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25" windowWidth="18975" windowHeight="7950" activeTab="5"/>
  </bookViews>
  <sheets>
    <sheet name="B1 - M - ARTS" sheetId="12" r:id="rId1"/>
    <sheet name="B2 - M - SAINS" sheetId="13" r:id="rId2"/>
    <sheet name="B3 - M - VET" sheetId="14" r:id="rId3"/>
    <sheet name="B4 - PHD - ARTS" sheetId="15" r:id="rId4"/>
    <sheet name="B5 - PHD - SAINS " sheetId="17" r:id="rId5"/>
    <sheet name="B6 - PHD - VET" sheetId="16" r:id="rId6"/>
  </sheets>
  <calcPr calcId="145621"/>
</workbook>
</file>

<file path=xl/calcChain.xml><?xml version="1.0" encoding="utf-8"?>
<calcChain xmlns="http://schemas.openxmlformats.org/spreadsheetml/2006/main">
  <c r="B22" i="14" l="1"/>
  <c r="C22" i="14"/>
  <c r="D22" i="14"/>
  <c r="E22" i="14"/>
  <c r="E49" i="14" s="1"/>
  <c r="B28" i="14"/>
  <c r="C28" i="14"/>
  <c r="D28" i="14"/>
  <c r="E28" i="14"/>
  <c r="B33" i="14"/>
  <c r="C33" i="14"/>
  <c r="D33" i="14"/>
  <c r="E33" i="14"/>
  <c r="B38" i="14"/>
  <c r="C38" i="14"/>
  <c r="D38" i="14"/>
  <c r="E38" i="14"/>
  <c r="B42" i="14"/>
  <c r="C42" i="14"/>
  <c r="D42" i="14"/>
  <c r="E42" i="14"/>
  <c r="B49" i="14"/>
  <c r="B22" i="12"/>
  <c r="C22" i="12"/>
  <c r="D22" i="12"/>
  <c r="E22" i="12"/>
  <c r="B28" i="12"/>
  <c r="C28" i="12"/>
  <c r="C48" i="12" s="1"/>
  <c r="D28" i="12"/>
  <c r="E28" i="12"/>
  <c r="B33" i="12"/>
  <c r="C33" i="12"/>
  <c r="D33" i="12"/>
  <c r="E33" i="12"/>
  <c r="B38" i="12"/>
  <c r="C38" i="12"/>
  <c r="D38" i="12"/>
  <c r="E38" i="12"/>
  <c r="B42" i="12"/>
  <c r="C42" i="12"/>
  <c r="D42" i="12"/>
  <c r="E42" i="12"/>
  <c r="E49" i="12" s="1"/>
  <c r="D48" i="12"/>
  <c r="D48" i="14" l="1"/>
  <c r="B49" i="12"/>
  <c r="C48" i="14"/>
  <c r="D49" i="14"/>
  <c r="C49" i="14"/>
  <c r="B48" i="14"/>
  <c r="E48" i="14"/>
  <c r="E48" i="12"/>
  <c r="D49" i="12"/>
  <c r="B48" i="12"/>
  <c r="C49" i="12"/>
  <c r="B22" i="16" l="1"/>
  <c r="C22" i="16"/>
  <c r="D22" i="16"/>
  <c r="E22" i="16"/>
  <c r="B23" i="17"/>
  <c r="C23" i="17"/>
  <c r="D23" i="17"/>
  <c r="E23" i="17"/>
  <c r="C22" i="15"/>
  <c r="D22" i="15"/>
  <c r="E22" i="15"/>
  <c r="B22" i="15"/>
  <c r="B22" i="13"/>
  <c r="C22" i="13"/>
  <c r="D22" i="13"/>
  <c r="E22" i="13"/>
  <c r="E41" i="17" l="1"/>
  <c r="D41" i="17"/>
  <c r="C41" i="17"/>
  <c r="B41" i="17"/>
  <c r="E28" i="13"/>
  <c r="C28" i="13"/>
  <c r="C48" i="13" s="1"/>
  <c r="E42" i="16" l="1"/>
  <c r="D42" i="16"/>
  <c r="C42" i="16"/>
  <c r="B42" i="16"/>
  <c r="C38" i="16"/>
  <c r="B38" i="16"/>
  <c r="C33" i="16"/>
  <c r="B33" i="16"/>
  <c r="C28" i="16"/>
  <c r="B28" i="16"/>
  <c r="E45" i="17"/>
  <c r="D45" i="17"/>
  <c r="C45" i="17"/>
  <c r="B45" i="17"/>
  <c r="E42" i="13"/>
  <c r="D42" i="13"/>
  <c r="C42" i="13"/>
  <c r="B42" i="13"/>
  <c r="D28" i="13"/>
  <c r="D33" i="13"/>
  <c r="E33" i="13"/>
  <c r="D38" i="13"/>
  <c r="E38" i="13"/>
  <c r="E38" i="16"/>
  <c r="D38" i="16"/>
  <c r="E33" i="16"/>
  <c r="D33" i="16"/>
  <c r="E28" i="16"/>
  <c r="D28" i="16"/>
  <c r="E35" i="17"/>
  <c r="D35" i="17"/>
  <c r="E29" i="17"/>
  <c r="D29" i="17"/>
  <c r="C35" i="17"/>
  <c r="B35" i="17"/>
  <c r="C29" i="17"/>
  <c r="B29" i="17"/>
  <c r="E42" i="15"/>
  <c r="D42" i="15"/>
  <c r="E38" i="15"/>
  <c r="D38" i="15"/>
  <c r="E33" i="15"/>
  <c r="D33" i="15"/>
  <c r="E28" i="15"/>
  <c r="D28" i="15"/>
  <c r="C42" i="15"/>
  <c r="B42" i="15"/>
  <c r="C38" i="15"/>
  <c r="B38" i="15"/>
  <c r="C33" i="15"/>
  <c r="B33" i="15"/>
  <c r="C28" i="15"/>
  <c r="B28" i="15"/>
  <c r="C38" i="13"/>
  <c r="B38" i="13"/>
  <c r="C33" i="13"/>
  <c r="B33" i="13"/>
  <c r="B28" i="13"/>
  <c r="B48" i="13" s="1"/>
  <c r="D49" i="16" l="1"/>
  <c r="D48" i="16"/>
  <c r="C48" i="16"/>
  <c r="C49" i="16"/>
  <c r="E49" i="16"/>
  <c r="E48" i="16"/>
  <c r="B49" i="16"/>
  <c r="B48" i="16"/>
  <c r="D48" i="13"/>
  <c r="C49" i="13"/>
  <c r="D49" i="13"/>
  <c r="E48" i="13"/>
  <c r="B49" i="13"/>
  <c r="E49" i="13"/>
  <c r="B48" i="15"/>
  <c r="B49" i="15"/>
  <c r="D48" i="15"/>
  <c r="D49" i="15"/>
  <c r="C48" i="15"/>
  <c r="C49" i="15"/>
  <c r="E48" i="15"/>
  <c r="E49" i="15"/>
  <c r="C51" i="17"/>
  <c r="C52" i="17"/>
  <c r="E51" i="17"/>
  <c r="E52" i="17"/>
  <c r="B51" i="17"/>
  <c r="B52" i="17"/>
  <c r="D52" i="17"/>
  <c r="D51" i="17"/>
</calcChain>
</file>

<file path=xl/sharedStrings.xml><?xml version="1.0" encoding="utf-8"?>
<sst xmlns="http://schemas.openxmlformats.org/spreadsheetml/2006/main" count="467" uniqueCount="59">
  <si>
    <t>-</t>
  </si>
  <si>
    <t>Konvokesyen</t>
  </si>
  <si>
    <t>Alumni</t>
  </si>
  <si>
    <t>Perkhidmatan</t>
  </si>
  <si>
    <t>Kesihatan</t>
  </si>
  <si>
    <t>Perpustakaan</t>
  </si>
  <si>
    <t>Kemudahan Komputer / Peralatan</t>
  </si>
  <si>
    <t>Kelab Pelajar</t>
  </si>
  <si>
    <t>TEMPATAN</t>
  </si>
  <si>
    <t xml:space="preserve">PECAHAN DALAM YURAN </t>
  </si>
  <si>
    <t>Pendaftaran &amp; Kad Matrik</t>
  </si>
  <si>
    <t>Yuran Khas Pelajar Antarabangsa</t>
  </si>
  <si>
    <t xml:space="preserve">Insuran Berkelompok </t>
  </si>
  <si>
    <t xml:space="preserve">YURAN PEPERIKSAAN TESIS </t>
  </si>
  <si>
    <t>YURAN SEMESTER 1</t>
  </si>
  <si>
    <t xml:space="preserve"> PEPERIKSAAN TESIS SARJANA </t>
  </si>
  <si>
    <t xml:space="preserve">YURAN SEMESTER 2 </t>
  </si>
  <si>
    <t xml:space="preserve">Yuran Berulang </t>
  </si>
  <si>
    <t xml:space="preserve">Jumlah </t>
  </si>
  <si>
    <t xml:space="preserve">YURAN BERULANG </t>
  </si>
  <si>
    <t xml:space="preserve">YURAN TIDAK BERULANG </t>
  </si>
  <si>
    <t xml:space="preserve">YURAN SEMESTER 4 </t>
  </si>
  <si>
    <t>A/B</t>
  </si>
  <si>
    <t>YURAN SEMESTER 3</t>
  </si>
  <si>
    <t>JUMLAH KESELURUHAN (MAKSIMUM)</t>
  </si>
  <si>
    <t>YURAN SEMESTER 5  - SEMESTER 10</t>
  </si>
  <si>
    <t>DOKTOR FALSAFAH 
(FIAT &amp; FSB)</t>
  </si>
  <si>
    <t>DOKTOR FALSAFAH 
(FPV)</t>
  </si>
  <si>
    <t>JUMLAH KESELURUHAN (MINIMUM)</t>
  </si>
  <si>
    <t>CADANGAN KAEDAH PEMBAYARAN YURAN PENGAJIAN  PROGRAM SARJANA KEUSAHAWANAN &amp; SARJANA SASTERA  (MOD PENYELIDIKAN)</t>
  </si>
  <si>
    <t xml:space="preserve">KAEDAH BARU - PENUH MASA </t>
  </si>
  <si>
    <t xml:space="preserve">KAEDAH BARU - SEPARUH MASA </t>
  </si>
  <si>
    <t>CADANGAN KAEDAH PEMBAYARAN YURAN PENGAJIAN PROGRAM SARJANA SAINS   (MOD PENYELIDIKAN)</t>
  </si>
  <si>
    <t>SARJANA SAINS 
(FIAT &amp; FSB)</t>
  </si>
  <si>
    <t>CADANGAN KAEDAH PEMBAYARAN YURAN PENGAJIAN  PROGRAM SARJANA SAINS - VETERINAR  (MOD PENYELIDIKAN)</t>
  </si>
  <si>
    <t>SARJANA SAINS 
(FPV)</t>
  </si>
  <si>
    <t xml:space="preserve">                                   </t>
  </si>
  <si>
    <t>CADANGAN KAEDAH PEMBAYARAN YURAN PENGAJIAN PROGRAM DOKTOR FALSAFAH  (MOD PENYELIDIKAN)</t>
  </si>
  <si>
    <t>SARJANA KEUSAHAWANAN /  SARJANA SASTERA 
(FKP / FTKW / PBI)</t>
  </si>
  <si>
    <t>DOKTOR FALSAFAH 
(FKP/FTKW/PBI)</t>
  </si>
  <si>
    <t>LAMPIRAN B - 1</t>
  </si>
  <si>
    <t>LAMPIRAN B - 2</t>
  </si>
  <si>
    <t>LAMPIRAN B - 3</t>
  </si>
  <si>
    <t>LAMPIRAN B - 4</t>
  </si>
  <si>
    <t>LAMPIRAN B - 5</t>
  </si>
  <si>
    <t xml:space="preserve">LAMPIRAN B - 6 </t>
  </si>
  <si>
    <t>*350.00</t>
  </si>
  <si>
    <t>*100.00</t>
  </si>
  <si>
    <t xml:space="preserve">2)Yuran Research Methodology </t>
  </si>
  <si>
    <t xml:space="preserve">3)Yuran  Advanced Statistics </t>
  </si>
  <si>
    <t xml:space="preserve">1) Yuran Pengajian </t>
  </si>
  <si>
    <t>1)Yuran Pengajian</t>
  </si>
  <si>
    <t xml:space="preserve">1)Yuran Pengajian </t>
  </si>
  <si>
    <t>*350</t>
  </si>
  <si>
    <t>*100</t>
  </si>
  <si>
    <t>YURAN SEMESTER 5  - SEMESTER 16</t>
  </si>
  <si>
    <t xml:space="preserve">2)Yuran  Advanced Statistics </t>
  </si>
  <si>
    <t>Bench Fee</t>
  </si>
  <si>
    <t>Nota: * bayaran dibuat semasa konvokesyen pelajar. Kadar adalah tertakluk kepada perubahan dari semasa ke semasa.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</si>
</sst>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3" fillId="0" borderId="0" xfId="0" applyFont="1"/>
    <xf numFmtId="0" fontId="5" fillId="0" borderId="0" xfId="0" applyFont="1"/>
    <xf numFmtId="0" fontId="3" fillId="0" borderId="0" xfId="0" applyFont="1" applyBorder="1"/>
    <xf numFmtId="43" fontId="3" fillId="0" borderId="0" xfId="1" applyFont="1" applyAlignment="1">
      <alignment horizontal="left"/>
    </xf>
    <xf numFmtId="0" fontId="2" fillId="0" borderId="0" xfId="0" applyFont="1" applyAlignment="1"/>
    <xf numFmtId="0" fontId="9" fillId="2" borderId="2" xfId="0" applyFont="1" applyFill="1" applyBorder="1" applyAlignment="1">
      <alignment horizontal="center" vertical="top" wrapText="1"/>
    </xf>
    <xf numFmtId="43" fontId="9" fillId="2" borderId="2" xfId="1" applyFont="1" applyFill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0" fillId="0" borderId="0" xfId="0" applyFont="1" applyBorder="1"/>
    <xf numFmtId="0" fontId="8" fillId="0" borderId="0" xfId="0" applyFont="1" applyBorder="1" applyAlignment="1">
      <alignment wrapText="1"/>
    </xf>
    <xf numFmtId="0" fontId="0" fillId="0" borderId="0" xfId="0" applyAlignment="1"/>
    <xf numFmtId="0" fontId="5" fillId="0" borderId="19" xfId="0" applyFont="1" applyBorder="1" applyAlignment="1">
      <alignment vertical="top" wrapText="1"/>
    </xf>
    <xf numFmtId="0" fontId="3" fillId="0" borderId="10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9" xfId="0" applyFont="1" applyBorder="1" applyAlignment="1">
      <alignment vertical="top" wrapText="1"/>
    </xf>
    <xf numFmtId="0" fontId="5" fillId="0" borderId="9" xfId="0" applyFont="1" applyFill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6" fillId="0" borderId="9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5" fillId="0" borderId="2" xfId="0" applyFont="1" applyBorder="1" applyAlignment="1">
      <alignment horizontal="left" vertical="top" wrapText="1"/>
    </xf>
    <xf numFmtId="43" fontId="5" fillId="0" borderId="0" xfId="1" applyFont="1" applyAlignment="1">
      <alignment horizontal="left"/>
    </xf>
    <xf numFmtId="43" fontId="4" fillId="0" borderId="9" xfId="1" applyFont="1" applyFill="1" applyBorder="1" applyAlignment="1">
      <alignment horizontal="right" vertical="top"/>
    </xf>
    <xf numFmtId="43" fontId="4" fillId="0" borderId="9" xfId="1" quotePrefix="1" applyFont="1" applyFill="1" applyBorder="1" applyAlignment="1">
      <alignment horizontal="right" vertical="top"/>
    </xf>
    <xf numFmtId="0" fontId="6" fillId="0" borderId="9" xfId="0" applyFont="1" applyBorder="1" applyAlignment="1">
      <alignment vertical="top" wrapText="1"/>
    </xf>
    <xf numFmtId="43" fontId="4" fillId="0" borderId="3" xfId="1" applyFont="1" applyFill="1" applyBorder="1" applyAlignment="1">
      <alignment horizontal="right" vertical="top"/>
    </xf>
    <xf numFmtId="43" fontId="6" fillId="0" borderId="9" xfId="1" quotePrefix="1" applyFont="1" applyFill="1" applyBorder="1" applyAlignment="1">
      <alignment horizontal="right" vertical="top"/>
    </xf>
    <xf numFmtId="0" fontId="7" fillId="0" borderId="0" xfId="0" applyFont="1" applyBorder="1" applyAlignment="1">
      <alignment horizontal="right" vertical="top"/>
    </xf>
    <xf numFmtId="43" fontId="4" fillId="0" borderId="0" xfId="1" quotePrefix="1" applyFont="1" applyFill="1" applyBorder="1" applyAlignment="1">
      <alignment horizontal="right" vertical="top"/>
    </xf>
    <xf numFmtId="43" fontId="6" fillId="0" borderId="0" xfId="1" applyFont="1" applyFill="1" applyBorder="1" applyAlignment="1">
      <alignment horizontal="right" vertical="top"/>
    </xf>
    <xf numFmtId="43" fontId="6" fillId="0" borderId="9" xfId="1" applyFont="1" applyFill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vertical="top"/>
    </xf>
    <xf numFmtId="0" fontId="0" fillId="0" borderId="0" xfId="0" applyBorder="1"/>
    <xf numFmtId="0" fontId="5" fillId="0" borderId="0" xfId="0" applyFont="1" applyAlignment="1">
      <alignment horizontal="left" vertical="top"/>
    </xf>
    <xf numFmtId="0" fontId="3" fillId="0" borderId="9" xfId="0" applyFont="1" applyFill="1" applyBorder="1" applyAlignment="1">
      <alignment vertical="top" wrapText="1"/>
    </xf>
    <xf numFmtId="0" fontId="3" fillId="0" borderId="9" xfId="0" applyFont="1" applyFill="1" applyBorder="1" applyAlignment="1">
      <alignment vertical="top"/>
    </xf>
    <xf numFmtId="0" fontId="5" fillId="0" borderId="2" xfId="0" applyFont="1" applyBorder="1" applyAlignment="1">
      <alignment vertical="top" wrapText="1"/>
    </xf>
    <xf numFmtId="0" fontId="3" fillId="0" borderId="10" xfId="0" applyFont="1" applyFill="1" applyBorder="1" applyAlignment="1">
      <alignment vertical="top" wrapText="1"/>
    </xf>
    <xf numFmtId="0" fontId="5" fillId="0" borderId="21" xfId="0" applyFont="1" applyBorder="1" applyAlignment="1">
      <alignment vertical="top" wrapText="1"/>
    </xf>
    <xf numFmtId="43" fontId="6" fillId="0" borderId="15" xfId="1" quotePrefix="1" applyFont="1" applyFill="1" applyBorder="1" applyAlignment="1">
      <alignment horizontal="right" vertical="top"/>
    </xf>
    <xf numFmtId="0" fontId="3" fillId="0" borderId="16" xfId="0" applyFont="1" applyFill="1" applyBorder="1" applyAlignment="1">
      <alignment vertical="top" wrapText="1"/>
    </xf>
    <xf numFmtId="0" fontId="3" fillId="0" borderId="16" xfId="0" applyFont="1" applyFill="1" applyBorder="1" applyAlignment="1">
      <alignment vertical="top"/>
    </xf>
    <xf numFmtId="0" fontId="6" fillId="0" borderId="10" xfId="0" applyFont="1" applyFill="1" applyBorder="1" applyAlignment="1">
      <alignment vertical="top"/>
    </xf>
    <xf numFmtId="0" fontId="6" fillId="0" borderId="2" xfId="0" applyFont="1" applyFill="1" applyBorder="1" applyAlignment="1">
      <alignment vertical="top"/>
    </xf>
    <xf numFmtId="0" fontId="3" fillId="0" borderId="21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/>
    </xf>
    <xf numFmtId="0" fontId="5" fillId="0" borderId="0" xfId="0" applyFont="1" applyAlignment="1">
      <alignment vertical="top"/>
    </xf>
    <xf numFmtId="0" fontId="3" fillId="0" borderId="9" xfId="0" applyFont="1" applyBorder="1" applyAlignment="1">
      <alignment vertical="top"/>
    </xf>
    <xf numFmtId="43" fontId="7" fillId="3" borderId="9" xfId="1" quotePrefix="1" applyFont="1" applyFill="1" applyBorder="1" applyAlignment="1">
      <alignment horizontal="right"/>
    </xf>
    <xf numFmtId="0" fontId="3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43" fontId="5" fillId="2" borderId="2" xfId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43" fontId="4" fillId="3" borderId="9" xfId="1" quotePrefix="1" applyFont="1" applyFill="1" applyBorder="1" applyAlignment="1">
      <alignment horizontal="right"/>
    </xf>
    <xf numFmtId="0" fontId="3" fillId="0" borderId="0" xfId="0" applyFont="1" applyAlignment="1">
      <alignment horizontal="left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horizontal="right" vertical="top"/>
    </xf>
    <xf numFmtId="0" fontId="4" fillId="0" borderId="0" xfId="0" applyFont="1" applyBorder="1" applyAlignment="1">
      <alignment horizontal="right" vertical="top"/>
    </xf>
    <xf numFmtId="0" fontId="5" fillId="0" borderId="1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43" fontId="5" fillId="0" borderId="8" xfId="1" applyFont="1" applyFill="1" applyBorder="1" applyAlignment="1">
      <alignment horizontal="center" vertical="top" wrapText="1"/>
    </xf>
    <xf numFmtId="43" fontId="4" fillId="0" borderId="3" xfId="1" applyFont="1" applyFill="1" applyBorder="1" applyAlignment="1">
      <alignment horizontal="center" vertical="top"/>
    </xf>
    <xf numFmtId="43" fontId="5" fillId="0" borderId="0" xfId="1" applyFont="1" applyFill="1" applyBorder="1" applyAlignment="1">
      <alignment vertical="top" wrapText="1"/>
    </xf>
    <xf numFmtId="0" fontId="6" fillId="0" borderId="0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wrapText="1"/>
    </xf>
    <xf numFmtId="0" fontId="5" fillId="0" borderId="0" xfId="0" applyFont="1" applyBorder="1" applyAlignment="1">
      <alignment vertical="top"/>
    </xf>
    <xf numFmtId="43" fontId="5" fillId="2" borderId="16" xfId="1" applyFont="1" applyFill="1" applyBorder="1" applyAlignment="1">
      <alignment horizontal="center" vertical="top" wrapText="1"/>
    </xf>
    <xf numFmtId="43" fontId="5" fillId="2" borderId="23" xfId="1" applyFont="1" applyFill="1" applyBorder="1" applyAlignment="1">
      <alignment horizontal="center" vertical="top" wrapText="1"/>
    </xf>
    <xf numFmtId="43" fontId="5" fillId="2" borderId="5" xfId="1" applyFont="1" applyFill="1" applyBorder="1" applyAlignment="1">
      <alignment horizontal="center" vertical="top" wrapText="1"/>
    </xf>
    <xf numFmtId="43" fontId="5" fillId="2" borderId="13" xfId="1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5" fillId="0" borderId="7" xfId="0" applyFont="1" applyBorder="1" applyAlignment="1">
      <alignment horizontal="center" vertical="top" wrapText="1"/>
    </xf>
    <xf numFmtId="0" fontId="5" fillId="0" borderId="19" xfId="0" applyFont="1" applyBorder="1" applyAlignment="1">
      <alignment horizontal="center" vertical="top" wrapText="1"/>
    </xf>
    <xf numFmtId="43" fontId="4" fillId="0" borderId="3" xfId="1" applyFont="1" applyFill="1" applyBorder="1" applyAlignment="1">
      <alignment horizontal="right" vertical="top"/>
    </xf>
    <xf numFmtId="43" fontId="4" fillId="0" borderId="0" xfId="1" applyFont="1" applyFill="1" applyBorder="1" applyAlignment="1">
      <alignment horizontal="right" vertical="top"/>
    </xf>
    <xf numFmtId="0" fontId="2" fillId="0" borderId="0" xfId="0" applyFont="1" applyAlignment="1">
      <alignment horizontal="center"/>
    </xf>
    <xf numFmtId="43" fontId="5" fillId="2" borderId="20" xfId="1" applyFont="1" applyFill="1" applyBorder="1" applyAlignment="1">
      <alignment horizontal="center" vertical="top" wrapText="1"/>
    </xf>
    <xf numFmtId="43" fontId="5" fillId="2" borderId="22" xfId="1" applyFont="1" applyFill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43" fontId="5" fillId="2" borderId="0" xfId="1" applyFont="1" applyFill="1" applyBorder="1" applyAlignment="1">
      <alignment horizontal="center" vertical="top" wrapText="1"/>
    </xf>
    <xf numFmtId="43" fontId="5" fillId="2" borderId="6" xfId="1" applyFont="1" applyFill="1" applyBorder="1" applyAlignment="1">
      <alignment horizontal="center" vertical="top" wrapText="1"/>
    </xf>
    <xf numFmtId="43" fontId="5" fillId="2" borderId="17" xfId="1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43" fontId="5" fillId="2" borderId="11" xfId="1" applyFont="1" applyFill="1" applyBorder="1" applyAlignment="1">
      <alignment horizontal="center" vertical="top" wrapText="1"/>
    </xf>
    <xf numFmtId="43" fontId="5" fillId="2" borderId="18" xfId="1" applyFont="1" applyFill="1" applyBorder="1" applyAlignment="1">
      <alignment horizontal="center" vertical="top" wrapText="1"/>
    </xf>
    <xf numFmtId="43" fontId="5" fillId="2" borderId="12" xfId="1" applyFont="1" applyFill="1" applyBorder="1" applyAlignment="1">
      <alignment horizontal="center" vertical="top" wrapText="1"/>
    </xf>
    <xf numFmtId="43" fontId="10" fillId="0" borderId="0" xfId="1" applyFont="1" applyFill="1" applyBorder="1" applyAlignment="1">
      <alignment vertical="top"/>
    </xf>
    <xf numFmtId="43" fontId="10" fillId="0" borderId="0" xfId="1" applyFont="1" applyFill="1" applyBorder="1" applyAlignment="1">
      <alignment horizontal="right" vertical="top"/>
    </xf>
    <xf numFmtId="43" fontId="5" fillId="0" borderId="0" xfId="1" applyFont="1" applyFill="1" applyBorder="1" applyAlignment="1">
      <alignment vertical="top" wrapText="1"/>
    </xf>
    <xf numFmtId="0" fontId="5" fillId="2" borderId="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showWhiteSpace="0" view="pageLayout" topLeftCell="A37" zoomScaleNormal="100" zoomScaleSheetLayoutView="100" workbookViewId="0">
      <selection activeCell="A36" sqref="A36"/>
    </sheetView>
  </sheetViews>
  <sheetFormatPr defaultRowHeight="15" x14ac:dyDescent="0.25"/>
  <cols>
    <col min="1" max="1" width="33" style="11" customWidth="1"/>
    <col min="2" max="2" width="14.42578125" customWidth="1"/>
    <col min="3" max="3" width="14.28515625" customWidth="1"/>
    <col min="4" max="5" width="14.140625" customWidth="1"/>
  </cols>
  <sheetData>
    <row r="1" spans="1:8" x14ac:dyDescent="0.25">
      <c r="E1" s="36" t="s">
        <v>40</v>
      </c>
    </row>
    <row r="3" spans="1:8" ht="12.95" customHeight="1" x14ac:dyDescent="0.25">
      <c r="A3" s="72" t="s">
        <v>29</v>
      </c>
      <c r="B3" s="72"/>
      <c r="C3" s="72"/>
      <c r="D3" s="72"/>
      <c r="E3" s="72"/>
      <c r="F3" s="5"/>
      <c r="G3" s="5"/>
      <c r="H3" s="5"/>
    </row>
    <row r="4" spans="1:8" ht="18.75" customHeight="1" x14ac:dyDescent="0.25">
      <c r="A4" s="72"/>
      <c r="B4" s="72"/>
      <c r="C4" s="72"/>
      <c r="D4" s="72"/>
      <c r="E4" s="72"/>
      <c r="F4" s="5"/>
      <c r="G4" s="5"/>
      <c r="H4" s="5"/>
    </row>
    <row r="5" spans="1:8" ht="12.95" customHeight="1" thickBot="1" x14ac:dyDescent="0.3">
      <c r="A5" s="37"/>
      <c r="B5" s="78" t="s">
        <v>30</v>
      </c>
      <c r="C5" s="79"/>
      <c r="D5" s="78" t="s">
        <v>31</v>
      </c>
      <c r="E5" s="79"/>
      <c r="F5" s="5"/>
      <c r="G5" s="5"/>
      <c r="H5" s="5"/>
    </row>
    <row r="6" spans="1:8" ht="12.95" customHeight="1" x14ac:dyDescent="0.25">
      <c r="A6" s="80" t="s">
        <v>9</v>
      </c>
      <c r="B6" s="74" t="s">
        <v>38</v>
      </c>
      <c r="C6" s="75"/>
      <c r="D6" s="74" t="s">
        <v>38</v>
      </c>
      <c r="E6" s="75"/>
    </row>
    <row r="7" spans="1:8" ht="34.5" customHeight="1" thickBot="1" x14ac:dyDescent="0.3">
      <c r="A7" s="81"/>
      <c r="B7" s="76"/>
      <c r="C7" s="77"/>
      <c r="D7" s="76"/>
      <c r="E7" s="77"/>
    </row>
    <row r="8" spans="1:8" ht="12.95" customHeight="1" thickBot="1" x14ac:dyDescent="0.3">
      <c r="A8" s="24" t="s">
        <v>14</v>
      </c>
      <c r="B8" s="7" t="s">
        <v>8</v>
      </c>
      <c r="C8" s="6" t="s">
        <v>22</v>
      </c>
      <c r="D8" s="7" t="s">
        <v>8</v>
      </c>
      <c r="E8" s="6" t="s">
        <v>22</v>
      </c>
    </row>
    <row r="9" spans="1:8" ht="12.95" customHeight="1" thickBot="1" x14ac:dyDescent="0.3">
      <c r="A9" s="12" t="s">
        <v>20</v>
      </c>
      <c r="B9" s="68"/>
      <c r="C9" s="68"/>
      <c r="D9" s="68"/>
      <c r="E9" s="68"/>
    </row>
    <row r="10" spans="1:8" ht="12.95" customHeight="1" x14ac:dyDescent="0.25">
      <c r="A10" s="13" t="s">
        <v>10</v>
      </c>
      <c r="B10" s="26">
        <v>170</v>
      </c>
      <c r="C10" s="26">
        <v>170</v>
      </c>
      <c r="D10" s="26">
        <v>170</v>
      </c>
      <c r="E10" s="26">
        <v>170</v>
      </c>
    </row>
    <row r="11" spans="1:8" ht="12.95" customHeight="1" thickBot="1" x14ac:dyDescent="0.3">
      <c r="A11" s="54" t="s">
        <v>57</v>
      </c>
      <c r="B11" s="26">
        <v>2000</v>
      </c>
      <c r="C11" s="26">
        <v>2000</v>
      </c>
      <c r="D11" s="26">
        <v>2000</v>
      </c>
      <c r="E11" s="26">
        <v>2000</v>
      </c>
    </row>
    <row r="12" spans="1:8" ht="12.95" customHeight="1" thickBot="1" x14ac:dyDescent="0.3">
      <c r="A12" s="16" t="s">
        <v>19</v>
      </c>
      <c r="B12" s="69"/>
      <c r="C12" s="69"/>
      <c r="D12" s="69"/>
      <c r="E12" s="69"/>
    </row>
    <row r="13" spans="1:8" ht="12.95" customHeight="1" x14ac:dyDescent="0.25">
      <c r="A13" s="44" t="s">
        <v>52</v>
      </c>
      <c r="B13" s="26">
        <v>600</v>
      </c>
      <c r="C13" s="26">
        <v>900</v>
      </c>
      <c r="D13" s="26">
        <v>300</v>
      </c>
      <c r="E13" s="26">
        <v>450</v>
      </c>
    </row>
    <row r="14" spans="1:8" ht="12" customHeight="1" x14ac:dyDescent="0.25">
      <c r="A14" s="41" t="s">
        <v>48</v>
      </c>
      <c r="B14" s="27" t="s">
        <v>0</v>
      </c>
      <c r="C14" s="26">
        <v>1800</v>
      </c>
      <c r="D14" s="27" t="s">
        <v>0</v>
      </c>
      <c r="E14" s="26">
        <v>1800</v>
      </c>
    </row>
    <row r="15" spans="1:8" ht="12.95" customHeight="1" x14ac:dyDescent="0.25">
      <c r="A15" s="17" t="s">
        <v>11</v>
      </c>
      <c r="B15" s="27" t="s">
        <v>0</v>
      </c>
      <c r="C15" s="26">
        <v>1000</v>
      </c>
      <c r="D15" s="27" t="s">
        <v>0</v>
      </c>
      <c r="E15" s="26">
        <v>1000</v>
      </c>
    </row>
    <row r="16" spans="1:8" x14ac:dyDescent="0.25">
      <c r="A16" s="17" t="s">
        <v>3</v>
      </c>
      <c r="B16" s="27">
        <v>200</v>
      </c>
      <c r="C16" s="26">
        <v>200</v>
      </c>
      <c r="D16" s="26">
        <v>200</v>
      </c>
      <c r="E16" s="26">
        <v>200</v>
      </c>
    </row>
    <row r="17" spans="1:5" x14ac:dyDescent="0.25">
      <c r="A17" s="17" t="s">
        <v>4</v>
      </c>
      <c r="B17" s="27">
        <v>50</v>
      </c>
      <c r="C17" s="26">
        <v>100</v>
      </c>
      <c r="D17" s="26">
        <v>50</v>
      </c>
      <c r="E17" s="26">
        <v>100</v>
      </c>
    </row>
    <row r="18" spans="1:5" x14ac:dyDescent="0.25">
      <c r="A18" s="17" t="s">
        <v>5</v>
      </c>
      <c r="B18" s="27">
        <v>100</v>
      </c>
      <c r="C18" s="26">
        <v>200</v>
      </c>
      <c r="D18" s="26">
        <v>100</v>
      </c>
      <c r="E18" s="26">
        <v>200</v>
      </c>
    </row>
    <row r="19" spans="1:5" x14ac:dyDescent="0.25">
      <c r="A19" s="28" t="s">
        <v>12</v>
      </c>
      <c r="B19" s="27">
        <v>50</v>
      </c>
      <c r="C19" s="27" t="s">
        <v>0</v>
      </c>
      <c r="D19" s="26">
        <v>50</v>
      </c>
      <c r="E19" s="27" t="s">
        <v>0</v>
      </c>
    </row>
    <row r="20" spans="1:5" x14ac:dyDescent="0.25">
      <c r="A20" s="17" t="s">
        <v>6</v>
      </c>
      <c r="B20" s="27">
        <v>50</v>
      </c>
      <c r="C20" s="26">
        <v>100</v>
      </c>
      <c r="D20" s="26">
        <v>50</v>
      </c>
      <c r="E20" s="26">
        <v>100</v>
      </c>
    </row>
    <row r="21" spans="1:5" x14ac:dyDescent="0.25">
      <c r="A21" s="17" t="s">
        <v>7</v>
      </c>
      <c r="B21" s="27">
        <v>50</v>
      </c>
      <c r="C21" s="27">
        <v>100</v>
      </c>
      <c r="D21" s="27">
        <v>50</v>
      </c>
      <c r="E21" s="27">
        <v>100</v>
      </c>
    </row>
    <row r="22" spans="1:5" ht="15.75" thickBot="1" x14ac:dyDescent="0.3">
      <c r="A22" s="17" t="s">
        <v>18</v>
      </c>
      <c r="B22" s="30">
        <f t="shared" ref="B22:E22" si="0">SUM(B10:B21)</f>
        <v>3270</v>
      </c>
      <c r="C22" s="30">
        <f t="shared" si="0"/>
        <v>6570</v>
      </c>
      <c r="D22" s="30">
        <f t="shared" si="0"/>
        <v>2970</v>
      </c>
      <c r="E22" s="30">
        <f t="shared" si="0"/>
        <v>6120</v>
      </c>
    </row>
    <row r="23" spans="1:5" ht="15.75" thickBot="1" x14ac:dyDescent="0.3">
      <c r="A23" s="16" t="s">
        <v>16</v>
      </c>
      <c r="B23" s="82"/>
      <c r="C23" s="82"/>
      <c r="D23" s="82"/>
      <c r="E23" s="82"/>
    </row>
    <row r="24" spans="1:5" x14ac:dyDescent="0.25">
      <c r="A24" s="44" t="s">
        <v>51</v>
      </c>
      <c r="B24" s="26">
        <v>600</v>
      </c>
      <c r="C24" s="26">
        <v>900</v>
      </c>
      <c r="D24" s="26">
        <v>300</v>
      </c>
      <c r="E24" s="26">
        <v>450</v>
      </c>
    </row>
    <row r="25" spans="1:5" x14ac:dyDescent="0.25">
      <c r="A25" s="41" t="s">
        <v>48</v>
      </c>
      <c r="B25" s="27">
        <v>900</v>
      </c>
      <c r="C25" s="27" t="s">
        <v>0</v>
      </c>
      <c r="D25" s="27">
        <v>900</v>
      </c>
      <c r="E25" s="27" t="s">
        <v>0</v>
      </c>
    </row>
    <row r="26" spans="1:5" x14ac:dyDescent="0.25">
      <c r="A26" s="41" t="s">
        <v>49</v>
      </c>
      <c r="B26" s="27" t="s">
        <v>0</v>
      </c>
      <c r="C26" s="27">
        <v>900</v>
      </c>
      <c r="D26" s="27" t="s">
        <v>0</v>
      </c>
      <c r="E26" s="27">
        <v>900</v>
      </c>
    </row>
    <row r="27" spans="1:5" x14ac:dyDescent="0.25">
      <c r="A27" s="19" t="s">
        <v>17</v>
      </c>
      <c r="B27" s="27">
        <v>500</v>
      </c>
      <c r="C27" s="27">
        <v>1700</v>
      </c>
      <c r="D27" s="27">
        <v>500</v>
      </c>
      <c r="E27" s="27">
        <v>1700</v>
      </c>
    </row>
    <row r="28" spans="1:5" ht="15.75" thickBot="1" x14ac:dyDescent="0.3">
      <c r="A28" s="18" t="s">
        <v>18</v>
      </c>
      <c r="B28" s="30">
        <f t="shared" ref="B28:E28" si="1">SUM(B24:B27)</f>
        <v>2000</v>
      </c>
      <c r="C28" s="30">
        <f t="shared" si="1"/>
        <v>3500</v>
      </c>
      <c r="D28" s="30">
        <f t="shared" si="1"/>
        <v>1700</v>
      </c>
      <c r="E28" s="30">
        <f t="shared" si="1"/>
        <v>3050</v>
      </c>
    </row>
    <row r="29" spans="1:5" ht="15.75" thickBot="1" x14ac:dyDescent="0.3">
      <c r="A29" s="16" t="s">
        <v>23</v>
      </c>
      <c r="B29" s="82"/>
      <c r="C29" s="82"/>
      <c r="D29" s="82"/>
      <c r="E29" s="82"/>
    </row>
    <row r="30" spans="1:5" x14ac:dyDescent="0.25">
      <c r="A30" s="44" t="s">
        <v>51</v>
      </c>
      <c r="B30" s="26">
        <v>600</v>
      </c>
      <c r="C30" s="26">
        <v>900</v>
      </c>
      <c r="D30" s="26">
        <v>300</v>
      </c>
      <c r="E30" s="26">
        <v>450</v>
      </c>
    </row>
    <row r="31" spans="1:5" x14ac:dyDescent="0.25">
      <c r="A31" s="41" t="s">
        <v>48</v>
      </c>
      <c r="B31" s="27">
        <v>900</v>
      </c>
      <c r="C31" s="27" t="s">
        <v>0</v>
      </c>
      <c r="D31" s="27">
        <v>900</v>
      </c>
      <c r="E31" s="27" t="s">
        <v>0</v>
      </c>
    </row>
    <row r="32" spans="1:5" x14ac:dyDescent="0.25">
      <c r="A32" s="19" t="s">
        <v>17</v>
      </c>
      <c r="B32" s="27">
        <v>500</v>
      </c>
      <c r="C32" s="27">
        <v>1700</v>
      </c>
      <c r="D32" s="27">
        <v>500</v>
      </c>
      <c r="E32" s="27">
        <v>1700</v>
      </c>
    </row>
    <row r="33" spans="1:5" ht="15.75" thickBot="1" x14ac:dyDescent="0.3">
      <c r="A33" s="18" t="s">
        <v>18</v>
      </c>
      <c r="B33" s="30">
        <f t="shared" ref="B33:E33" si="2">SUM(B30:B32)</f>
        <v>2000</v>
      </c>
      <c r="C33" s="30">
        <f t="shared" si="2"/>
        <v>2600</v>
      </c>
      <c r="D33" s="30">
        <f t="shared" si="2"/>
        <v>1700</v>
      </c>
      <c r="E33" s="30">
        <f t="shared" si="2"/>
        <v>2150</v>
      </c>
    </row>
    <row r="34" spans="1:5" ht="15.75" thickBot="1" x14ac:dyDescent="0.3">
      <c r="A34" s="16" t="s">
        <v>21</v>
      </c>
      <c r="B34" s="82"/>
      <c r="C34" s="82"/>
      <c r="D34" s="82"/>
      <c r="E34" s="82"/>
    </row>
    <row r="35" spans="1:5" x14ac:dyDescent="0.25">
      <c r="A35" s="44" t="s">
        <v>52</v>
      </c>
      <c r="B35" s="26">
        <v>600</v>
      </c>
      <c r="C35" s="26">
        <v>900</v>
      </c>
      <c r="D35" s="26">
        <v>300</v>
      </c>
      <c r="E35" s="26">
        <v>450</v>
      </c>
    </row>
    <row r="36" spans="1:5" x14ac:dyDescent="0.25">
      <c r="A36" s="41" t="s">
        <v>56</v>
      </c>
      <c r="B36" s="27">
        <v>900</v>
      </c>
      <c r="C36" s="27" t="s">
        <v>0</v>
      </c>
      <c r="D36" s="27">
        <v>900</v>
      </c>
      <c r="E36" s="27" t="s">
        <v>0</v>
      </c>
    </row>
    <row r="37" spans="1:5" x14ac:dyDescent="0.25">
      <c r="A37" s="19" t="s">
        <v>17</v>
      </c>
      <c r="B37" s="27">
        <v>500</v>
      </c>
      <c r="C37" s="27">
        <v>1700</v>
      </c>
      <c r="D37" s="27">
        <v>500</v>
      </c>
      <c r="E37" s="27">
        <v>1700</v>
      </c>
    </row>
    <row r="38" spans="1:5" ht="15.75" thickBot="1" x14ac:dyDescent="0.3">
      <c r="A38" s="18" t="s">
        <v>18</v>
      </c>
      <c r="B38" s="30">
        <f t="shared" ref="B38:E38" si="3">SUM(B35:B37)</f>
        <v>2000</v>
      </c>
      <c r="C38" s="30">
        <f t="shared" si="3"/>
        <v>2600</v>
      </c>
      <c r="D38" s="30">
        <f t="shared" si="3"/>
        <v>1700</v>
      </c>
      <c r="E38" s="30">
        <f t="shared" si="3"/>
        <v>2150</v>
      </c>
    </row>
    <row r="39" spans="1:5" ht="15.75" thickBot="1" x14ac:dyDescent="0.3">
      <c r="A39" s="16" t="s">
        <v>25</v>
      </c>
      <c r="B39" s="82"/>
      <c r="C39" s="82"/>
      <c r="D39" s="82"/>
      <c r="E39" s="82"/>
    </row>
    <row r="40" spans="1:5" x14ac:dyDescent="0.25">
      <c r="A40" s="44" t="s">
        <v>50</v>
      </c>
      <c r="B40" s="26">
        <v>600</v>
      </c>
      <c r="C40" s="26">
        <v>900</v>
      </c>
      <c r="D40" s="26">
        <v>300</v>
      </c>
      <c r="E40" s="26">
        <v>450</v>
      </c>
    </row>
    <row r="41" spans="1:5" x14ac:dyDescent="0.25">
      <c r="A41" s="21" t="s">
        <v>17</v>
      </c>
      <c r="B41" s="27">
        <v>500</v>
      </c>
      <c r="C41" s="27">
        <v>1700</v>
      </c>
      <c r="D41" s="27">
        <v>500</v>
      </c>
      <c r="E41" s="27">
        <v>1700</v>
      </c>
    </row>
    <row r="42" spans="1:5" x14ac:dyDescent="0.25">
      <c r="A42" s="18" t="s">
        <v>18</v>
      </c>
      <c r="B42" s="30">
        <f t="shared" ref="B42:E42" si="4">SUM(B40:B41)</f>
        <v>1100</v>
      </c>
      <c r="C42" s="30">
        <f t="shared" si="4"/>
        <v>2600</v>
      </c>
      <c r="D42" s="30">
        <f t="shared" si="4"/>
        <v>800</v>
      </c>
      <c r="E42" s="30">
        <f t="shared" si="4"/>
        <v>2150</v>
      </c>
    </row>
    <row r="43" spans="1:5" ht="15.75" thickBot="1" x14ac:dyDescent="0.3">
      <c r="A43" s="20"/>
      <c r="B43" s="32"/>
      <c r="C43" s="32"/>
      <c r="D43" s="32"/>
      <c r="E43" s="32"/>
    </row>
    <row r="44" spans="1:5" ht="15.75" thickBot="1" x14ac:dyDescent="0.3">
      <c r="A44" s="50" t="s">
        <v>13</v>
      </c>
      <c r="B44" s="33"/>
      <c r="C44" s="33"/>
      <c r="D44" s="33"/>
      <c r="E44" s="33"/>
    </row>
    <row r="45" spans="1:5" x14ac:dyDescent="0.25">
      <c r="A45" s="49" t="s">
        <v>15</v>
      </c>
      <c r="B45" s="34">
        <v>750</v>
      </c>
      <c r="C45" s="34">
        <v>750</v>
      </c>
      <c r="D45" s="34">
        <v>750</v>
      </c>
      <c r="E45" s="34">
        <v>750</v>
      </c>
    </row>
    <row r="46" spans="1:5" x14ac:dyDescent="0.25">
      <c r="A46" s="66" t="s">
        <v>1</v>
      </c>
      <c r="B46" s="55" t="s">
        <v>53</v>
      </c>
      <c r="C46" s="55" t="s">
        <v>46</v>
      </c>
      <c r="D46" s="55" t="s">
        <v>46</v>
      </c>
      <c r="E46" s="55" t="s">
        <v>46</v>
      </c>
    </row>
    <row r="47" spans="1:5" x14ac:dyDescent="0.25">
      <c r="A47" s="67" t="s">
        <v>2</v>
      </c>
      <c r="B47" s="55" t="s">
        <v>54</v>
      </c>
      <c r="C47" s="55" t="s">
        <v>47</v>
      </c>
      <c r="D47" s="55" t="s">
        <v>47</v>
      </c>
      <c r="E47" s="55" t="s">
        <v>47</v>
      </c>
    </row>
    <row r="48" spans="1:5" x14ac:dyDescent="0.25">
      <c r="A48" s="22" t="s">
        <v>28</v>
      </c>
      <c r="B48" s="34">
        <f>SUM(B45+B28+B22)</f>
        <v>6020</v>
      </c>
      <c r="C48" s="34">
        <f>SUM(C45+C28+C22)</f>
        <v>10820</v>
      </c>
      <c r="D48" s="34">
        <f>SUM(D45+D38+D33+D28+D22)</f>
        <v>8820</v>
      </c>
      <c r="E48" s="34">
        <f>SUM(E45+E38+E33+E28+E22)</f>
        <v>14220</v>
      </c>
    </row>
    <row r="49" spans="1:8" s="9" customFormat="1" x14ac:dyDescent="0.25">
      <c r="A49" s="22" t="s">
        <v>24</v>
      </c>
      <c r="B49" s="34">
        <f>SUM(B45+(B42*2)+B38+B33+B28+B22)</f>
        <v>12220</v>
      </c>
      <c r="C49" s="34">
        <f>SUM(C45+(C42*2)+C38+C33+C28+C22)</f>
        <v>21220</v>
      </c>
      <c r="D49" s="34">
        <f>SUM(D45+(D42*6)+D38+D33+D28+D22)</f>
        <v>13620</v>
      </c>
      <c r="E49" s="34">
        <f>SUM(E45+(E42*6)+E38+E33+E28+E22)</f>
        <v>27120</v>
      </c>
    </row>
    <row r="50" spans="1:8" x14ac:dyDescent="0.25">
      <c r="A50" s="23"/>
      <c r="B50" s="33"/>
      <c r="C50" s="33"/>
      <c r="D50" s="39"/>
    </row>
    <row r="51" spans="1:8" s="1" customFormat="1" ht="12.75" x14ac:dyDescent="0.2">
      <c r="A51" s="56"/>
      <c r="B51" s="33"/>
      <c r="C51" s="33"/>
      <c r="D51" s="33"/>
      <c r="E51" s="33"/>
    </row>
    <row r="52" spans="1:8" s="1" customFormat="1" ht="12.75" x14ac:dyDescent="0.2">
      <c r="A52" s="71" t="s">
        <v>58</v>
      </c>
      <c r="B52" s="71"/>
      <c r="C52" s="71"/>
      <c r="D52" s="71"/>
      <c r="E52" s="71"/>
    </row>
    <row r="53" spans="1:8" x14ac:dyDescent="0.25">
      <c r="A53" s="53"/>
      <c r="B53" s="53"/>
      <c r="C53" s="53"/>
      <c r="D53" s="53"/>
      <c r="E53" s="53"/>
      <c r="F53" s="53"/>
      <c r="G53" s="53"/>
      <c r="H53" s="53"/>
    </row>
    <row r="54" spans="1:8" ht="15" customHeight="1" x14ac:dyDescent="0.25">
      <c r="A54" s="71"/>
      <c r="B54" s="71"/>
      <c r="C54" s="71"/>
      <c r="D54" s="71"/>
      <c r="E54" s="71"/>
      <c r="F54" s="53"/>
      <c r="G54" s="53"/>
      <c r="H54" s="53"/>
    </row>
    <row r="55" spans="1:8" x14ac:dyDescent="0.25">
      <c r="A55" s="73"/>
      <c r="B55" s="73"/>
      <c r="C55" s="73"/>
      <c r="D55" s="39"/>
    </row>
    <row r="56" spans="1:8" x14ac:dyDescent="0.25">
      <c r="A56" s="38"/>
      <c r="B56" s="38"/>
      <c r="C56" s="38"/>
    </row>
    <row r="57" spans="1:8" x14ac:dyDescent="0.25">
      <c r="A57" s="38"/>
      <c r="B57" s="38"/>
      <c r="C57" s="38"/>
    </row>
    <row r="58" spans="1:8" x14ac:dyDescent="0.25">
      <c r="A58" s="38"/>
      <c r="B58" s="38"/>
      <c r="C58" s="38"/>
    </row>
    <row r="59" spans="1:8" x14ac:dyDescent="0.25">
      <c r="A59" s="38"/>
      <c r="B59" s="38"/>
      <c r="C59" s="38"/>
    </row>
    <row r="60" spans="1:8" x14ac:dyDescent="0.25">
      <c r="A60" s="38"/>
      <c r="B60" s="38"/>
      <c r="C60" s="38"/>
    </row>
    <row r="61" spans="1:8" x14ac:dyDescent="0.25">
      <c r="A61" s="38"/>
      <c r="B61" s="38"/>
      <c r="C61" s="38"/>
    </row>
    <row r="62" spans="1:8" ht="12.95" customHeight="1" x14ac:dyDescent="0.25">
      <c r="A62" s="38"/>
      <c r="B62" s="38"/>
      <c r="C62" s="38"/>
    </row>
    <row r="63" spans="1:8" ht="12.95" customHeight="1" x14ac:dyDescent="0.25">
      <c r="A63" s="38"/>
      <c r="B63" s="38"/>
      <c r="C63" s="38"/>
    </row>
    <row r="64" spans="1:8" ht="12.95" customHeight="1" x14ac:dyDescent="0.25">
      <c r="A64" s="38"/>
      <c r="B64" s="38"/>
      <c r="C64" s="38"/>
    </row>
    <row r="65" spans="1:3" ht="12.95" customHeight="1" x14ac:dyDescent="0.25">
      <c r="A65" s="38"/>
      <c r="B65" s="38"/>
      <c r="C65" s="38"/>
    </row>
    <row r="66" spans="1:3" ht="12.95" customHeight="1" x14ac:dyDescent="0.25">
      <c r="A66" s="38"/>
      <c r="B66" s="38"/>
      <c r="C66" s="38"/>
    </row>
    <row r="67" spans="1:3" ht="12.95" customHeight="1" x14ac:dyDescent="0.25">
      <c r="A67" s="10"/>
      <c r="B67" s="8"/>
      <c r="C67" s="25"/>
    </row>
    <row r="68" spans="1:3" ht="12.95" customHeight="1" x14ac:dyDescent="0.25">
      <c r="A68" s="10"/>
      <c r="B68" s="8"/>
      <c r="C68" s="25"/>
    </row>
  </sheetData>
  <mergeCells count="17">
    <mergeCell ref="D39:E39"/>
    <mergeCell ref="A52:E52"/>
    <mergeCell ref="A3:E4"/>
    <mergeCell ref="A55:C55"/>
    <mergeCell ref="D6:E7"/>
    <mergeCell ref="B5:C5"/>
    <mergeCell ref="D5:E5"/>
    <mergeCell ref="A6:A7"/>
    <mergeCell ref="B6:C7"/>
    <mergeCell ref="A54:E54"/>
    <mergeCell ref="B23:C23"/>
    <mergeCell ref="B29:C29"/>
    <mergeCell ref="B34:C34"/>
    <mergeCell ref="B39:C39"/>
    <mergeCell ref="D23:E23"/>
    <mergeCell ref="D29:E29"/>
    <mergeCell ref="D34:E34"/>
  </mergeCells>
  <pageMargins left="0" right="0" top="0.5" bottom="0" header="0.3" footer="0.3"/>
  <pageSetup scale="85" orientation="portrait" r:id="rId1"/>
  <headerFooter differentOddEven="1" differentFirst="1">
    <oddHeader xml:space="preserve">&amp;RLAMPIRAN C - 1 </oddHeader>
    <firstFooter>&amp;C&amp;[1]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view="pageLayout" topLeftCell="A40" zoomScale="110" zoomScaleNormal="100" zoomScalePageLayoutView="110" workbookViewId="0">
      <selection activeCell="A30" sqref="A30"/>
    </sheetView>
  </sheetViews>
  <sheetFormatPr defaultRowHeight="15" x14ac:dyDescent="0.25"/>
  <cols>
    <col min="1" max="1" width="33" style="11" customWidth="1"/>
    <col min="2" max="2" width="14.5703125" customWidth="1"/>
    <col min="3" max="3" width="14" customWidth="1"/>
    <col min="4" max="4" width="12.28515625" customWidth="1"/>
    <col min="5" max="5" width="15.85546875" customWidth="1"/>
  </cols>
  <sheetData>
    <row r="1" spans="1:8" x14ac:dyDescent="0.25">
      <c r="E1" s="36" t="s">
        <v>41</v>
      </c>
    </row>
    <row r="3" spans="1:8" x14ac:dyDescent="0.25">
      <c r="A3" s="84" t="s">
        <v>32</v>
      </c>
      <c r="B3" s="84"/>
      <c r="C3" s="84"/>
      <c r="D3" s="84"/>
      <c r="E3" s="84"/>
      <c r="F3" s="5"/>
      <c r="G3" s="5"/>
    </row>
    <row r="4" spans="1:8" ht="12.95" customHeight="1" x14ac:dyDescent="0.25">
      <c r="A4" s="37"/>
      <c r="B4" s="37"/>
      <c r="C4" s="37"/>
      <c r="D4" s="37"/>
      <c r="E4" s="37"/>
      <c r="F4" s="37"/>
      <c r="G4" s="37"/>
      <c r="H4" s="5"/>
    </row>
    <row r="5" spans="1:8" ht="12.95" customHeight="1" thickBot="1" x14ac:dyDescent="0.3">
      <c r="A5" s="37"/>
      <c r="B5" s="78" t="s">
        <v>30</v>
      </c>
      <c r="C5" s="79"/>
      <c r="D5" s="78" t="s">
        <v>31</v>
      </c>
      <c r="E5" s="79"/>
      <c r="F5" s="5"/>
      <c r="G5" s="5"/>
      <c r="H5" s="5"/>
    </row>
    <row r="6" spans="1:8" ht="12.95" customHeight="1" x14ac:dyDescent="0.25">
      <c r="A6" s="80" t="s">
        <v>9</v>
      </c>
      <c r="B6" s="85" t="s">
        <v>33</v>
      </c>
      <c r="C6" s="88"/>
      <c r="D6" s="85" t="s">
        <v>33</v>
      </c>
      <c r="E6" s="86"/>
    </row>
    <row r="7" spans="1:8" ht="17.25" customHeight="1" thickBot="1" x14ac:dyDescent="0.3">
      <c r="A7" s="87"/>
      <c r="B7" s="76"/>
      <c r="C7" s="89"/>
      <c r="D7" s="76"/>
      <c r="E7" s="77"/>
    </row>
    <row r="8" spans="1:8" ht="12.95" customHeight="1" thickBot="1" x14ac:dyDescent="0.3">
      <c r="A8" s="24" t="s">
        <v>14</v>
      </c>
      <c r="B8" s="7" t="s">
        <v>8</v>
      </c>
      <c r="C8" s="6" t="s">
        <v>22</v>
      </c>
      <c r="D8" s="7" t="s">
        <v>8</v>
      </c>
      <c r="E8" s="6" t="s">
        <v>22</v>
      </c>
    </row>
    <row r="9" spans="1:8" ht="12.95" customHeight="1" thickBot="1" x14ac:dyDescent="0.3">
      <c r="A9" s="12" t="s">
        <v>20</v>
      </c>
      <c r="B9" s="68"/>
      <c r="C9" s="68"/>
      <c r="D9" s="68"/>
      <c r="E9" s="68"/>
    </row>
    <row r="10" spans="1:8" ht="12.95" customHeight="1" x14ac:dyDescent="0.25">
      <c r="A10" s="13" t="s">
        <v>10</v>
      </c>
      <c r="B10" s="26">
        <v>170</v>
      </c>
      <c r="C10" s="26">
        <v>170</v>
      </c>
      <c r="D10" s="26">
        <v>170</v>
      </c>
      <c r="E10" s="26">
        <v>170</v>
      </c>
    </row>
    <row r="11" spans="1:8" ht="12.95" customHeight="1" thickBot="1" x14ac:dyDescent="0.3">
      <c r="A11" s="54" t="s">
        <v>57</v>
      </c>
      <c r="B11" s="26">
        <v>2000</v>
      </c>
      <c r="C11" s="26">
        <v>2000</v>
      </c>
      <c r="D11" s="26">
        <v>2000</v>
      </c>
      <c r="E11" s="26">
        <v>2000</v>
      </c>
    </row>
    <row r="12" spans="1:8" ht="12.95" customHeight="1" thickBot="1" x14ac:dyDescent="0.3">
      <c r="A12" s="16" t="s">
        <v>19</v>
      </c>
      <c r="B12" s="69"/>
      <c r="C12" s="69"/>
      <c r="D12" s="69"/>
      <c r="E12" s="69"/>
    </row>
    <row r="13" spans="1:8" ht="12.95" customHeight="1" x14ac:dyDescent="0.25">
      <c r="A13" s="44" t="s">
        <v>52</v>
      </c>
      <c r="B13" s="27">
        <v>800</v>
      </c>
      <c r="C13" s="27">
        <v>1200</v>
      </c>
      <c r="D13" s="27">
        <v>400</v>
      </c>
      <c r="E13" s="27">
        <v>600</v>
      </c>
    </row>
    <row r="14" spans="1:8" ht="15.75" customHeight="1" x14ac:dyDescent="0.25">
      <c r="A14" s="41" t="s">
        <v>48</v>
      </c>
      <c r="B14" s="27" t="s">
        <v>0</v>
      </c>
      <c r="C14" s="26">
        <v>1800</v>
      </c>
      <c r="D14" s="27" t="s">
        <v>0</v>
      </c>
      <c r="E14" s="26">
        <v>1800</v>
      </c>
    </row>
    <row r="15" spans="1:8" x14ac:dyDescent="0.25">
      <c r="A15" s="17" t="s">
        <v>11</v>
      </c>
      <c r="B15" s="27" t="s">
        <v>0</v>
      </c>
      <c r="C15" s="26">
        <v>1000</v>
      </c>
      <c r="D15" s="27" t="s">
        <v>0</v>
      </c>
      <c r="E15" s="26">
        <v>1000</v>
      </c>
    </row>
    <row r="16" spans="1:8" x14ac:dyDescent="0.25">
      <c r="A16" s="17" t="s">
        <v>3</v>
      </c>
      <c r="B16" s="26">
        <v>200</v>
      </c>
      <c r="C16" s="26">
        <v>200</v>
      </c>
      <c r="D16" s="26">
        <v>200</v>
      </c>
      <c r="E16" s="26">
        <v>200</v>
      </c>
    </row>
    <row r="17" spans="1:5" x14ac:dyDescent="0.25">
      <c r="A17" s="17" t="s">
        <v>4</v>
      </c>
      <c r="B17" s="26">
        <v>50</v>
      </c>
      <c r="C17" s="26">
        <v>100</v>
      </c>
      <c r="D17" s="26">
        <v>50</v>
      </c>
      <c r="E17" s="26">
        <v>100</v>
      </c>
    </row>
    <row r="18" spans="1:5" x14ac:dyDescent="0.25">
      <c r="A18" s="17" t="s">
        <v>5</v>
      </c>
      <c r="B18" s="26">
        <v>100</v>
      </c>
      <c r="C18" s="26">
        <v>200</v>
      </c>
      <c r="D18" s="26">
        <v>100</v>
      </c>
      <c r="E18" s="26">
        <v>200</v>
      </c>
    </row>
    <row r="19" spans="1:5" x14ac:dyDescent="0.25">
      <c r="A19" s="28" t="s">
        <v>12</v>
      </c>
      <c r="B19" s="26">
        <v>50</v>
      </c>
      <c r="C19" s="27" t="s">
        <v>0</v>
      </c>
      <c r="D19" s="26">
        <v>50</v>
      </c>
      <c r="E19" s="27" t="s">
        <v>0</v>
      </c>
    </row>
    <row r="20" spans="1:5" x14ac:dyDescent="0.25">
      <c r="A20" s="17" t="s">
        <v>6</v>
      </c>
      <c r="B20" s="26">
        <v>50</v>
      </c>
      <c r="C20" s="26">
        <v>100</v>
      </c>
      <c r="D20" s="26">
        <v>50</v>
      </c>
      <c r="E20" s="26">
        <v>100</v>
      </c>
    </row>
    <row r="21" spans="1:5" x14ac:dyDescent="0.25">
      <c r="A21" s="17" t="s">
        <v>7</v>
      </c>
      <c r="B21" s="27">
        <v>50</v>
      </c>
      <c r="C21" s="27">
        <v>100</v>
      </c>
      <c r="D21" s="27">
        <v>50</v>
      </c>
      <c r="E21" s="27">
        <v>100</v>
      </c>
    </row>
    <row r="22" spans="1:5" ht="15.75" thickBot="1" x14ac:dyDescent="0.3">
      <c r="A22" s="17" t="s">
        <v>18</v>
      </c>
      <c r="B22" s="30">
        <f t="shared" ref="B22:E22" si="0">SUM(B10:B21)</f>
        <v>3470</v>
      </c>
      <c r="C22" s="30">
        <f t="shared" si="0"/>
        <v>6870</v>
      </c>
      <c r="D22" s="30">
        <f t="shared" si="0"/>
        <v>3070</v>
      </c>
      <c r="E22" s="30">
        <f t="shared" si="0"/>
        <v>6270</v>
      </c>
    </row>
    <row r="23" spans="1:5" ht="15.75" thickBot="1" x14ac:dyDescent="0.3">
      <c r="A23" s="16" t="s">
        <v>16</v>
      </c>
      <c r="B23" s="83"/>
      <c r="C23" s="83"/>
      <c r="D23" s="83"/>
      <c r="E23" s="83"/>
    </row>
    <row r="24" spans="1:5" x14ac:dyDescent="0.25">
      <c r="A24" s="44" t="s">
        <v>51</v>
      </c>
      <c r="B24" s="27">
        <v>800</v>
      </c>
      <c r="C24" s="27">
        <v>1200</v>
      </c>
      <c r="D24" s="27">
        <v>400</v>
      </c>
      <c r="E24" s="27">
        <v>600</v>
      </c>
    </row>
    <row r="25" spans="1:5" x14ac:dyDescent="0.25">
      <c r="A25" s="41" t="s">
        <v>48</v>
      </c>
      <c r="B25" s="27">
        <v>900</v>
      </c>
      <c r="C25" s="27" t="s">
        <v>0</v>
      </c>
      <c r="D25" s="27">
        <v>900</v>
      </c>
      <c r="E25" s="27" t="s">
        <v>0</v>
      </c>
    </row>
    <row r="26" spans="1:5" x14ac:dyDescent="0.25">
      <c r="A26" s="41" t="s">
        <v>49</v>
      </c>
      <c r="B26" s="27" t="s">
        <v>0</v>
      </c>
      <c r="C26" s="27">
        <v>900</v>
      </c>
      <c r="D26" s="27" t="s">
        <v>0</v>
      </c>
      <c r="E26" s="27">
        <v>900</v>
      </c>
    </row>
    <row r="27" spans="1:5" ht="15.75" thickBot="1" x14ac:dyDescent="0.3">
      <c r="A27" s="47" t="s">
        <v>17</v>
      </c>
      <c r="B27" s="27">
        <v>500</v>
      </c>
      <c r="C27" s="27">
        <v>1700</v>
      </c>
      <c r="D27" s="27">
        <v>500</v>
      </c>
      <c r="E27" s="27">
        <v>1700</v>
      </c>
    </row>
    <row r="28" spans="1:5" ht="15.75" thickBot="1" x14ac:dyDescent="0.3">
      <c r="A28" s="16" t="s">
        <v>18</v>
      </c>
      <c r="B28" s="30">
        <f t="shared" ref="B28:E28" si="1">SUM(B24:B27)</f>
        <v>2200</v>
      </c>
      <c r="C28" s="30">
        <f t="shared" si="1"/>
        <v>3800</v>
      </c>
      <c r="D28" s="30">
        <f t="shared" si="1"/>
        <v>1800</v>
      </c>
      <c r="E28" s="30">
        <f t="shared" si="1"/>
        <v>3200</v>
      </c>
    </row>
    <row r="29" spans="1:5" ht="15.75" thickBot="1" x14ac:dyDescent="0.3">
      <c r="A29" s="16" t="s">
        <v>23</v>
      </c>
      <c r="B29" s="83"/>
      <c r="C29" s="83"/>
      <c r="D29" s="83"/>
      <c r="E29" s="83"/>
    </row>
    <row r="30" spans="1:5" x14ac:dyDescent="0.25">
      <c r="A30" s="44" t="s">
        <v>52</v>
      </c>
      <c r="B30" s="27">
        <v>800</v>
      </c>
      <c r="C30" s="27">
        <v>1200</v>
      </c>
      <c r="D30" s="27">
        <v>400</v>
      </c>
      <c r="E30" s="27">
        <v>600</v>
      </c>
    </row>
    <row r="31" spans="1:5" x14ac:dyDescent="0.25">
      <c r="A31" s="41" t="s">
        <v>48</v>
      </c>
      <c r="B31" s="27">
        <v>900</v>
      </c>
      <c r="C31" s="27" t="s">
        <v>0</v>
      </c>
      <c r="D31" s="27">
        <v>900</v>
      </c>
      <c r="E31" s="27" t="s">
        <v>0</v>
      </c>
    </row>
    <row r="32" spans="1:5" ht="15.75" thickBot="1" x14ac:dyDescent="0.3">
      <c r="A32" s="47" t="s">
        <v>17</v>
      </c>
      <c r="B32" s="27">
        <v>500</v>
      </c>
      <c r="C32" s="27">
        <v>1700</v>
      </c>
      <c r="D32" s="27">
        <v>500</v>
      </c>
      <c r="E32" s="27">
        <v>1700</v>
      </c>
    </row>
    <row r="33" spans="1:5" ht="15.75" thickBot="1" x14ac:dyDescent="0.3">
      <c r="A33" s="16" t="s">
        <v>18</v>
      </c>
      <c r="B33" s="30">
        <f t="shared" ref="B33:E33" si="2">SUM(B30:B32)</f>
        <v>2200</v>
      </c>
      <c r="C33" s="30">
        <f t="shared" si="2"/>
        <v>2900</v>
      </c>
      <c r="D33" s="30">
        <f t="shared" si="2"/>
        <v>1800</v>
      </c>
      <c r="E33" s="30">
        <f t="shared" si="2"/>
        <v>2300</v>
      </c>
    </row>
    <row r="34" spans="1:5" ht="15.75" thickBot="1" x14ac:dyDescent="0.3">
      <c r="A34" s="16" t="s">
        <v>21</v>
      </c>
      <c r="B34" s="83"/>
      <c r="C34" s="83"/>
      <c r="D34" s="83"/>
      <c r="E34" s="83"/>
    </row>
    <row r="35" spans="1:5" x14ac:dyDescent="0.25">
      <c r="A35" s="44" t="s">
        <v>52</v>
      </c>
      <c r="B35" s="27">
        <v>800</v>
      </c>
      <c r="C35" s="27">
        <v>1200</v>
      </c>
      <c r="D35" s="27">
        <v>400</v>
      </c>
      <c r="E35" s="27">
        <v>600</v>
      </c>
    </row>
    <row r="36" spans="1:5" x14ac:dyDescent="0.25">
      <c r="A36" s="41" t="s">
        <v>56</v>
      </c>
      <c r="B36" s="27">
        <v>900</v>
      </c>
      <c r="C36" s="27" t="s">
        <v>0</v>
      </c>
      <c r="D36" s="27">
        <v>900</v>
      </c>
      <c r="E36" s="27" t="s">
        <v>0</v>
      </c>
    </row>
    <row r="37" spans="1:5" ht="15.75" thickBot="1" x14ac:dyDescent="0.3">
      <c r="A37" s="51" t="s">
        <v>17</v>
      </c>
      <c r="B37" s="27">
        <v>500</v>
      </c>
      <c r="C37" s="27">
        <v>1700</v>
      </c>
      <c r="D37" s="27">
        <v>500</v>
      </c>
      <c r="E37" s="27">
        <v>1700</v>
      </c>
    </row>
    <row r="38" spans="1:5" ht="15.75" thickBot="1" x14ac:dyDescent="0.3">
      <c r="A38" s="16" t="s">
        <v>18</v>
      </c>
      <c r="B38" s="30">
        <f t="shared" ref="B38:E38" si="3">SUM(B35:B37)</f>
        <v>2200</v>
      </c>
      <c r="C38" s="30">
        <f t="shared" si="3"/>
        <v>2900</v>
      </c>
      <c r="D38" s="30">
        <f t="shared" si="3"/>
        <v>1800</v>
      </c>
      <c r="E38" s="30">
        <f t="shared" si="3"/>
        <v>2300</v>
      </c>
    </row>
    <row r="39" spans="1:5" ht="15.75" thickBot="1" x14ac:dyDescent="0.3">
      <c r="A39" s="16" t="s">
        <v>25</v>
      </c>
      <c r="B39" s="83"/>
      <c r="C39" s="83"/>
      <c r="D39" s="83"/>
      <c r="E39" s="83"/>
    </row>
    <row r="40" spans="1:5" x14ac:dyDescent="0.25">
      <c r="A40" s="44" t="s">
        <v>50</v>
      </c>
      <c r="B40" s="27">
        <v>800</v>
      </c>
      <c r="C40" s="27">
        <v>1200</v>
      </c>
      <c r="D40" s="27">
        <v>400</v>
      </c>
      <c r="E40" s="27">
        <v>600</v>
      </c>
    </row>
    <row r="41" spans="1:5" ht="15.75" thickBot="1" x14ac:dyDescent="0.3">
      <c r="A41" s="52" t="s">
        <v>17</v>
      </c>
      <c r="B41" s="27">
        <v>500</v>
      </c>
      <c r="C41" s="27">
        <v>1700</v>
      </c>
      <c r="D41" s="27">
        <v>500</v>
      </c>
      <c r="E41" s="27">
        <v>1700</v>
      </c>
    </row>
    <row r="42" spans="1:5" ht="15.75" thickBot="1" x14ac:dyDescent="0.3">
      <c r="A42" s="16" t="s">
        <v>18</v>
      </c>
      <c r="B42" s="30">
        <f t="shared" ref="B42:E42" si="4">SUM(B40:B41)</f>
        <v>1300</v>
      </c>
      <c r="C42" s="30">
        <f t="shared" si="4"/>
        <v>2900</v>
      </c>
      <c r="D42" s="30">
        <f t="shared" si="4"/>
        <v>900</v>
      </c>
      <c r="E42" s="30">
        <f t="shared" si="4"/>
        <v>2300</v>
      </c>
    </row>
    <row r="43" spans="1:5" ht="15.75" thickBot="1" x14ac:dyDescent="0.3">
      <c r="A43" s="20"/>
      <c r="B43" s="32"/>
      <c r="C43" s="32"/>
      <c r="D43" s="32"/>
      <c r="E43" s="32"/>
    </row>
    <row r="44" spans="1:5" ht="15.75" thickBot="1" x14ac:dyDescent="0.3">
      <c r="A44" s="50" t="s">
        <v>13</v>
      </c>
      <c r="B44" s="33"/>
      <c r="C44" s="33"/>
      <c r="D44" s="33"/>
      <c r="E44" s="33"/>
    </row>
    <row r="45" spans="1:5" x14ac:dyDescent="0.25">
      <c r="A45" s="49" t="s">
        <v>15</v>
      </c>
      <c r="B45" s="34">
        <v>750</v>
      </c>
      <c r="C45" s="34">
        <v>750</v>
      </c>
      <c r="D45" s="34">
        <v>750</v>
      </c>
      <c r="E45" s="34">
        <v>750</v>
      </c>
    </row>
    <row r="46" spans="1:5" s="9" customFormat="1" x14ac:dyDescent="0.25">
      <c r="A46" s="66" t="s">
        <v>1</v>
      </c>
      <c r="B46" s="55" t="s">
        <v>46</v>
      </c>
      <c r="C46" s="55" t="s">
        <v>46</v>
      </c>
      <c r="D46" s="55" t="s">
        <v>46</v>
      </c>
      <c r="E46" s="55" t="s">
        <v>46</v>
      </c>
    </row>
    <row r="47" spans="1:5" x14ac:dyDescent="0.25">
      <c r="A47" s="67" t="s">
        <v>2</v>
      </c>
      <c r="B47" s="55" t="s">
        <v>47</v>
      </c>
      <c r="C47" s="55" t="s">
        <v>47</v>
      </c>
      <c r="D47" s="55" t="s">
        <v>47</v>
      </c>
      <c r="E47" s="55" t="s">
        <v>47</v>
      </c>
    </row>
    <row r="48" spans="1:5" x14ac:dyDescent="0.25">
      <c r="A48" s="22" t="s">
        <v>28</v>
      </c>
      <c r="B48" s="34">
        <f>SUM(B45+B28+B22)</f>
        <v>6420</v>
      </c>
      <c r="C48" s="34">
        <f>SUM(C45+C28+C22)</f>
        <v>11420</v>
      </c>
      <c r="D48" s="34">
        <f>SUM(D45+D38+D33+D28+D22)</f>
        <v>9220</v>
      </c>
      <c r="E48" s="34">
        <f>SUM(E45+E38+E33+E28+E22)</f>
        <v>14820</v>
      </c>
    </row>
    <row r="49" spans="1:8" x14ac:dyDescent="0.25">
      <c r="A49" s="22" t="s">
        <v>24</v>
      </c>
      <c r="B49" s="34">
        <f>SUM(B45+(B42*2)+B38+B33+B28+B22)</f>
        <v>13420</v>
      </c>
      <c r="C49" s="34">
        <f>SUM(C45+(C42*2)+C38+C33+C28+C22)</f>
        <v>23020</v>
      </c>
      <c r="D49" s="34">
        <f>SUM(D45+(D42*6)+D38+D33+D28+D22)</f>
        <v>14620</v>
      </c>
      <c r="E49" s="34">
        <f>SUM(E45+(E42*6)+E38+E33+E28+E22)</f>
        <v>28620</v>
      </c>
    </row>
    <row r="50" spans="1:8" x14ac:dyDescent="0.25">
      <c r="A50" s="23"/>
      <c r="B50" s="33"/>
      <c r="C50" s="33"/>
      <c r="D50" s="39"/>
    </row>
    <row r="51" spans="1:8" s="1" customFormat="1" ht="12.75" x14ac:dyDescent="0.2">
      <c r="A51" s="57"/>
      <c r="B51" s="33"/>
      <c r="C51" s="33"/>
      <c r="D51" s="33"/>
      <c r="E51" s="33"/>
    </row>
    <row r="52" spans="1:8" ht="15" customHeight="1" x14ac:dyDescent="0.25">
      <c r="A52" s="53"/>
      <c r="B52" s="53"/>
      <c r="C52" s="53"/>
      <c r="D52" s="53"/>
      <c r="E52" s="53"/>
    </row>
    <row r="53" spans="1:8" ht="15" customHeight="1" x14ac:dyDescent="0.25">
      <c r="A53" s="71" t="s">
        <v>58</v>
      </c>
      <c r="B53" s="71"/>
      <c r="C53" s="71"/>
      <c r="D53" s="71"/>
      <c r="E53" s="71"/>
      <c r="F53" s="53"/>
      <c r="G53" s="53"/>
      <c r="H53" s="53"/>
    </row>
    <row r="54" spans="1:8" x14ac:dyDescent="0.25">
      <c r="A54" s="73"/>
      <c r="B54" s="73"/>
      <c r="C54" s="73"/>
      <c r="D54" s="39"/>
    </row>
    <row r="55" spans="1:8" x14ac:dyDescent="0.25">
      <c r="A55" s="73" t="s">
        <v>36</v>
      </c>
      <c r="B55" s="73"/>
      <c r="C55" s="73"/>
      <c r="D55" s="39"/>
    </row>
    <row r="56" spans="1:8" x14ac:dyDescent="0.25">
      <c r="A56" s="38"/>
      <c r="B56" s="38"/>
      <c r="C56" s="38"/>
    </row>
    <row r="57" spans="1:8" x14ac:dyDescent="0.25">
      <c r="A57" s="38"/>
      <c r="B57" s="38"/>
      <c r="C57" s="38"/>
    </row>
    <row r="58" spans="1:8" ht="12.95" customHeight="1" x14ac:dyDescent="0.25">
      <c r="A58" s="38"/>
      <c r="B58" s="38"/>
      <c r="C58" s="38"/>
    </row>
    <row r="59" spans="1:8" ht="12.95" customHeight="1" x14ac:dyDescent="0.25">
      <c r="A59" s="38"/>
      <c r="B59" s="38"/>
      <c r="C59" s="38"/>
    </row>
    <row r="60" spans="1:8" ht="12.95" customHeight="1" x14ac:dyDescent="0.25">
      <c r="A60" s="38"/>
      <c r="B60" s="38"/>
      <c r="C60" s="38"/>
    </row>
    <row r="61" spans="1:8" ht="12.95" customHeight="1" x14ac:dyDescent="0.25">
      <c r="A61" s="38"/>
      <c r="B61" s="38"/>
      <c r="C61" s="38"/>
    </row>
    <row r="62" spans="1:8" ht="12.95" customHeight="1" x14ac:dyDescent="0.25">
      <c r="A62" s="38"/>
      <c r="B62" s="38"/>
      <c r="C62" s="38"/>
    </row>
    <row r="63" spans="1:8" ht="12.95" customHeight="1" x14ac:dyDescent="0.25">
      <c r="A63" s="38"/>
      <c r="B63" s="38"/>
      <c r="C63" s="38"/>
    </row>
    <row r="64" spans="1:8" ht="12.95" customHeight="1" x14ac:dyDescent="0.25">
      <c r="A64" s="38"/>
      <c r="B64" s="38"/>
      <c r="C64" s="38"/>
    </row>
    <row r="65" spans="1:8" ht="12.95" customHeight="1" x14ac:dyDescent="0.25">
      <c r="A65" s="38"/>
      <c r="B65" s="38"/>
      <c r="C65" s="38"/>
      <c r="F65" s="5"/>
      <c r="G65" s="5"/>
      <c r="H65" s="5"/>
    </row>
    <row r="66" spans="1:8" ht="12.95" customHeight="1" x14ac:dyDescent="0.25">
      <c r="A66" s="10"/>
      <c r="B66" s="4"/>
      <c r="C66" s="25"/>
    </row>
    <row r="67" spans="1:8" ht="12.95" customHeight="1" x14ac:dyDescent="0.25">
      <c r="A67" s="10"/>
      <c r="B67" s="4"/>
      <c r="C67" s="25"/>
    </row>
    <row r="68" spans="1:8" ht="12.95" customHeight="1" x14ac:dyDescent="0.25">
      <c r="A68" s="37"/>
      <c r="B68" s="37"/>
      <c r="C68" s="37"/>
      <c r="D68" s="5"/>
      <c r="E68" s="5"/>
    </row>
    <row r="69" spans="1:8" ht="12.95" customHeight="1" x14ac:dyDescent="0.25"/>
    <row r="70" spans="1:8" ht="12.95" customHeight="1" x14ac:dyDescent="0.25"/>
    <row r="71" spans="1:8" ht="12.95" customHeight="1" x14ac:dyDescent="0.25"/>
    <row r="72" spans="1:8" ht="12.95" customHeight="1" x14ac:dyDescent="0.25"/>
  </sheetData>
  <mergeCells count="17">
    <mergeCell ref="D23:E23"/>
    <mergeCell ref="D29:E29"/>
    <mergeCell ref="A3:E3"/>
    <mergeCell ref="B5:C5"/>
    <mergeCell ref="D5:E5"/>
    <mergeCell ref="D6:E7"/>
    <mergeCell ref="A6:A7"/>
    <mergeCell ref="B6:C7"/>
    <mergeCell ref="B23:C23"/>
    <mergeCell ref="B29:C29"/>
    <mergeCell ref="A53:E53"/>
    <mergeCell ref="A55:C55"/>
    <mergeCell ref="A54:C54"/>
    <mergeCell ref="B34:C34"/>
    <mergeCell ref="B39:C39"/>
    <mergeCell ref="D34:E34"/>
    <mergeCell ref="D39:E39"/>
  </mergeCells>
  <pageMargins left="0" right="0" top="0.5" bottom="0" header="0.3" footer="0.3"/>
  <pageSetup scale="85" orientation="portrait" r:id="rId1"/>
  <headerFooter differentOddEven="1" differentFirst="1">
    <firstFooter>&amp;C&amp;[2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view="pageLayout" topLeftCell="A37" zoomScaleNormal="100" workbookViewId="0">
      <selection activeCell="A35" sqref="A35"/>
    </sheetView>
  </sheetViews>
  <sheetFormatPr defaultRowHeight="15" x14ac:dyDescent="0.25"/>
  <cols>
    <col min="1" max="1" width="33" style="11" customWidth="1"/>
    <col min="2" max="3" width="14.42578125" customWidth="1"/>
    <col min="4" max="4" width="13.7109375" customWidth="1"/>
    <col min="5" max="5" width="14.42578125" customWidth="1"/>
  </cols>
  <sheetData>
    <row r="1" spans="1:9" x14ac:dyDescent="0.25">
      <c r="E1" s="36" t="s">
        <v>42</v>
      </c>
    </row>
    <row r="3" spans="1:9" ht="12.95" customHeight="1" x14ac:dyDescent="0.25">
      <c r="A3" s="72" t="s">
        <v>34</v>
      </c>
      <c r="B3" s="72"/>
      <c r="C3" s="72"/>
      <c r="D3" s="72"/>
      <c r="E3" s="72"/>
      <c r="F3" s="5"/>
      <c r="G3" s="5"/>
      <c r="H3" s="5"/>
      <c r="I3" s="5"/>
    </row>
    <row r="4" spans="1:9" ht="12.95" customHeight="1" x14ac:dyDescent="0.25">
      <c r="A4" s="72"/>
      <c r="B4" s="72"/>
      <c r="C4" s="72"/>
      <c r="D4" s="72"/>
      <c r="E4" s="72"/>
      <c r="F4" s="5"/>
      <c r="G4" s="5"/>
      <c r="H4" s="5"/>
      <c r="I4" s="5"/>
    </row>
    <row r="5" spans="1:9" ht="12.95" customHeight="1" thickBot="1" x14ac:dyDescent="0.3">
      <c r="A5" s="37"/>
      <c r="B5" s="78" t="s">
        <v>30</v>
      </c>
      <c r="C5" s="79"/>
      <c r="D5" s="78" t="s">
        <v>31</v>
      </c>
      <c r="E5" s="79"/>
      <c r="F5" s="5"/>
      <c r="G5" s="5"/>
      <c r="H5" s="5"/>
    </row>
    <row r="6" spans="1:9" ht="12.95" customHeight="1" x14ac:dyDescent="0.25">
      <c r="A6" s="80" t="s">
        <v>9</v>
      </c>
      <c r="B6" s="74" t="s">
        <v>35</v>
      </c>
      <c r="C6" s="75"/>
      <c r="D6" s="74" t="s">
        <v>35</v>
      </c>
      <c r="E6" s="90"/>
    </row>
    <row r="7" spans="1:9" ht="18" customHeight="1" thickBot="1" x14ac:dyDescent="0.3">
      <c r="A7" s="81"/>
      <c r="B7" s="76"/>
      <c r="C7" s="77"/>
      <c r="D7" s="76"/>
      <c r="E7" s="89"/>
    </row>
    <row r="8" spans="1:9" ht="12.95" customHeight="1" thickBot="1" x14ac:dyDescent="0.3">
      <c r="A8" s="24" t="s">
        <v>14</v>
      </c>
      <c r="B8" s="7" t="s">
        <v>8</v>
      </c>
      <c r="C8" s="6" t="s">
        <v>22</v>
      </c>
      <c r="D8" s="7" t="s">
        <v>8</v>
      </c>
      <c r="E8" s="6" t="s">
        <v>22</v>
      </c>
    </row>
    <row r="9" spans="1:9" ht="12.95" customHeight="1" thickBot="1" x14ac:dyDescent="0.3">
      <c r="A9" s="12" t="s">
        <v>20</v>
      </c>
      <c r="B9" s="68"/>
      <c r="C9" s="68"/>
      <c r="D9" s="68"/>
      <c r="E9" s="68"/>
    </row>
    <row r="10" spans="1:9" ht="12.95" customHeight="1" x14ac:dyDescent="0.25">
      <c r="A10" s="13" t="s">
        <v>10</v>
      </c>
      <c r="B10" s="26">
        <v>170</v>
      </c>
      <c r="C10" s="26">
        <v>170</v>
      </c>
      <c r="D10" s="26">
        <v>170</v>
      </c>
      <c r="E10" s="26">
        <v>170</v>
      </c>
    </row>
    <row r="11" spans="1:9" ht="12.95" customHeight="1" thickBot="1" x14ac:dyDescent="0.3">
      <c r="A11" s="54" t="s">
        <v>57</v>
      </c>
      <c r="B11" s="26">
        <v>2000</v>
      </c>
      <c r="C11" s="26">
        <v>2000</v>
      </c>
      <c r="D11" s="26">
        <v>2000</v>
      </c>
      <c r="E11" s="26">
        <v>2000</v>
      </c>
    </row>
    <row r="12" spans="1:9" ht="12.95" customHeight="1" thickBot="1" x14ac:dyDescent="0.3">
      <c r="A12" s="16" t="s">
        <v>19</v>
      </c>
      <c r="B12" s="69"/>
      <c r="C12" s="69"/>
      <c r="D12" s="69"/>
      <c r="E12" s="69"/>
    </row>
    <row r="13" spans="1:9" ht="12.95" customHeight="1" x14ac:dyDescent="0.25">
      <c r="A13" s="44" t="s">
        <v>52</v>
      </c>
      <c r="B13" s="27">
        <v>1000</v>
      </c>
      <c r="C13" s="27">
        <v>1500</v>
      </c>
      <c r="D13" s="27">
        <v>500</v>
      </c>
      <c r="E13" s="27">
        <v>750</v>
      </c>
    </row>
    <row r="14" spans="1:9" ht="12.95" customHeight="1" x14ac:dyDescent="0.25">
      <c r="A14" s="41" t="s">
        <v>48</v>
      </c>
      <c r="B14" s="27" t="s">
        <v>0</v>
      </c>
      <c r="C14" s="26">
        <v>1800</v>
      </c>
      <c r="D14" s="27" t="s">
        <v>0</v>
      </c>
      <c r="E14" s="26">
        <v>1800</v>
      </c>
    </row>
    <row r="15" spans="1:9" ht="12.95" customHeight="1" x14ac:dyDescent="0.25">
      <c r="A15" s="17" t="s">
        <v>11</v>
      </c>
      <c r="B15" s="27" t="s">
        <v>0</v>
      </c>
      <c r="C15" s="26">
        <v>1000</v>
      </c>
      <c r="D15" s="27" t="s">
        <v>0</v>
      </c>
      <c r="E15" s="26">
        <v>1000</v>
      </c>
    </row>
    <row r="16" spans="1:9" ht="12" customHeight="1" x14ac:dyDescent="0.25">
      <c r="A16" s="17" t="s">
        <v>3</v>
      </c>
      <c r="B16" s="26">
        <v>200</v>
      </c>
      <c r="C16" s="26">
        <v>200</v>
      </c>
      <c r="D16" s="26">
        <v>200</v>
      </c>
      <c r="E16" s="26">
        <v>200</v>
      </c>
    </row>
    <row r="17" spans="1:5" ht="12.95" customHeight="1" x14ac:dyDescent="0.25">
      <c r="A17" s="17" t="s">
        <v>4</v>
      </c>
      <c r="B17" s="26">
        <v>50</v>
      </c>
      <c r="C17" s="26">
        <v>100</v>
      </c>
      <c r="D17" s="26">
        <v>50</v>
      </c>
      <c r="E17" s="26">
        <v>100</v>
      </c>
    </row>
    <row r="18" spans="1:5" x14ac:dyDescent="0.25">
      <c r="A18" s="17" t="s">
        <v>5</v>
      </c>
      <c r="B18" s="26">
        <v>100</v>
      </c>
      <c r="C18" s="26">
        <v>200</v>
      </c>
      <c r="D18" s="26">
        <v>100</v>
      </c>
      <c r="E18" s="26">
        <v>200</v>
      </c>
    </row>
    <row r="19" spans="1:5" x14ac:dyDescent="0.25">
      <c r="A19" s="28" t="s">
        <v>12</v>
      </c>
      <c r="B19" s="26">
        <v>50</v>
      </c>
      <c r="C19" s="27" t="s">
        <v>0</v>
      </c>
      <c r="D19" s="26">
        <v>50</v>
      </c>
      <c r="E19" s="27" t="s">
        <v>0</v>
      </c>
    </row>
    <row r="20" spans="1:5" x14ac:dyDescent="0.25">
      <c r="A20" s="17" t="s">
        <v>6</v>
      </c>
      <c r="B20" s="26">
        <v>50</v>
      </c>
      <c r="C20" s="26">
        <v>100</v>
      </c>
      <c r="D20" s="26">
        <v>50</v>
      </c>
      <c r="E20" s="26">
        <v>100</v>
      </c>
    </row>
    <row r="21" spans="1:5" x14ac:dyDescent="0.25">
      <c r="A21" s="17" t="s">
        <v>7</v>
      </c>
      <c r="B21" s="27">
        <v>50</v>
      </c>
      <c r="C21" s="27">
        <v>100</v>
      </c>
      <c r="D21" s="27">
        <v>50</v>
      </c>
      <c r="E21" s="27">
        <v>100</v>
      </c>
    </row>
    <row r="22" spans="1:5" ht="15.75" thickBot="1" x14ac:dyDescent="0.3">
      <c r="A22" s="17" t="s">
        <v>18</v>
      </c>
      <c r="B22" s="30">
        <f t="shared" ref="B22:E22" si="0">SUM(B10:B21)</f>
        <v>3670</v>
      </c>
      <c r="C22" s="30">
        <f t="shared" si="0"/>
        <v>7170</v>
      </c>
      <c r="D22" s="30">
        <f t="shared" si="0"/>
        <v>3170</v>
      </c>
      <c r="E22" s="30">
        <f t="shared" si="0"/>
        <v>6420</v>
      </c>
    </row>
    <row r="23" spans="1:5" ht="15.75" thickBot="1" x14ac:dyDescent="0.3">
      <c r="A23" s="16" t="s">
        <v>16</v>
      </c>
      <c r="B23" s="35"/>
      <c r="C23" s="35"/>
      <c r="D23" s="31"/>
      <c r="E23" s="31"/>
    </row>
    <row r="24" spans="1:5" x14ac:dyDescent="0.25">
      <c r="A24" s="44" t="s">
        <v>52</v>
      </c>
      <c r="B24" s="27">
        <v>1000</v>
      </c>
      <c r="C24" s="27">
        <v>1500</v>
      </c>
      <c r="D24" s="27">
        <v>500</v>
      </c>
      <c r="E24" s="27">
        <v>750</v>
      </c>
    </row>
    <row r="25" spans="1:5" x14ac:dyDescent="0.25">
      <c r="A25" s="41" t="s">
        <v>48</v>
      </c>
      <c r="B25" s="27">
        <v>900</v>
      </c>
      <c r="C25" s="27" t="s">
        <v>0</v>
      </c>
      <c r="D25" s="27">
        <v>900</v>
      </c>
      <c r="E25" s="27" t="s">
        <v>0</v>
      </c>
    </row>
    <row r="26" spans="1:5" x14ac:dyDescent="0.25">
      <c r="A26" s="41" t="s">
        <v>49</v>
      </c>
      <c r="B26" s="27" t="s">
        <v>0</v>
      </c>
      <c r="C26" s="27">
        <v>900</v>
      </c>
      <c r="D26" s="27" t="s">
        <v>0</v>
      </c>
      <c r="E26" s="27">
        <v>900</v>
      </c>
    </row>
    <row r="27" spans="1:5" x14ac:dyDescent="0.25">
      <c r="A27" s="19" t="s">
        <v>17</v>
      </c>
      <c r="B27" s="27">
        <v>500</v>
      </c>
      <c r="C27" s="27">
        <v>1700</v>
      </c>
      <c r="D27" s="27">
        <v>500</v>
      </c>
      <c r="E27" s="27">
        <v>1700</v>
      </c>
    </row>
    <row r="28" spans="1:5" ht="15.75" thickBot="1" x14ac:dyDescent="0.3">
      <c r="A28" s="18" t="s">
        <v>18</v>
      </c>
      <c r="B28" s="30">
        <f t="shared" ref="B28:E28" si="1">SUM(B24:B27)</f>
        <v>2400</v>
      </c>
      <c r="C28" s="30">
        <f t="shared" si="1"/>
        <v>4100</v>
      </c>
      <c r="D28" s="30">
        <f t="shared" si="1"/>
        <v>1900</v>
      </c>
      <c r="E28" s="30">
        <f t="shared" si="1"/>
        <v>3350</v>
      </c>
    </row>
    <row r="29" spans="1:5" ht="15.75" thickBot="1" x14ac:dyDescent="0.3">
      <c r="A29" s="16" t="s">
        <v>23</v>
      </c>
      <c r="B29" s="35"/>
      <c r="C29" s="35"/>
      <c r="D29" s="31"/>
      <c r="E29" s="31"/>
    </row>
    <row r="30" spans="1:5" x14ac:dyDescent="0.25">
      <c r="A30" s="44" t="s">
        <v>52</v>
      </c>
      <c r="B30" s="27">
        <v>1000</v>
      </c>
      <c r="C30" s="27">
        <v>1500</v>
      </c>
      <c r="D30" s="27">
        <v>500</v>
      </c>
      <c r="E30" s="27">
        <v>750</v>
      </c>
    </row>
    <row r="31" spans="1:5" x14ac:dyDescent="0.25">
      <c r="A31" s="41" t="s">
        <v>48</v>
      </c>
      <c r="B31" s="27">
        <v>900</v>
      </c>
      <c r="C31" s="27" t="s">
        <v>0</v>
      </c>
      <c r="D31" s="27">
        <v>900</v>
      </c>
      <c r="E31" s="27" t="s">
        <v>0</v>
      </c>
    </row>
    <row r="32" spans="1:5" x14ac:dyDescent="0.25">
      <c r="A32" s="41" t="s">
        <v>17</v>
      </c>
      <c r="B32" s="27">
        <v>500</v>
      </c>
      <c r="C32" s="27">
        <v>1700</v>
      </c>
      <c r="D32" s="27">
        <v>500</v>
      </c>
      <c r="E32" s="27">
        <v>1700</v>
      </c>
    </row>
    <row r="33" spans="1:5" ht="15.75" thickBot="1" x14ac:dyDescent="0.3">
      <c r="A33" s="18" t="s">
        <v>18</v>
      </c>
      <c r="B33" s="30">
        <f t="shared" ref="B33:E33" si="2">SUM(B30:B32)</f>
        <v>2400</v>
      </c>
      <c r="C33" s="30">
        <f t="shared" si="2"/>
        <v>3200</v>
      </c>
      <c r="D33" s="30">
        <f t="shared" si="2"/>
        <v>1900</v>
      </c>
      <c r="E33" s="30">
        <f t="shared" si="2"/>
        <v>2450</v>
      </c>
    </row>
    <row r="34" spans="1:5" ht="15.75" thickBot="1" x14ac:dyDescent="0.3">
      <c r="A34" s="16" t="s">
        <v>21</v>
      </c>
      <c r="B34" s="35"/>
      <c r="C34" s="35"/>
      <c r="D34" s="31"/>
      <c r="E34" s="31"/>
    </row>
    <row r="35" spans="1:5" x14ac:dyDescent="0.25">
      <c r="A35" s="44" t="s">
        <v>52</v>
      </c>
      <c r="B35" s="27">
        <v>1000</v>
      </c>
      <c r="C35" s="27">
        <v>1500</v>
      </c>
      <c r="D35" s="27">
        <v>500</v>
      </c>
      <c r="E35" s="27">
        <v>750</v>
      </c>
    </row>
    <row r="36" spans="1:5" x14ac:dyDescent="0.25">
      <c r="A36" s="41" t="s">
        <v>56</v>
      </c>
      <c r="B36" s="27">
        <v>900</v>
      </c>
      <c r="C36" s="27" t="s">
        <v>0</v>
      </c>
      <c r="D36" s="27">
        <v>900</v>
      </c>
      <c r="E36" s="27" t="s">
        <v>0</v>
      </c>
    </row>
    <row r="37" spans="1:5" x14ac:dyDescent="0.25">
      <c r="A37" s="19" t="s">
        <v>17</v>
      </c>
      <c r="B37" s="27">
        <v>500</v>
      </c>
      <c r="C37" s="27">
        <v>1700</v>
      </c>
      <c r="D37" s="27">
        <v>500</v>
      </c>
      <c r="E37" s="27">
        <v>1700</v>
      </c>
    </row>
    <row r="38" spans="1:5" ht="15.75" thickBot="1" x14ac:dyDescent="0.3">
      <c r="A38" s="18" t="s">
        <v>18</v>
      </c>
      <c r="B38" s="30">
        <f t="shared" ref="B38:E38" si="3">SUM(B35:B37)</f>
        <v>2400</v>
      </c>
      <c r="C38" s="30">
        <f t="shared" si="3"/>
        <v>3200</v>
      </c>
      <c r="D38" s="30">
        <f t="shared" si="3"/>
        <v>1900</v>
      </c>
      <c r="E38" s="30">
        <f t="shared" si="3"/>
        <v>2450</v>
      </c>
    </row>
    <row r="39" spans="1:5" ht="15.75" thickBot="1" x14ac:dyDescent="0.3">
      <c r="A39" s="16" t="s">
        <v>25</v>
      </c>
      <c r="B39" s="35"/>
      <c r="C39" s="35"/>
      <c r="D39" s="31"/>
      <c r="E39" s="31"/>
    </row>
    <row r="40" spans="1:5" x14ac:dyDescent="0.25">
      <c r="A40" s="44" t="s">
        <v>50</v>
      </c>
      <c r="B40" s="27">
        <v>1000</v>
      </c>
      <c r="C40" s="27">
        <v>1500</v>
      </c>
      <c r="D40" s="27">
        <v>500</v>
      </c>
      <c r="E40" s="27">
        <v>750</v>
      </c>
    </row>
    <row r="41" spans="1:5" x14ac:dyDescent="0.25">
      <c r="A41" s="21" t="s">
        <v>17</v>
      </c>
      <c r="B41" s="27">
        <v>500</v>
      </c>
      <c r="C41" s="27">
        <v>1700</v>
      </c>
      <c r="D41" s="27">
        <v>500</v>
      </c>
      <c r="E41" s="27">
        <v>1700</v>
      </c>
    </row>
    <row r="42" spans="1:5" x14ac:dyDescent="0.25">
      <c r="A42" s="18" t="s">
        <v>18</v>
      </c>
      <c r="B42" s="30">
        <f t="shared" ref="B42:E42" si="4">SUM(B40:B41)</f>
        <v>1500</v>
      </c>
      <c r="C42" s="30">
        <f t="shared" si="4"/>
        <v>3200</v>
      </c>
      <c r="D42" s="30">
        <f t="shared" si="4"/>
        <v>1000</v>
      </c>
      <c r="E42" s="30">
        <f t="shared" si="4"/>
        <v>2450</v>
      </c>
    </row>
    <row r="43" spans="1:5" ht="15.75" thickBot="1" x14ac:dyDescent="0.3">
      <c r="A43" s="20"/>
      <c r="B43" s="32"/>
      <c r="C43" s="32"/>
      <c r="D43" s="32"/>
      <c r="E43" s="32"/>
    </row>
    <row r="44" spans="1:5" ht="15.75" thickBot="1" x14ac:dyDescent="0.3">
      <c r="A44" s="50" t="s">
        <v>13</v>
      </c>
      <c r="B44" s="33"/>
      <c r="C44" s="33"/>
      <c r="D44" s="33"/>
      <c r="E44" s="33"/>
    </row>
    <row r="45" spans="1:5" x14ac:dyDescent="0.25">
      <c r="A45" s="49" t="s">
        <v>15</v>
      </c>
      <c r="B45" s="34">
        <v>750</v>
      </c>
      <c r="C45" s="34">
        <v>750</v>
      </c>
      <c r="D45" s="34">
        <v>750</v>
      </c>
      <c r="E45" s="34">
        <v>750</v>
      </c>
    </row>
    <row r="46" spans="1:5" x14ac:dyDescent="0.25">
      <c r="A46" s="14" t="s">
        <v>1</v>
      </c>
      <c r="B46" s="55" t="s">
        <v>46</v>
      </c>
      <c r="C46" s="55" t="s">
        <v>46</v>
      </c>
      <c r="D46" s="55" t="s">
        <v>46</v>
      </c>
      <c r="E46" s="55" t="s">
        <v>46</v>
      </c>
    </row>
    <row r="47" spans="1:5" x14ac:dyDescent="0.25">
      <c r="A47" s="15" t="s">
        <v>2</v>
      </c>
      <c r="B47" s="55" t="s">
        <v>47</v>
      </c>
      <c r="C47" s="55" t="s">
        <v>47</v>
      </c>
      <c r="D47" s="55" t="s">
        <v>47</v>
      </c>
      <c r="E47" s="55" t="s">
        <v>47</v>
      </c>
    </row>
    <row r="48" spans="1:5" x14ac:dyDescent="0.25">
      <c r="A48" s="22" t="s">
        <v>28</v>
      </c>
      <c r="B48" s="34">
        <f>SUM(B22+B28+B45)</f>
        <v>6820</v>
      </c>
      <c r="C48" s="34">
        <f>SUM(C22+C28+C45)</f>
        <v>12020</v>
      </c>
      <c r="D48" s="34">
        <f>SUM(D22+D28+D33+D38+D45)</f>
        <v>9620</v>
      </c>
      <c r="E48" s="34">
        <f>SUM(E22+E28+E33+E38+E45)</f>
        <v>15420</v>
      </c>
    </row>
    <row r="49" spans="1:8" s="9" customFormat="1" x14ac:dyDescent="0.25">
      <c r="A49" s="22" t="s">
        <v>24</v>
      </c>
      <c r="B49" s="34">
        <f>SUM(B22+B28+B33+B38+(B42*2)+B45)</f>
        <v>14620</v>
      </c>
      <c r="C49" s="34">
        <f>SUM(C22+C28+C33+C38+(C42*2)+C45)</f>
        <v>24820</v>
      </c>
      <c r="D49" s="34">
        <f>SUM(D22+D28+D33+D38+(D42*6)+D45)</f>
        <v>15620</v>
      </c>
      <c r="E49" s="34">
        <f>SUM(E22+E28+E33+E38+(E42*6)+E45)</f>
        <v>30120</v>
      </c>
    </row>
    <row r="50" spans="1:8" x14ac:dyDescent="0.25">
      <c r="A50" s="23"/>
      <c r="B50" s="33"/>
      <c r="C50" s="33"/>
      <c r="D50" s="39"/>
    </row>
    <row r="51" spans="1:8" s="1" customFormat="1" ht="12.75" x14ac:dyDescent="0.2">
      <c r="A51" s="56"/>
      <c r="B51" s="33"/>
      <c r="C51" s="33"/>
      <c r="D51" s="33"/>
      <c r="E51" s="33"/>
    </row>
    <row r="52" spans="1:8" s="1" customFormat="1" ht="12.75" x14ac:dyDescent="0.2">
      <c r="A52" s="71" t="s">
        <v>58</v>
      </c>
      <c r="B52" s="71"/>
      <c r="C52" s="71"/>
      <c r="D52" s="71"/>
      <c r="E52" s="71"/>
    </row>
    <row r="53" spans="1:8" ht="15" customHeight="1" x14ac:dyDescent="0.25">
      <c r="A53" s="71"/>
      <c r="B53" s="71"/>
      <c r="C53" s="71"/>
      <c r="D53" s="71"/>
      <c r="E53" s="71"/>
    </row>
    <row r="54" spans="1:8" x14ac:dyDescent="0.25">
      <c r="A54" s="71"/>
      <c r="B54" s="71"/>
      <c r="C54" s="71"/>
      <c r="D54" s="71"/>
      <c r="E54" s="71"/>
      <c r="F54" s="53"/>
      <c r="G54" s="53"/>
      <c r="H54" s="53"/>
    </row>
    <row r="55" spans="1:8" x14ac:dyDescent="0.25">
      <c r="A55" s="73"/>
      <c r="B55" s="73"/>
      <c r="C55" s="73"/>
      <c r="D55" s="39"/>
    </row>
    <row r="56" spans="1:8" x14ac:dyDescent="0.25">
      <c r="A56" s="73" t="s">
        <v>36</v>
      </c>
      <c r="B56" s="73"/>
      <c r="C56" s="73"/>
      <c r="D56" s="39"/>
    </row>
    <row r="57" spans="1:8" x14ac:dyDescent="0.25">
      <c r="A57" s="38"/>
      <c r="B57" s="38"/>
      <c r="C57" s="38"/>
    </row>
    <row r="58" spans="1:8" x14ac:dyDescent="0.25">
      <c r="A58" s="38"/>
      <c r="B58" s="38"/>
      <c r="C58" s="38"/>
    </row>
    <row r="59" spans="1:8" x14ac:dyDescent="0.25">
      <c r="A59" s="38"/>
      <c r="B59" s="38"/>
      <c r="C59" s="38"/>
    </row>
    <row r="60" spans="1:8" x14ac:dyDescent="0.25">
      <c r="A60" s="38"/>
      <c r="B60" s="38"/>
      <c r="C60" s="38"/>
    </row>
    <row r="61" spans="1:8" x14ac:dyDescent="0.25">
      <c r="A61" s="38"/>
      <c r="B61" s="38"/>
      <c r="C61" s="38"/>
    </row>
    <row r="62" spans="1:8" x14ac:dyDescent="0.25">
      <c r="A62" s="38"/>
      <c r="B62" s="38"/>
      <c r="C62" s="38"/>
    </row>
    <row r="63" spans="1:8" ht="12.75" hidden="1" customHeight="1" x14ac:dyDescent="0.25">
      <c r="A63" s="38"/>
      <c r="B63" s="38"/>
      <c r="C63" s="38"/>
    </row>
    <row r="64" spans="1:8" ht="12.95" customHeight="1" x14ac:dyDescent="0.25">
      <c r="A64" s="38"/>
      <c r="B64" s="38"/>
      <c r="C64" s="38"/>
    </row>
    <row r="65" spans="1:3" ht="12.95" customHeight="1" x14ac:dyDescent="0.25">
      <c r="A65" s="38"/>
      <c r="B65" s="38"/>
      <c r="C65" s="38"/>
    </row>
  </sheetData>
  <mergeCells count="11">
    <mergeCell ref="A3:E4"/>
    <mergeCell ref="A56:C56"/>
    <mergeCell ref="B5:C5"/>
    <mergeCell ref="D5:E5"/>
    <mergeCell ref="A6:A7"/>
    <mergeCell ref="B6:C7"/>
    <mergeCell ref="D6:E7"/>
    <mergeCell ref="A54:E54"/>
    <mergeCell ref="A55:C55"/>
    <mergeCell ref="A52:E52"/>
    <mergeCell ref="A53:E53"/>
  </mergeCells>
  <pageMargins left="0" right="0" top="0.5" bottom="0" header="0.3" footer="0.3"/>
  <pageSetup scale="85" orientation="portrait" r:id="rId1"/>
  <headerFooter differentOddEven="1" differentFirst="1">
    <oddHeader>&amp;RLAMPIRAN C - 3</oddHeader>
    <firstFooter>&amp;C&amp;[3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view="pageLayout" topLeftCell="A37" zoomScaleNormal="100" workbookViewId="0">
      <selection activeCell="A40" sqref="A40"/>
    </sheetView>
  </sheetViews>
  <sheetFormatPr defaultRowHeight="15" x14ac:dyDescent="0.25"/>
  <cols>
    <col min="1" max="1" width="31.28515625" style="11" customWidth="1"/>
    <col min="2" max="2" width="13.85546875" customWidth="1"/>
    <col min="3" max="3" width="14" customWidth="1"/>
    <col min="4" max="4" width="13" customWidth="1"/>
    <col min="5" max="5" width="15.28515625" customWidth="1"/>
  </cols>
  <sheetData>
    <row r="1" spans="1:9" s="1" customFormat="1" ht="12.75" x14ac:dyDescent="0.2">
      <c r="A1" s="56"/>
      <c r="E1" s="2" t="s">
        <v>43</v>
      </c>
    </row>
    <row r="2" spans="1:9" s="1" customFormat="1" ht="12.75" x14ac:dyDescent="0.2">
      <c r="A2" s="56"/>
      <c r="E2" s="2"/>
    </row>
    <row r="3" spans="1:9" s="1" customFormat="1" ht="12.75" customHeight="1" x14ac:dyDescent="0.2">
      <c r="A3" s="91" t="s">
        <v>37</v>
      </c>
      <c r="B3" s="91"/>
      <c r="C3" s="91"/>
      <c r="D3" s="91"/>
      <c r="E3" s="91"/>
      <c r="F3" s="57"/>
      <c r="G3" s="57"/>
      <c r="H3" s="57"/>
      <c r="I3" s="57"/>
    </row>
    <row r="4" spans="1:9" s="1" customFormat="1" ht="12.75" customHeight="1" x14ac:dyDescent="0.2">
      <c r="A4" s="58"/>
      <c r="B4" s="58"/>
      <c r="C4" s="58"/>
      <c r="D4" s="58"/>
      <c r="E4" s="58"/>
      <c r="F4" s="57"/>
      <c r="G4" s="57"/>
      <c r="H4" s="57"/>
      <c r="I4" s="57"/>
    </row>
    <row r="5" spans="1:9" s="1" customFormat="1" ht="12.95" customHeight="1" thickBot="1" x14ac:dyDescent="0.25">
      <c r="A5" s="58"/>
      <c r="B5" s="92" t="s">
        <v>30</v>
      </c>
      <c r="C5" s="93"/>
      <c r="D5" s="92" t="s">
        <v>31</v>
      </c>
      <c r="E5" s="93"/>
      <c r="F5" s="57"/>
      <c r="G5" s="57"/>
      <c r="H5" s="57"/>
    </row>
    <row r="6" spans="1:9" s="1" customFormat="1" ht="12.95" customHeight="1" x14ac:dyDescent="0.2">
      <c r="A6" s="80" t="s">
        <v>9</v>
      </c>
      <c r="B6" s="94" t="s">
        <v>39</v>
      </c>
      <c r="C6" s="96"/>
      <c r="D6" s="94" t="s">
        <v>39</v>
      </c>
      <c r="E6" s="95"/>
    </row>
    <row r="7" spans="1:9" s="1" customFormat="1" ht="21.75" customHeight="1" thickBot="1" x14ac:dyDescent="0.25">
      <c r="A7" s="87"/>
      <c r="B7" s="76"/>
      <c r="C7" s="89"/>
      <c r="D7" s="76"/>
      <c r="E7" s="77"/>
    </row>
    <row r="8" spans="1:9" s="1" customFormat="1" ht="13.5" thickBot="1" x14ac:dyDescent="0.25">
      <c r="A8" s="24" t="s">
        <v>14</v>
      </c>
      <c r="B8" s="59" t="s">
        <v>8</v>
      </c>
      <c r="C8" s="60" t="s">
        <v>22</v>
      </c>
      <c r="D8" s="59" t="s">
        <v>8</v>
      </c>
      <c r="E8" s="60" t="s">
        <v>22</v>
      </c>
    </row>
    <row r="9" spans="1:9" s="1" customFormat="1" ht="13.5" thickBot="1" x14ac:dyDescent="0.25">
      <c r="A9" s="43" t="s">
        <v>20</v>
      </c>
      <c r="B9" s="68"/>
      <c r="C9" s="68"/>
      <c r="D9" s="68"/>
      <c r="E9" s="68"/>
    </row>
    <row r="10" spans="1:9" s="1" customFormat="1" ht="12.95" customHeight="1" x14ac:dyDescent="0.2">
      <c r="A10" s="13" t="s">
        <v>10</v>
      </c>
      <c r="B10" s="26">
        <v>170</v>
      </c>
      <c r="C10" s="26">
        <v>170</v>
      </c>
      <c r="D10" s="26">
        <v>170</v>
      </c>
      <c r="E10" s="26">
        <v>170</v>
      </c>
    </row>
    <row r="11" spans="1:9" s="1" customFormat="1" ht="12.95" customHeight="1" thickBot="1" x14ac:dyDescent="0.25">
      <c r="A11" s="54" t="s">
        <v>57</v>
      </c>
      <c r="B11" s="26">
        <v>2000</v>
      </c>
      <c r="C11" s="26">
        <v>2000</v>
      </c>
      <c r="D11" s="26">
        <v>2000</v>
      </c>
      <c r="E11" s="26">
        <v>2000</v>
      </c>
    </row>
    <row r="12" spans="1:9" s="1" customFormat="1" ht="12.95" customHeight="1" thickBot="1" x14ac:dyDescent="0.25">
      <c r="A12" s="16" t="s">
        <v>19</v>
      </c>
      <c r="B12" s="69"/>
      <c r="C12" s="69"/>
      <c r="D12" s="69"/>
      <c r="E12" s="69"/>
    </row>
    <row r="13" spans="1:9" s="1" customFormat="1" ht="12.95" customHeight="1" x14ac:dyDescent="0.2">
      <c r="A13" s="44" t="s">
        <v>52</v>
      </c>
      <c r="B13" s="26">
        <v>800</v>
      </c>
      <c r="C13" s="26">
        <v>1200</v>
      </c>
      <c r="D13" s="26">
        <v>400</v>
      </c>
      <c r="E13" s="26">
        <v>600</v>
      </c>
    </row>
    <row r="14" spans="1:9" s="1" customFormat="1" ht="12.75" x14ac:dyDescent="0.2">
      <c r="A14" s="41" t="s">
        <v>48</v>
      </c>
      <c r="B14" s="27" t="s">
        <v>0</v>
      </c>
      <c r="C14" s="26">
        <v>1800</v>
      </c>
      <c r="D14" s="27" t="s">
        <v>0</v>
      </c>
      <c r="E14" s="26">
        <v>1800</v>
      </c>
    </row>
    <row r="15" spans="1:9" s="1" customFormat="1" ht="12.75" x14ac:dyDescent="0.2">
      <c r="A15" s="17" t="s">
        <v>11</v>
      </c>
      <c r="B15" s="27" t="s">
        <v>0</v>
      </c>
      <c r="C15" s="26">
        <v>1000</v>
      </c>
      <c r="D15" s="27" t="s">
        <v>0</v>
      </c>
      <c r="E15" s="26">
        <v>1000</v>
      </c>
    </row>
    <row r="16" spans="1:9" s="1" customFormat="1" ht="12.75" x14ac:dyDescent="0.2">
      <c r="A16" s="17" t="s">
        <v>3</v>
      </c>
      <c r="B16" s="26">
        <v>200</v>
      </c>
      <c r="C16" s="26">
        <v>200</v>
      </c>
      <c r="D16" s="26">
        <v>200</v>
      </c>
      <c r="E16" s="26">
        <v>200</v>
      </c>
    </row>
    <row r="17" spans="1:5" s="1" customFormat="1" ht="12.75" x14ac:dyDescent="0.2">
      <c r="A17" s="17" t="s">
        <v>4</v>
      </c>
      <c r="B17" s="26">
        <v>50</v>
      </c>
      <c r="C17" s="26">
        <v>100</v>
      </c>
      <c r="D17" s="26">
        <v>50</v>
      </c>
      <c r="E17" s="26">
        <v>100</v>
      </c>
    </row>
    <row r="18" spans="1:5" s="1" customFormat="1" ht="12.75" x14ac:dyDescent="0.2">
      <c r="A18" s="17" t="s">
        <v>5</v>
      </c>
      <c r="B18" s="26">
        <v>100</v>
      </c>
      <c r="C18" s="26">
        <v>200</v>
      </c>
      <c r="D18" s="26">
        <v>100</v>
      </c>
      <c r="E18" s="26">
        <v>200</v>
      </c>
    </row>
    <row r="19" spans="1:5" s="1" customFormat="1" ht="12.75" x14ac:dyDescent="0.2">
      <c r="A19" s="28" t="s">
        <v>12</v>
      </c>
      <c r="B19" s="26">
        <v>50</v>
      </c>
      <c r="C19" s="27" t="s">
        <v>0</v>
      </c>
      <c r="D19" s="26">
        <v>50</v>
      </c>
      <c r="E19" s="27" t="s">
        <v>0</v>
      </c>
    </row>
    <row r="20" spans="1:5" s="1" customFormat="1" ht="12.75" x14ac:dyDescent="0.2">
      <c r="A20" s="17" t="s">
        <v>6</v>
      </c>
      <c r="B20" s="26">
        <v>50</v>
      </c>
      <c r="C20" s="26">
        <v>100</v>
      </c>
      <c r="D20" s="26">
        <v>50</v>
      </c>
      <c r="E20" s="26">
        <v>100</v>
      </c>
    </row>
    <row r="21" spans="1:5" s="1" customFormat="1" ht="12.75" x14ac:dyDescent="0.2">
      <c r="A21" s="17" t="s">
        <v>7</v>
      </c>
      <c r="B21" s="27">
        <v>50</v>
      </c>
      <c r="C21" s="27">
        <v>100</v>
      </c>
      <c r="D21" s="27">
        <v>50</v>
      </c>
      <c r="E21" s="27">
        <v>100</v>
      </c>
    </row>
    <row r="22" spans="1:5" s="1" customFormat="1" ht="13.5" thickBot="1" x14ac:dyDescent="0.25">
      <c r="A22" s="45" t="s">
        <v>18</v>
      </c>
      <c r="B22" s="30">
        <f t="shared" ref="B22:E22" si="0">SUM(B10:B21)</f>
        <v>3470</v>
      </c>
      <c r="C22" s="30">
        <f t="shared" si="0"/>
        <v>6870</v>
      </c>
      <c r="D22" s="30">
        <f t="shared" si="0"/>
        <v>3070</v>
      </c>
      <c r="E22" s="30">
        <f t="shared" si="0"/>
        <v>6270</v>
      </c>
    </row>
    <row r="23" spans="1:5" s="1" customFormat="1" ht="13.5" thickBot="1" x14ac:dyDescent="0.25">
      <c r="A23" s="16" t="s">
        <v>16</v>
      </c>
      <c r="B23" s="97"/>
      <c r="C23" s="97"/>
      <c r="D23" s="97"/>
      <c r="E23" s="97"/>
    </row>
    <row r="24" spans="1:5" s="1" customFormat="1" ht="12.75" x14ac:dyDescent="0.2">
      <c r="A24" s="44" t="s">
        <v>52</v>
      </c>
      <c r="B24" s="26">
        <v>800</v>
      </c>
      <c r="C24" s="26">
        <v>1200</v>
      </c>
      <c r="D24" s="26">
        <v>400</v>
      </c>
      <c r="E24" s="26">
        <v>600</v>
      </c>
    </row>
    <row r="25" spans="1:5" s="1" customFormat="1" ht="12.75" x14ac:dyDescent="0.2">
      <c r="A25" s="41" t="s">
        <v>48</v>
      </c>
      <c r="B25" s="27">
        <v>900</v>
      </c>
      <c r="C25" s="27" t="s">
        <v>0</v>
      </c>
      <c r="D25" s="27">
        <v>900</v>
      </c>
      <c r="E25" s="27" t="s">
        <v>0</v>
      </c>
    </row>
    <row r="26" spans="1:5" s="1" customFormat="1" ht="12.75" x14ac:dyDescent="0.2">
      <c r="A26" s="41" t="s">
        <v>49</v>
      </c>
      <c r="B26" s="27" t="s">
        <v>0</v>
      </c>
      <c r="C26" s="27">
        <v>900</v>
      </c>
      <c r="D26" s="27" t="s">
        <v>0</v>
      </c>
      <c r="E26" s="27">
        <v>900</v>
      </c>
    </row>
    <row r="27" spans="1:5" s="1" customFormat="1" ht="13.5" thickBot="1" x14ac:dyDescent="0.25">
      <c r="A27" s="47" t="s">
        <v>17</v>
      </c>
      <c r="B27" s="27">
        <v>500</v>
      </c>
      <c r="C27" s="27">
        <v>1700</v>
      </c>
      <c r="D27" s="27">
        <v>500</v>
      </c>
      <c r="E27" s="27">
        <v>1700</v>
      </c>
    </row>
    <row r="28" spans="1:5" s="1" customFormat="1" ht="13.5" thickBot="1" x14ac:dyDescent="0.25">
      <c r="A28" s="16" t="s">
        <v>18</v>
      </c>
      <c r="B28" s="30">
        <f t="shared" ref="B28:E28" si="1">SUM(B24:B27)</f>
        <v>2200</v>
      </c>
      <c r="C28" s="30">
        <f t="shared" si="1"/>
        <v>3800</v>
      </c>
      <c r="D28" s="30">
        <f t="shared" si="1"/>
        <v>1800</v>
      </c>
      <c r="E28" s="30">
        <f t="shared" si="1"/>
        <v>3200</v>
      </c>
    </row>
    <row r="29" spans="1:5" s="1" customFormat="1" ht="13.5" thickBot="1" x14ac:dyDescent="0.25">
      <c r="A29" s="16" t="s">
        <v>23</v>
      </c>
      <c r="B29" s="98"/>
      <c r="C29" s="98"/>
      <c r="D29" s="98"/>
      <c r="E29" s="98"/>
    </row>
    <row r="30" spans="1:5" s="1" customFormat="1" ht="12.75" x14ac:dyDescent="0.2">
      <c r="A30" s="44" t="s">
        <v>52</v>
      </c>
      <c r="B30" s="26">
        <v>800</v>
      </c>
      <c r="C30" s="26">
        <v>1200</v>
      </c>
      <c r="D30" s="26">
        <v>400</v>
      </c>
      <c r="E30" s="26">
        <v>600</v>
      </c>
    </row>
    <row r="31" spans="1:5" s="1" customFormat="1" ht="12.75" x14ac:dyDescent="0.2">
      <c r="A31" s="41" t="s">
        <v>48</v>
      </c>
      <c r="B31" s="27">
        <v>900</v>
      </c>
      <c r="C31" s="27" t="s">
        <v>0</v>
      </c>
      <c r="D31" s="27">
        <v>900</v>
      </c>
      <c r="E31" s="27" t="s">
        <v>0</v>
      </c>
    </row>
    <row r="32" spans="1:5" s="1" customFormat="1" ht="13.5" thickBot="1" x14ac:dyDescent="0.25">
      <c r="A32" s="48" t="s">
        <v>17</v>
      </c>
      <c r="B32" s="27">
        <v>500</v>
      </c>
      <c r="C32" s="27">
        <v>1700</v>
      </c>
      <c r="D32" s="27">
        <v>500</v>
      </c>
      <c r="E32" s="27">
        <v>1700</v>
      </c>
    </row>
    <row r="33" spans="1:5" s="1" customFormat="1" ht="13.5" thickBot="1" x14ac:dyDescent="0.25">
      <c r="A33" s="16" t="s">
        <v>18</v>
      </c>
      <c r="B33" s="30">
        <f t="shared" ref="B33:E33" si="2">SUM(B30:B32)</f>
        <v>2200</v>
      </c>
      <c r="C33" s="30">
        <f t="shared" si="2"/>
        <v>2900</v>
      </c>
      <c r="D33" s="30">
        <f t="shared" si="2"/>
        <v>1800</v>
      </c>
      <c r="E33" s="30">
        <f t="shared" si="2"/>
        <v>2300</v>
      </c>
    </row>
    <row r="34" spans="1:5" s="1" customFormat="1" ht="13.5" thickBot="1" x14ac:dyDescent="0.25">
      <c r="A34" s="16" t="s">
        <v>21</v>
      </c>
      <c r="B34" s="83"/>
      <c r="C34" s="83"/>
      <c r="D34" s="83"/>
      <c r="E34" s="83"/>
    </row>
    <row r="35" spans="1:5" s="1" customFormat="1" ht="12.75" x14ac:dyDescent="0.2">
      <c r="A35" s="44" t="s">
        <v>52</v>
      </c>
      <c r="B35" s="26">
        <v>800</v>
      </c>
      <c r="C35" s="26">
        <v>1200</v>
      </c>
      <c r="D35" s="26">
        <v>400</v>
      </c>
      <c r="E35" s="26">
        <v>600</v>
      </c>
    </row>
    <row r="36" spans="1:5" s="1" customFormat="1" ht="12.75" x14ac:dyDescent="0.2">
      <c r="A36" s="41" t="s">
        <v>56</v>
      </c>
      <c r="B36" s="27">
        <v>900</v>
      </c>
      <c r="C36" s="27" t="s">
        <v>0</v>
      </c>
      <c r="D36" s="27">
        <v>900</v>
      </c>
      <c r="E36" s="27" t="s">
        <v>0</v>
      </c>
    </row>
    <row r="37" spans="1:5" s="1" customFormat="1" ht="13.5" thickBot="1" x14ac:dyDescent="0.25">
      <c r="A37" s="48" t="s">
        <v>17</v>
      </c>
      <c r="B37" s="27">
        <v>500</v>
      </c>
      <c r="C37" s="27">
        <v>1700</v>
      </c>
      <c r="D37" s="27">
        <v>500</v>
      </c>
      <c r="E37" s="27">
        <v>1700</v>
      </c>
    </row>
    <row r="38" spans="1:5" s="1" customFormat="1" ht="13.5" thickBot="1" x14ac:dyDescent="0.25">
      <c r="A38" s="16" t="s">
        <v>18</v>
      </c>
      <c r="B38" s="30">
        <f t="shared" ref="B38:E38" si="3">SUM(B35:B37)</f>
        <v>2200</v>
      </c>
      <c r="C38" s="30">
        <f t="shared" si="3"/>
        <v>2900</v>
      </c>
      <c r="D38" s="30">
        <f t="shared" si="3"/>
        <v>1800</v>
      </c>
      <c r="E38" s="30">
        <f t="shared" si="3"/>
        <v>2300</v>
      </c>
    </row>
    <row r="39" spans="1:5" s="1" customFormat="1" ht="13.5" thickBot="1" x14ac:dyDescent="0.25">
      <c r="A39" s="16" t="s">
        <v>55</v>
      </c>
      <c r="B39" s="83"/>
      <c r="C39" s="83"/>
      <c r="D39" s="83"/>
      <c r="E39" s="83"/>
    </row>
    <row r="40" spans="1:5" s="1" customFormat="1" ht="12.75" x14ac:dyDescent="0.2">
      <c r="A40" s="44" t="s">
        <v>50</v>
      </c>
      <c r="B40" s="26">
        <v>800</v>
      </c>
      <c r="C40" s="26">
        <v>1200</v>
      </c>
      <c r="D40" s="26">
        <v>400</v>
      </c>
      <c r="E40" s="26">
        <v>600</v>
      </c>
    </row>
    <row r="41" spans="1:5" s="1" customFormat="1" ht="12.75" x14ac:dyDescent="0.2">
      <c r="A41" s="42" t="s">
        <v>17</v>
      </c>
      <c r="B41" s="27">
        <v>500</v>
      </c>
      <c r="C41" s="27">
        <v>1700</v>
      </c>
      <c r="D41" s="27">
        <v>500</v>
      </c>
      <c r="E41" s="27">
        <v>1700</v>
      </c>
    </row>
    <row r="42" spans="1:5" s="1" customFormat="1" ht="12.75" x14ac:dyDescent="0.2">
      <c r="A42" s="18" t="s">
        <v>18</v>
      </c>
      <c r="B42" s="30">
        <f t="shared" ref="B42:E42" si="4">SUM(B40:B41)</f>
        <v>1300</v>
      </c>
      <c r="C42" s="30">
        <f t="shared" si="4"/>
        <v>2900</v>
      </c>
      <c r="D42" s="30">
        <f t="shared" si="4"/>
        <v>900</v>
      </c>
      <c r="E42" s="30">
        <f t="shared" si="4"/>
        <v>2300</v>
      </c>
    </row>
    <row r="43" spans="1:5" s="1" customFormat="1" ht="13.5" thickBot="1" x14ac:dyDescent="0.25">
      <c r="A43" s="20"/>
      <c r="B43" s="32"/>
      <c r="C43" s="32"/>
      <c r="D43" s="32"/>
      <c r="E43" s="32"/>
    </row>
    <row r="44" spans="1:5" s="1" customFormat="1" ht="13.5" thickBot="1" x14ac:dyDescent="0.25">
      <c r="A44" s="50" t="s">
        <v>13</v>
      </c>
      <c r="B44" s="33"/>
      <c r="C44" s="33"/>
      <c r="D44" s="33"/>
      <c r="E44" s="33"/>
    </row>
    <row r="45" spans="1:5" s="1" customFormat="1" ht="13.5" customHeight="1" x14ac:dyDescent="0.2">
      <c r="A45" s="49" t="s">
        <v>15</v>
      </c>
      <c r="B45" s="34">
        <v>1000</v>
      </c>
      <c r="C45" s="34">
        <v>1000</v>
      </c>
      <c r="D45" s="34">
        <v>1000</v>
      </c>
      <c r="E45" s="34">
        <v>1000</v>
      </c>
    </row>
    <row r="46" spans="1:5" s="1" customFormat="1" ht="12.75" x14ac:dyDescent="0.2">
      <c r="A46" s="66" t="s">
        <v>1</v>
      </c>
      <c r="B46" s="61" t="s">
        <v>46</v>
      </c>
      <c r="C46" s="61" t="s">
        <v>46</v>
      </c>
      <c r="D46" s="61" t="s">
        <v>46</v>
      </c>
      <c r="E46" s="61" t="s">
        <v>46</v>
      </c>
    </row>
    <row r="47" spans="1:5" s="3" customFormat="1" ht="12.75" x14ac:dyDescent="0.2">
      <c r="A47" s="67" t="s">
        <v>2</v>
      </c>
      <c r="B47" s="61" t="s">
        <v>47</v>
      </c>
      <c r="C47" s="61" t="s">
        <v>47</v>
      </c>
      <c r="D47" s="61" t="s">
        <v>47</v>
      </c>
      <c r="E47" s="61" t="s">
        <v>47</v>
      </c>
    </row>
    <row r="48" spans="1:5" s="1" customFormat="1" ht="12.75" x14ac:dyDescent="0.2">
      <c r="A48" s="22" t="s">
        <v>28</v>
      </c>
      <c r="B48" s="34">
        <f>SUM(B22+B28+B33+B38+B42+B45)</f>
        <v>12370</v>
      </c>
      <c r="C48" s="34">
        <f>SUM(C22+C28+C33+C38+C42+C45)</f>
        <v>20370</v>
      </c>
      <c r="D48" s="34">
        <f>SUM(D22+D28+D33+D38+(D42*3)+D45)</f>
        <v>12170</v>
      </c>
      <c r="E48" s="34">
        <f>SUM(E22+E28+E33+E38+(E42*3)+E45)</f>
        <v>21970</v>
      </c>
    </row>
    <row r="49" spans="1:8" s="1" customFormat="1" ht="12.75" x14ac:dyDescent="0.2">
      <c r="A49" s="22" t="s">
        <v>24</v>
      </c>
      <c r="B49" s="34">
        <f>SUM(B22+B28+B33+B38+(B42*6)+B45)</f>
        <v>18870</v>
      </c>
      <c r="C49" s="34">
        <f>SUM(C22+C28+C33+C38+(C42*6)+C45)</f>
        <v>34870</v>
      </c>
      <c r="D49" s="34">
        <f>SUM(D22+D28+D33+D38+(D42*12)+D45)</f>
        <v>20270</v>
      </c>
      <c r="E49" s="34">
        <f>SUM(E22+E28+E33+E38+(E42*12)+E45)</f>
        <v>42670</v>
      </c>
    </row>
    <row r="50" spans="1:8" s="1" customFormat="1" ht="12.75" x14ac:dyDescent="0.2"/>
    <row r="51" spans="1:8" s="1" customFormat="1" ht="12.75" x14ac:dyDescent="0.2">
      <c r="A51" s="23"/>
      <c r="B51" s="33"/>
      <c r="C51" s="33"/>
      <c r="D51" s="33"/>
      <c r="E51" s="33"/>
    </row>
    <row r="52" spans="1:8" s="1" customFormat="1" ht="12.75" x14ac:dyDescent="0.2">
      <c r="A52" s="56"/>
      <c r="B52" s="33"/>
      <c r="C52" s="33"/>
      <c r="D52" s="33"/>
      <c r="E52" s="33"/>
    </row>
    <row r="53" spans="1:8" s="1" customFormat="1" ht="12.75" x14ac:dyDescent="0.2"/>
    <row r="54" spans="1:8" s="1" customFormat="1" ht="12.95" customHeight="1" x14ac:dyDescent="0.2">
      <c r="A54" s="40"/>
      <c r="B54" s="40"/>
      <c r="C54" s="40"/>
      <c r="D54" s="4"/>
      <c r="E54" s="62"/>
    </row>
    <row r="55" spans="1:8" ht="15" customHeight="1" x14ac:dyDescent="0.25">
      <c r="A55" s="71" t="s">
        <v>58</v>
      </c>
      <c r="B55" s="71"/>
      <c r="C55" s="71"/>
      <c r="D55" s="71"/>
      <c r="E55" s="71"/>
      <c r="F55" s="53"/>
      <c r="G55" s="53"/>
      <c r="H55" s="53"/>
    </row>
    <row r="56" spans="1:8" x14ac:dyDescent="0.25">
      <c r="A56" s="71"/>
      <c r="B56" s="71"/>
      <c r="C56" s="71"/>
      <c r="D56" s="71"/>
      <c r="E56" s="71"/>
    </row>
    <row r="57" spans="1:8" x14ac:dyDescent="0.25">
      <c r="A57" s="71"/>
      <c r="B57" s="71"/>
      <c r="C57" s="71"/>
      <c r="D57" s="71"/>
      <c r="E57" s="71"/>
      <c r="F57" s="53"/>
      <c r="G57" s="53"/>
      <c r="H57" s="53"/>
    </row>
    <row r="58" spans="1:8" s="1" customFormat="1" ht="12.75" x14ac:dyDescent="0.2">
      <c r="A58" s="56"/>
    </row>
  </sheetData>
  <mergeCells count="17">
    <mergeCell ref="A56:E56"/>
    <mergeCell ref="A57:E57"/>
    <mergeCell ref="A3:E3"/>
    <mergeCell ref="B5:C5"/>
    <mergeCell ref="D5:E5"/>
    <mergeCell ref="D6:E7"/>
    <mergeCell ref="A6:A7"/>
    <mergeCell ref="B6:C7"/>
    <mergeCell ref="A55:E55"/>
    <mergeCell ref="D39:E39"/>
    <mergeCell ref="D23:E23"/>
    <mergeCell ref="B34:C34"/>
    <mergeCell ref="B39:C39"/>
    <mergeCell ref="D29:E29"/>
    <mergeCell ref="D34:E34"/>
    <mergeCell ref="B23:C23"/>
    <mergeCell ref="B29:C29"/>
  </mergeCells>
  <pageMargins left="0" right="0" top="0.5" bottom="0" header="0.3" footer="0"/>
  <pageSetup scale="90" orientation="portrait" r:id="rId1"/>
  <headerFooter differentOddEven="1" differentFirst="1">
    <oddHeader>&amp;RLAMPIRAN C - 4</oddHeader>
    <firstFooter>&amp;C&amp;[4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view="pageLayout" topLeftCell="A40" zoomScaleNormal="100" workbookViewId="0">
      <selection activeCell="A43" sqref="A43"/>
    </sheetView>
  </sheetViews>
  <sheetFormatPr defaultRowHeight="15" x14ac:dyDescent="0.25"/>
  <cols>
    <col min="1" max="1" width="33" style="11" customWidth="1"/>
    <col min="2" max="2" width="12.7109375" customWidth="1"/>
    <col min="3" max="3" width="13.42578125" customWidth="1"/>
    <col min="4" max="4" width="13.7109375" customWidth="1"/>
    <col min="5" max="5" width="13.42578125" customWidth="1"/>
  </cols>
  <sheetData>
    <row r="1" spans="1:9" s="1" customFormat="1" ht="12.75" x14ac:dyDescent="0.2">
      <c r="A1" s="56"/>
      <c r="E1" s="2" t="s">
        <v>44</v>
      </c>
    </row>
    <row r="2" spans="1:9" s="1" customFormat="1" ht="12.75" x14ac:dyDescent="0.2">
      <c r="A2" s="56"/>
    </row>
    <row r="3" spans="1:9" s="1" customFormat="1" ht="12.75" customHeight="1" x14ac:dyDescent="0.2">
      <c r="A3" s="91" t="s">
        <v>37</v>
      </c>
      <c r="B3" s="91"/>
      <c r="C3" s="91"/>
      <c r="D3" s="91"/>
      <c r="E3" s="91"/>
      <c r="F3" s="57"/>
      <c r="G3" s="57"/>
      <c r="H3" s="57"/>
      <c r="I3" s="57"/>
    </row>
    <row r="4" spans="1:9" s="1" customFormat="1" ht="12.75" customHeight="1" x14ac:dyDescent="0.2">
      <c r="A4" s="58"/>
      <c r="B4" s="58"/>
      <c r="C4" s="58"/>
      <c r="D4" s="58"/>
      <c r="E4" s="58"/>
      <c r="F4" s="57"/>
      <c r="G4" s="57"/>
      <c r="H4" s="57"/>
      <c r="I4" s="57"/>
    </row>
    <row r="5" spans="1:9" s="1" customFormat="1" ht="12.95" customHeight="1" thickBot="1" x14ac:dyDescent="0.25">
      <c r="A5" s="58"/>
      <c r="B5" s="92" t="s">
        <v>30</v>
      </c>
      <c r="C5" s="93"/>
      <c r="D5" s="92" t="s">
        <v>31</v>
      </c>
      <c r="E5" s="93"/>
      <c r="F5" s="57"/>
      <c r="G5" s="57"/>
      <c r="H5" s="57"/>
    </row>
    <row r="6" spans="1:9" s="1" customFormat="1" ht="12.95" customHeight="1" x14ac:dyDescent="0.2">
      <c r="A6" s="80" t="s">
        <v>9</v>
      </c>
      <c r="B6" s="94" t="s">
        <v>26</v>
      </c>
      <c r="C6" s="96"/>
      <c r="D6" s="94" t="s">
        <v>26</v>
      </c>
      <c r="E6" s="95"/>
    </row>
    <row r="7" spans="1:9" s="1" customFormat="1" ht="12.95" customHeight="1" thickBot="1" x14ac:dyDescent="0.25">
      <c r="A7" s="87"/>
      <c r="B7" s="76"/>
      <c r="C7" s="89"/>
      <c r="D7" s="76"/>
      <c r="E7" s="77"/>
    </row>
    <row r="8" spans="1:9" s="1" customFormat="1" ht="13.5" thickBot="1" x14ac:dyDescent="0.25">
      <c r="A8" s="24" t="s">
        <v>14</v>
      </c>
      <c r="B8" s="59" t="s">
        <v>8</v>
      </c>
      <c r="C8" s="60" t="s">
        <v>22</v>
      </c>
      <c r="D8" s="59" t="s">
        <v>8</v>
      </c>
      <c r="E8" s="60" t="s">
        <v>22</v>
      </c>
    </row>
    <row r="9" spans="1:9" s="1" customFormat="1" ht="13.5" thickBot="1" x14ac:dyDescent="0.25">
      <c r="A9" s="12" t="s">
        <v>20</v>
      </c>
      <c r="B9" s="99"/>
      <c r="C9" s="99"/>
      <c r="D9" s="99"/>
      <c r="E9" s="99"/>
    </row>
    <row r="10" spans="1:9" s="1" customFormat="1" ht="12.95" customHeight="1" x14ac:dyDescent="0.2">
      <c r="A10" s="13" t="s">
        <v>10</v>
      </c>
      <c r="B10" s="26">
        <v>170</v>
      </c>
      <c r="C10" s="26">
        <v>170</v>
      </c>
      <c r="D10" s="26">
        <v>170</v>
      </c>
      <c r="E10" s="26">
        <v>170</v>
      </c>
    </row>
    <row r="11" spans="1:9" s="1" customFormat="1" ht="12.95" customHeight="1" thickBot="1" x14ac:dyDescent="0.25">
      <c r="A11" s="54" t="s">
        <v>57</v>
      </c>
      <c r="B11" s="26">
        <v>2000</v>
      </c>
      <c r="C11" s="26">
        <v>2000</v>
      </c>
      <c r="D11" s="26">
        <v>2000</v>
      </c>
      <c r="E11" s="26">
        <v>2000</v>
      </c>
    </row>
    <row r="12" spans="1:9" s="1" customFormat="1" ht="12.95" customHeight="1" thickBot="1" x14ac:dyDescent="0.25">
      <c r="A12" s="16" t="s">
        <v>19</v>
      </c>
      <c r="B12" s="29"/>
      <c r="C12" s="29"/>
      <c r="D12" s="29"/>
      <c r="E12" s="29"/>
    </row>
    <row r="13" spans="1:9" s="1" customFormat="1" ht="12.95" customHeight="1" x14ac:dyDescent="0.2">
      <c r="A13" s="44" t="s">
        <v>52</v>
      </c>
      <c r="B13" s="27">
        <v>1000</v>
      </c>
      <c r="C13" s="27">
        <v>1500</v>
      </c>
      <c r="D13" s="27">
        <v>500</v>
      </c>
      <c r="E13" s="27">
        <v>750</v>
      </c>
    </row>
    <row r="14" spans="1:9" s="1" customFormat="1" ht="12.75" x14ac:dyDescent="0.2">
      <c r="A14" s="41" t="s">
        <v>48</v>
      </c>
      <c r="B14" s="27" t="s">
        <v>0</v>
      </c>
      <c r="C14" s="26">
        <v>1800</v>
      </c>
      <c r="D14" s="27" t="s">
        <v>0</v>
      </c>
      <c r="E14" s="26">
        <v>1800</v>
      </c>
    </row>
    <row r="15" spans="1:9" s="1" customFormat="1" ht="12.75" x14ac:dyDescent="0.2">
      <c r="A15" s="41" t="s">
        <v>49</v>
      </c>
      <c r="B15" s="27" t="s">
        <v>0</v>
      </c>
      <c r="C15" s="27" t="s">
        <v>0</v>
      </c>
      <c r="D15" s="27" t="s">
        <v>0</v>
      </c>
      <c r="E15" s="27" t="s">
        <v>0</v>
      </c>
    </row>
    <row r="16" spans="1:9" s="1" customFormat="1" ht="12.75" x14ac:dyDescent="0.2">
      <c r="A16" s="17" t="s">
        <v>11</v>
      </c>
      <c r="B16" s="27" t="s">
        <v>0</v>
      </c>
      <c r="C16" s="26">
        <v>1000</v>
      </c>
      <c r="D16" s="27" t="s">
        <v>0</v>
      </c>
      <c r="E16" s="26">
        <v>1000</v>
      </c>
    </row>
    <row r="17" spans="1:5" s="1" customFormat="1" ht="12.75" x14ac:dyDescent="0.2">
      <c r="A17" s="17" t="s">
        <v>3</v>
      </c>
      <c r="B17" s="26">
        <v>200</v>
      </c>
      <c r="C17" s="26">
        <v>200</v>
      </c>
      <c r="D17" s="26">
        <v>200</v>
      </c>
      <c r="E17" s="26">
        <v>200</v>
      </c>
    </row>
    <row r="18" spans="1:5" s="1" customFormat="1" ht="12.75" x14ac:dyDescent="0.2">
      <c r="A18" s="17" t="s">
        <v>4</v>
      </c>
      <c r="B18" s="26">
        <v>50</v>
      </c>
      <c r="C18" s="26">
        <v>100</v>
      </c>
      <c r="D18" s="26">
        <v>50</v>
      </c>
      <c r="E18" s="26">
        <v>100</v>
      </c>
    </row>
    <row r="19" spans="1:5" s="1" customFormat="1" ht="12.75" x14ac:dyDescent="0.2">
      <c r="A19" s="17" t="s">
        <v>5</v>
      </c>
      <c r="B19" s="26">
        <v>100</v>
      </c>
      <c r="C19" s="26">
        <v>200</v>
      </c>
      <c r="D19" s="26">
        <v>100</v>
      </c>
      <c r="E19" s="26">
        <v>200</v>
      </c>
    </row>
    <row r="20" spans="1:5" s="1" customFormat="1" ht="12.75" x14ac:dyDescent="0.2">
      <c r="A20" s="28" t="s">
        <v>12</v>
      </c>
      <c r="B20" s="26">
        <v>50</v>
      </c>
      <c r="C20" s="27" t="s">
        <v>0</v>
      </c>
      <c r="D20" s="26">
        <v>50</v>
      </c>
      <c r="E20" s="27" t="s">
        <v>0</v>
      </c>
    </row>
    <row r="21" spans="1:5" s="1" customFormat="1" ht="12.75" x14ac:dyDescent="0.2">
      <c r="A21" s="17" t="s">
        <v>6</v>
      </c>
      <c r="B21" s="26">
        <v>50</v>
      </c>
      <c r="C21" s="26">
        <v>100</v>
      </c>
      <c r="D21" s="26">
        <v>50</v>
      </c>
      <c r="E21" s="26">
        <v>100</v>
      </c>
    </row>
    <row r="22" spans="1:5" s="1" customFormat="1" ht="13.5" thickBot="1" x14ac:dyDescent="0.25">
      <c r="A22" s="45" t="s">
        <v>7</v>
      </c>
      <c r="B22" s="27">
        <v>50</v>
      </c>
      <c r="C22" s="27">
        <v>100</v>
      </c>
      <c r="D22" s="27">
        <v>50</v>
      </c>
      <c r="E22" s="27">
        <v>100</v>
      </c>
    </row>
    <row r="23" spans="1:5" s="1" customFormat="1" ht="13.5" thickBot="1" x14ac:dyDescent="0.25">
      <c r="A23" s="43" t="s">
        <v>18</v>
      </c>
      <c r="B23" s="46">
        <f t="shared" ref="B23:E23" si="0">SUM(B10:B22)</f>
        <v>3670</v>
      </c>
      <c r="C23" s="46">
        <f t="shared" si="0"/>
        <v>7170</v>
      </c>
      <c r="D23" s="46">
        <f t="shared" si="0"/>
        <v>3170</v>
      </c>
      <c r="E23" s="46">
        <f t="shared" si="0"/>
        <v>6420</v>
      </c>
    </row>
    <row r="24" spans="1:5" s="1" customFormat="1" ht="13.5" thickBot="1" x14ac:dyDescent="0.25">
      <c r="A24" s="16" t="s">
        <v>16</v>
      </c>
      <c r="B24" s="97"/>
      <c r="C24" s="97"/>
      <c r="D24" s="97"/>
      <c r="E24" s="97"/>
    </row>
    <row r="25" spans="1:5" s="1" customFormat="1" ht="12.75" x14ac:dyDescent="0.2">
      <c r="A25" s="44" t="s">
        <v>52</v>
      </c>
      <c r="B25" s="27">
        <v>1000</v>
      </c>
      <c r="C25" s="27">
        <v>1500</v>
      </c>
      <c r="D25" s="27">
        <v>500</v>
      </c>
      <c r="E25" s="27">
        <v>750</v>
      </c>
    </row>
    <row r="26" spans="1:5" s="1" customFormat="1" ht="12.75" x14ac:dyDescent="0.2">
      <c r="A26" s="41" t="s">
        <v>48</v>
      </c>
      <c r="B26" s="27">
        <v>900</v>
      </c>
      <c r="C26" s="27" t="s">
        <v>0</v>
      </c>
      <c r="D26" s="27">
        <v>900</v>
      </c>
      <c r="E26" s="27" t="s">
        <v>0</v>
      </c>
    </row>
    <row r="27" spans="1:5" s="1" customFormat="1" ht="12.75" x14ac:dyDescent="0.2">
      <c r="A27" s="41" t="s">
        <v>49</v>
      </c>
      <c r="B27" s="27" t="s">
        <v>0</v>
      </c>
      <c r="C27" s="27">
        <v>900</v>
      </c>
      <c r="D27" s="27" t="s">
        <v>0</v>
      </c>
      <c r="E27" s="27">
        <v>900</v>
      </c>
    </row>
    <row r="28" spans="1:5" s="1" customFormat="1" ht="13.5" thickBot="1" x14ac:dyDescent="0.25">
      <c r="A28" s="47" t="s">
        <v>17</v>
      </c>
      <c r="B28" s="27">
        <v>500</v>
      </c>
      <c r="C28" s="27">
        <v>1700</v>
      </c>
      <c r="D28" s="27">
        <v>500</v>
      </c>
      <c r="E28" s="27">
        <v>1700</v>
      </c>
    </row>
    <row r="29" spans="1:5" s="1" customFormat="1" ht="13.5" thickBot="1" x14ac:dyDescent="0.25">
      <c r="A29" s="16" t="s">
        <v>18</v>
      </c>
      <c r="B29" s="30">
        <f t="shared" ref="B29:E29" si="1">SUM(B25:B28)</f>
        <v>2400</v>
      </c>
      <c r="C29" s="30">
        <f t="shared" si="1"/>
        <v>4100</v>
      </c>
      <c r="D29" s="30">
        <f t="shared" si="1"/>
        <v>1900</v>
      </c>
      <c r="E29" s="30">
        <f t="shared" si="1"/>
        <v>3350</v>
      </c>
    </row>
    <row r="30" spans="1:5" s="1" customFormat="1" ht="13.5" thickBot="1" x14ac:dyDescent="0.25">
      <c r="A30" s="16" t="s">
        <v>23</v>
      </c>
      <c r="B30" s="98"/>
      <c r="C30" s="98"/>
      <c r="D30" s="98"/>
      <c r="E30" s="98"/>
    </row>
    <row r="31" spans="1:5" s="1" customFormat="1" ht="12.75" x14ac:dyDescent="0.2">
      <c r="A31" s="44" t="s">
        <v>52</v>
      </c>
      <c r="B31" s="27">
        <v>1000</v>
      </c>
      <c r="C31" s="27">
        <v>1500</v>
      </c>
      <c r="D31" s="27">
        <v>500</v>
      </c>
      <c r="E31" s="27">
        <v>750</v>
      </c>
    </row>
    <row r="32" spans="1:5" s="1" customFormat="1" ht="12.75" x14ac:dyDescent="0.2">
      <c r="A32" s="41" t="s">
        <v>48</v>
      </c>
      <c r="B32" s="27">
        <v>900</v>
      </c>
      <c r="C32" s="27" t="s">
        <v>0</v>
      </c>
      <c r="D32" s="27">
        <v>900</v>
      </c>
      <c r="E32" s="27" t="s">
        <v>0</v>
      </c>
    </row>
    <row r="33" spans="1:5" s="1" customFormat="1" ht="12.75" x14ac:dyDescent="0.2">
      <c r="A33" s="41" t="s">
        <v>49</v>
      </c>
      <c r="B33" s="27" t="s">
        <v>0</v>
      </c>
      <c r="C33" s="27" t="s">
        <v>0</v>
      </c>
      <c r="D33" s="27" t="s">
        <v>0</v>
      </c>
      <c r="E33" s="27" t="s">
        <v>0</v>
      </c>
    </row>
    <row r="34" spans="1:5" s="1" customFormat="1" ht="13.5" thickBot="1" x14ac:dyDescent="0.25">
      <c r="A34" s="48" t="s">
        <v>17</v>
      </c>
      <c r="B34" s="27">
        <v>500</v>
      </c>
      <c r="C34" s="27">
        <v>1700</v>
      </c>
      <c r="D34" s="27">
        <v>500</v>
      </c>
      <c r="E34" s="27">
        <v>1700</v>
      </c>
    </row>
    <row r="35" spans="1:5" s="1" customFormat="1" ht="13.5" thickBot="1" x14ac:dyDescent="0.25">
      <c r="A35" s="16" t="s">
        <v>18</v>
      </c>
      <c r="B35" s="30">
        <f t="shared" ref="B35:E35" si="2">SUM(B31:B34)</f>
        <v>2400</v>
      </c>
      <c r="C35" s="30">
        <f t="shared" si="2"/>
        <v>3200</v>
      </c>
      <c r="D35" s="30">
        <f t="shared" si="2"/>
        <v>1900</v>
      </c>
      <c r="E35" s="30">
        <f t="shared" si="2"/>
        <v>2450</v>
      </c>
    </row>
    <row r="36" spans="1:5" s="1" customFormat="1" ht="13.5" thickBot="1" x14ac:dyDescent="0.25">
      <c r="A36" s="16" t="s">
        <v>21</v>
      </c>
      <c r="B36" s="83"/>
      <c r="C36" s="83"/>
      <c r="D36" s="83"/>
      <c r="E36" s="83"/>
    </row>
    <row r="37" spans="1:5" s="1" customFormat="1" ht="12.75" x14ac:dyDescent="0.2">
      <c r="A37" s="44" t="s">
        <v>52</v>
      </c>
      <c r="B37" s="27">
        <v>1000</v>
      </c>
      <c r="C37" s="27">
        <v>1500</v>
      </c>
      <c r="D37" s="27">
        <v>500</v>
      </c>
      <c r="E37" s="27">
        <v>750</v>
      </c>
    </row>
    <row r="38" spans="1:5" s="1" customFormat="1" ht="12.75" x14ac:dyDescent="0.2">
      <c r="A38" s="41" t="s">
        <v>48</v>
      </c>
      <c r="B38" s="27" t="s">
        <v>0</v>
      </c>
      <c r="C38" s="27" t="s">
        <v>0</v>
      </c>
      <c r="D38" s="27" t="s">
        <v>0</v>
      </c>
      <c r="E38" s="27" t="s">
        <v>0</v>
      </c>
    </row>
    <row r="39" spans="1:5" s="1" customFormat="1" ht="12.75" x14ac:dyDescent="0.2">
      <c r="A39" s="41" t="s">
        <v>49</v>
      </c>
      <c r="B39" s="27">
        <v>900</v>
      </c>
      <c r="C39" s="27" t="s">
        <v>0</v>
      </c>
      <c r="D39" s="27">
        <v>900</v>
      </c>
      <c r="E39" s="27" t="s">
        <v>0</v>
      </c>
    </row>
    <row r="40" spans="1:5" s="1" customFormat="1" ht="13.5" thickBot="1" x14ac:dyDescent="0.25">
      <c r="A40" s="42" t="s">
        <v>17</v>
      </c>
      <c r="B40" s="27">
        <v>500</v>
      </c>
      <c r="C40" s="27">
        <v>1700</v>
      </c>
      <c r="D40" s="27">
        <v>500</v>
      </c>
      <c r="E40" s="27">
        <v>1700</v>
      </c>
    </row>
    <row r="41" spans="1:5" s="1" customFormat="1" ht="13.5" thickBot="1" x14ac:dyDescent="0.25">
      <c r="A41" s="16" t="s">
        <v>18</v>
      </c>
      <c r="B41" s="30">
        <f t="shared" ref="B41:E41" si="3">SUM(B37:B40)</f>
        <v>2400</v>
      </c>
      <c r="C41" s="30">
        <f t="shared" si="3"/>
        <v>3200</v>
      </c>
      <c r="D41" s="30">
        <f t="shared" si="3"/>
        <v>1900</v>
      </c>
      <c r="E41" s="30">
        <f t="shared" si="3"/>
        <v>2450</v>
      </c>
    </row>
    <row r="42" spans="1:5" s="1" customFormat="1" ht="13.5" thickBot="1" x14ac:dyDescent="0.25">
      <c r="A42" s="16" t="s">
        <v>55</v>
      </c>
      <c r="B42" s="83"/>
      <c r="C42" s="83"/>
      <c r="D42" s="83"/>
      <c r="E42" s="83"/>
    </row>
    <row r="43" spans="1:5" s="1" customFormat="1" ht="12.75" x14ac:dyDescent="0.2">
      <c r="A43" s="44" t="s">
        <v>50</v>
      </c>
      <c r="B43" s="27">
        <v>1000</v>
      </c>
      <c r="C43" s="27">
        <v>1500</v>
      </c>
      <c r="D43" s="27">
        <v>500</v>
      </c>
      <c r="E43" s="27">
        <v>750</v>
      </c>
    </row>
    <row r="44" spans="1:5" s="1" customFormat="1" ht="12.75" x14ac:dyDescent="0.2">
      <c r="A44" s="42" t="s">
        <v>17</v>
      </c>
      <c r="B44" s="27">
        <v>500</v>
      </c>
      <c r="C44" s="27">
        <v>1700</v>
      </c>
      <c r="D44" s="27">
        <v>500</v>
      </c>
      <c r="E44" s="27">
        <v>1700</v>
      </c>
    </row>
    <row r="45" spans="1:5" s="1" customFormat="1" ht="12.75" x14ac:dyDescent="0.2">
      <c r="A45" s="18" t="s">
        <v>18</v>
      </c>
      <c r="B45" s="30">
        <f t="shared" ref="B45:E45" si="4">SUM(B43:B44)</f>
        <v>1500</v>
      </c>
      <c r="C45" s="30">
        <f t="shared" si="4"/>
        <v>3200</v>
      </c>
      <c r="D45" s="30">
        <f t="shared" si="4"/>
        <v>1000</v>
      </c>
      <c r="E45" s="30">
        <f t="shared" si="4"/>
        <v>2450</v>
      </c>
    </row>
    <row r="46" spans="1:5" s="1" customFormat="1" ht="13.5" thickBot="1" x14ac:dyDescent="0.25">
      <c r="A46" s="20"/>
      <c r="B46" s="32"/>
      <c r="C46" s="32"/>
      <c r="D46" s="32"/>
      <c r="E46" s="32"/>
    </row>
    <row r="47" spans="1:5" s="1" customFormat="1" ht="13.5" thickBot="1" x14ac:dyDescent="0.25">
      <c r="A47" s="50" t="s">
        <v>13</v>
      </c>
      <c r="B47" s="33"/>
      <c r="C47" s="33"/>
      <c r="D47" s="33"/>
      <c r="E47" s="33"/>
    </row>
    <row r="48" spans="1:5" s="1" customFormat="1" ht="12.75" x14ac:dyDescent="0.2">
      <c r="A48" s="49" t="s">
        <v>15</v>
      </c>
      <c r="B48" s="34">
        <v>1000</v>
      </c>
      <c r="C48" s="34">
        <v>1000</v>
      </c>
      <c r="D48" s="34">
        <v>1000</v>
      </c>
      <c r="E48" s="34">
        <v>1000</v>
      </c>
    </row>
    <row r="49" spans="1:8" s="1" customFormat="1" ht="12.75" x14ac:dyDescent="0.2">
      <c r="A49" s="66" t="s">
        <v>1</v>
      </c>
      <c r="B49" s="61" t="s">
        <v>46</v>
      </c>
      <c r="C49" s="61" t="s">
        <v>46</v>
      </c>
      <c r="D49" s="61" t="s">
        <v>46</v>
      </c>
      <c r="E49" s="61" t="s">
        <v>46</v>
      </c>
    </row>
    <row r="50" spans="1:8" s="3" customFormat="1" ht="12.75" x14ac:dyDescent="0.2">
      <c r="A50" s="67" t="s">
        <v>2</v>
      </c>
      <c r="B50" s="61" t="s">
        <v>47</v>
      </c>
      <c r="C50" s="61" t="s">
        <v>47</v>
      </c>
      <c r="D50" s="61" t="s">
        <v>47</v>
      </c>
      <c r="E50" s="61" t="s">
        <v>47</v>
      </c>
    </row>
    <row r="51" spans="1:8" s="1" customFormat="1" ht="12.75" x14ac:dyDescent="0.2">
      <c r="A51" s="22" t="s">
        <v>28</v>
      </c>
      <c r="B51" s="34">
        <f t="shared" ref="B51:C51" si="5">SUM(B23+B29+B35+B41+B45+B48)</f>
        <v>13370</v>
      </c>
      <c r="C51" s="34">
        <f t="shared" si="5"/>
        <v>21870</v>
      </c>
      <c r="D51" s="34">
        <f>SUM(D23+D29+D35+D41+(D45*3)+D48)</f>
        <v>12870</v>
      </c>
      <c r="E51" s="34">
        <f>SUM(E23+E29+E35+E41+(E45*3)+E48)</f>
        <v>23020</v>
      </c>
    </row>
    <row r="52" spans="1:8" s="1" customFormat="1" ht="12.75" x14ac:dyDescent="0.2">
      <c r="A52" s="22" t="s">
        <v>24</v>
      </c>
      <c r="B52" s="34">
        <f t="shared" ref="B52:C52" si="6">SUM(B23+B29+B35+B41+(B45*6)+B48)</f>
        <v>20870</v>
      </c>
      <c r="C52" s="34">
        <f t="shared" si="6"/>
        <v>37870</v>
      </c>
      <c r="D52" s="34">
        <f>SUM(D23+D29+D35+D41+(D45*12)+D48)</f>
        <v>21870</v>
      </c>
      <c r="E52" s="34">
        <f>SUM(E23+E29+E35+E41+(E45*12)+E48)</f>
        <v>45070</v>
      </c>
    </row>
    <row r="53" spans="1:8" s="1" customFormat="1" ht="12.75" x14ac:dyDescent="0.2"/>
    <row r="54" spans="1:8" s="1" customFormat="1" ht="12.75" x14ac:dyDescent="0.2">
      <c r="A54" s="23"/>
      <c r="B54" s="33"/>
      <c r="C54" s="33"/>
      <c r="D54" s="33"/>
      <c r="E54" s="33"/>
    </row>
    <row r="55" spans="1:8" s="1" customFormat="1" ht="12.75" x14ac:dyDescent="0.2">
      <c r="A55" s="56"/>
      <c r="B55" s="33"/>
      <c r="C55" s="33"/>
      <c r="D55" s="33"/>
      <c r="E55" s="33"/>
    </row>
    <row r="56" spans="1:8" s="1" customFormat="1" ht="12.75" x14ac:dyDescent="0.2"/>
    <row r="57" spans="1:8" s="1" customFormat="1" ht="12.95" customHeight="1" x14ac:dyDescent="0.2">
      <c r="A57" s="40"/>
      <c r="B57" s="40"/>
      <c r="C57" s="40"/>
      <c r="D57" s="4"/>
      <c r="E57" s="62"/>
    </row>
    <row r="58" spans="1:8" s="1" customFormat="1" ht="12.75" customHeight="1" x14ac:dyDescent="0.2">
      <c r="A58" s="71" t="s">
        <v>58</v>
      </c>
      <c r="B58" s="71"/>
      <c r="C58" s="71"/>
      <c r="D58" s="71"/>
      <c r="E58" s="71"/>
      <c r="F58" s="53"/>
      <c r="G58" s="53"/>
      <c r="H58" s="53"/>
    </row>
    <row r="59" spans="1:8" x14ac:dyDescent="0.25">
      <c r="A59" s="73"/>
      <c r="B59" s="73"/>
      <c r="C59" s="73"/>
      <c r="D59" s="39"/>
    </row>
  </sheetData>
  <mergeCells count="18">
    <mergeCell ref="A58:E58"/>
    <mergeCell ref="A59:C59"/>
    <mergeCell ref="D9:E9"/>
    <mergeCell ref="D24:E24"/>
    <mergeCell ref="D30:E30"/>
    <mergeCell ref="D36:E36"/>
    <mergeCell ref="D42:E42"/>
    <mergeCell ref="B42:C42"/>
    <mergeCell ref="B9:C9"/>
    <mergeCell ref="B24:C24"/>
    <mergeCell ref="B30:C30"/>
    <mergeCell ref="B36:C36"/>
    <mergeCell ref="A6:A7"/>
    <mergeCell ref="B6:C7"/>
    <mergeCell ref="A3:E3"/>
    <mergeCell ref="B5:C5"/>
    <mergeCell ref="D5:E5"/>
    <mergeCell ref="D6:E7"/>
  </mergeCells>
  <pageMargins left="0" right="0" top="0.5" bottom="0" header="0.3" footer="0.3"/>
  <pageSetup scale="90" orientation="portrait" r:id="rId1"/>
  <headerFooter>
    <oddFooter>&amp;C&amp;[5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view="pageLayout" topLeftCell="A43" zoomScaleNormal="100" workbookViewId="0">
      <selection activeCell="A40" sqref="A40"/>
    </sheetView>
  </sheetViews>
  <sheetFormatPr defaultRowHeight="15" x14ac:dyDescent="0.25"/>
  <cols>
    <col min="1" max="1" width="30" style="11" customWidth="1"/>
    <col min="2" max="3" width="13.28515625" customWidth="1"/>
    <col min="4" max="4" width="14.140625" customWidth="1"/>
    <col min="5" max="5" width="13.85546875" customWidth="1"/>
  </cols>
  <sheetData>
    <row r="1" spans="1:11" s="1" customFormat="1" ht="12.75" x14ac:dyDescent="0.2">
      <c r="A1" s="56"/>
      <c r="E1" s="2" t="s">
        <v>45</v>
      </c>
    </row>
    <row r="2" spans="1:11" s="1" customFormat="1" ht="12.75" x14ac:dyDescent="0.2">
      <c r="A2" s="56"/>
    </row>
    <row r="3" spans="1:11" s="1" customFormat="1" ht="12.75" customHeight="1" x14ac:dyDescent="0.2">
      <c r="A3" s="91" t="s">
        <v>37</v>
      </c>
      <c r="B3" s="91"/>
      <c r="C3" s="91"/>
      <c r="D3" s="91"/>
      <c r="E3" s="91"/>
      <c r="F3" s="57"/>
      <c r="G3" s="57"/>
      <c r="H3" s="57"/>
      <c r="I3" s="57"/>
      <c r="J3" s="57"/>
      <c r="K3" s="57"/>
    </row>
    <row r="4" spans="1:11" s="1" customFormat="1" ht="12.75" customHeight="1" x14ac:dyDescent="0.2">
      <c r="A4" s="58"/>
      <c r="B4" s="58"/>
      <c r="C4" s="58"/>
      <c r="D4" s="58"/>
      <c r="E4" s="58"/>
      <c r="F4" s="57"/>
      <c r="G4" s="57"/>
      <c r="H4" s="57"/>
      <c r="I4" s="57"/>
      <c r="J4" s="57"/>
      <c r="K4" s="57"/>
    </row>
    <row r="5" spans="1:11" s="1" customFormat="1" ht="12.95" customHeight="1" thickBot="1" x14ac:dyDescent="0.25">
      <c r="A5" s="58"/>
      <c r="B5" s="100" t="s">
        <v>30</v>
      </c>
      <c r="C5" s="101"/>
      <c r="D5" s="100" t="s">
        <v>31</v>
      </c>
      <c r="E5" s="101"/>
      <c r="F5" s="57"/>
      <c r="G5" s="57"/>
      <c r="H5" s="57"/>
    </row>
    <row r="6" spans="1:11" s="1" customFormat="1" ht="12.95" customHeight="1" x14ac:dyDescent="0.2">
      <c r="A6" s="80" t="s">
        <v>9</v>
      </c>
      <c r="B6" s="94" t="s">
        <v>27</v>
      </c>
      <c r="C6" s="95"/>
      <c r="D6" s="94" t="s">
        <v>27</v>
      </c>
      <c r="E6" s="95"/>
    </row>
    <row r="7" spans="1:11" s="1" customFormat="1" ht="12.95" customHeight="1" thickBot="1" x14ac:dyDescent="0.25">
      <c r="A7" s="87"/>
      <c r="B7" s="76"/>
      <c r="C7" s="77"/>
      <c r="D7" s="76"/>
      <c r="E7" s="77"/>
    </row>
    <row r="8" spans="1:11" s="1" customFormat="1" ht="13.5" thickBot="1" x14ac:dyDescent="0.25">
      <c r="A8" s="24" t="s">
        <v>14</v>
      </c>
      <c r="B8" s="59" t="s">
        <v>8</v>
      </c>
      <c r="C8" s="60" t="s">
        <v>22</v>
      </c>
      <c r="D8" s="59" t="s">
        <v>8</v>
      </c>
      <c r="E8" s="60" t="s">
        <v>22</v>
      </c>
    </row>
    <row r="9" spans="1:11" s="1" customFormat="1" ht="13.5" thickBot="1" x14ac:dyDescent="0.25">
      <c r="A9" s="12" t="s">
        <v>20</v>
      </c>
      <c r="B9" s="70"/>
      <c r="C9" s="70"/>
      <c r="D9" s="70"/>
      <c r="E9" s="70"/>
    </row>
    <row r="10" spans="1:11" s="1" customFormat="1" ht="12.95" customHeight="1" x14ac:dyDescent="0.2">
      <c r="A10" s="13" t="s">
        <v>10</v>
      </c>
      <c r="B10" s="26">
        <v>170</v>
      </c>
      <c r="C10" s="26">
        <v>170</v>
      </c>
      <c r="D10" s="26">
        <v>170</v>
      </c>
      <c r="E10" s="26">
        <v>170</v>
      </c>
    </row>
    <row r="11" spans="1:11" s="1" customFormat="1" ht="12.95" customHeight="1" thickBot="1" x14ac:dyDescent="0.25">
      <c r="A11" s="54" t="s">
        <v>57</v>
      </c>
      <c r="B11" s="26">
        <v>2000</v>
      </c>
      <c r="C11" s="26">
        <v>2000</v>
      </c>
      <c r="D11" s="26">
        <v>2000</v>
      </c>
      <c r="E11" s="26">
        <v>2000</v>
      </c>
    </row>
    <row r="12" spans="1:11" s="1" customFormat="1" ht="12.95" customHeight="1" thickBot="1" x14ac:dyDescent="0.25">
      <c r="A12" s="16" t="s">
        <v>19</v>
      </c>
      <c r="B12" s="29"/>
      <c r="C12" s="29"/>
      <c r="D12" s="29"/>
      <c r="E12" s="29"/>
    </row>
    <row r="13" spans="1:11" s="1" customFormat="1" ht="12.95" customHeight="1" x14ac:dyDescent="0.2">
      <c r="A13" s="44" t="s">
        <v>50</v>
      </c>
      <c r="B13" s="27">
        <v>1400</v>
      </c>
      <c r="C13" s="27">
        <v>2100</v>
      </c>
      <c r="D13" s="27">
        <v>700</v>
      </c>
      <c r="E13" s="27">
        <v>1050</v>
      </c>
    </row>
    <row r="14" spans="1:11" s="1" customFormat="1" ht="12.75" x14ac:dyDescent="0.2">
      <c r="A14" s="41" t="s">
        <v>48</v>
      </c>
      <c r="B14" s="27" t="s">
        <v>0</v>
      </c>
      <c r="C14" s="26">
        <v>1800</v>
      </c>
      <c r="D14" s="27" t="s">
        <v>0</v>
      </c>
      <c r="E14" s="26">
        <v>1800</v>
      </c>
    </row>
    <row r="15" spans="1:11" s="1" customFormat="1" ht="12.75" x14ac:dyDescent="0.2">
      <c r="A15" s="17" t="s">
        <v>11</v>
      </c>
      <c r="B15" s="27" t="s">
        <v>0</v>
      </c>
      <c r="C15" s="26">
        <v>1000</v>
      </c>
      <c r="D15" s="27" t="s">
        <v>0</v>
      </c>
      <c r="E15" s="26">
        <v>1000</v>
      </c>
    </row>
    <row r="16" spans="1:11" s="1" customFormat="1" ht="12.75" x14ac:dyDescent="0.2">
      <c r="A16" s="17" t="s">
        <v>3</v>
      </c>
      <c r="B16" s="26">
        <v>200</v>
      </c>
      <c r="C16" s="26">
        <v>200</v>
      </c>
      <c r="D16" s="26">
        <v>200</v>
      </c>
      <c r="E16" s="26">
        <v>200</v>
      </c>
    </row>
    <row r="17" spans="1:5" s="1" customFormat="1" ht="12.75" x14ac:dyDescent="0.2">
      <c r="A17" s="17" t="s">
        <v>4</v>
      </c>
      <c r="B17" s="26">
        <v>50</v>
      </c>
      <c r="C17" s="26">
        <v>100</v>
      </c>
      <c r="D17" s="26">
        <v>50</v>
      </c>
      <c r="E17" s="26">
        <v>100</v>
      </c>
    </row>
    <row r="18" spans="1:5" s="1" customFormat="1" ht="12.75" x14ac:dyDescent="0.2">
      <c r="A18" s="17" t="s">
        <v>5</v>
      </c>
      <c r="B18" s="26">
        <v>100</v>
      </c>
      <c r="C18" s="26">
        <v>200</v>
      </c>
      <c r="D18" s="26">
        <v>100</v>
      </c>
      <c r="E18" s="26">
        <v>200</v>
      </c>
    </row>
    <row r="19" spans="1:5" s="1" customFormat="1" ht="12.75" x14ac:dyDescent="0.2">
      <c r="A19" s="28" t="s">
        <v>12</v>
      </c>
      <c r="B19" s="26">
        <v>50</v>
      </c>
      <c r="C19" s="27" t="s">
        <v>0</v>
      </c>
      <c r="D19" s="26">
        <v>50</v>
      </c>
      <c r="E19" s="27" t="s">
        <v>0</v>
      </c>
    </row>
    <row r="20" spans="1:5" s="1" customFormat="1" ht="12.75" x14ac:dyDescent="0.2">
      <c r="A20" s="17" t="s">
        <v>6</v>
      </c>
      <c r="B20" s="26">
        <v>50</v>
      </c>
      <c r="C20" s="26">
        <v>100</v>
      </c>
      <c r="D20" s="26">
        <v>50</v>
      </c>
      <c r="E20" s="26">
        <v>100</v>
      </c>
    </row>
    <row r="21" spans="1:5" s="1" customFormat="1" ht="13.5" thickBot="1" x14ac:dyDescent="0.25">
      <c r="A21" s="45" t="s">
        <v>7</v>
      </c>
      <c r="B21" s="27">
        <v>50</v>
      </c>
      <c r="C21" s="27">
        <v>100</v>
      </c>
      <c r="D21" s="27">
        <v>50</v>
      </c>
      <c r="E21" s="27">
        <v>100</v>
      </c>
    </row>
    <row r="22" spans="1:5" s="1" customFormat="1" ht="13.5" thickBot="1" x14ac:dyDescent="0.25">
      <c r="A22" s="43" t="s">
        <v>18</v>
      </c>
      <c r="B22" s="46">
        <f t="shared" ref="B22:E22" si="0">SUM(B10:B21)</f>
        <v>4070</v>
      </c>
      <c r="C22" s="46">
        <f t="shared" si="0"/>
        <v>7770</v>
      </c>
      <c r="D22" s="46">
        <f t="shared" si="0"/>
        <v>3370</v>
      </c>
      <c r="E22" s="46">
        <f t="shared" si="0"/>
        <v>6720</v>
      </c>
    </row>
    <row r="23" spans="1:5" s="1" customFormat="1" ht="13.5" thickBot="1" x14ac:dyDescent="0.25">
      <c r="A23" s="16" t="s">
        <v>16</v>
      </c>
      <c r="B23" s="63"/>
      <c r="C23" s="63"/>
      <c r="D23" s="63"/>
      <c r="E23" s="63"/>
    </row>
    <row r="24" spans="1:5" s="1" customFormat="1" ht="12.75" x14ac:dyDescent="0.2">
      <c r="A24" s="44" t="s">
        <v>51</v>
      </c>
      <c r="B24" s="27">
        <v>1400</v>
      </c>
      <c r="C24" s="27">
        <v>2100</v>
      </c>
      <c r="D24" s="27">
        <v>700</v>
      </c>
      <c r="E24" s="27">
        <v>1050</v>
      </c>
    </row>
    <row r="25" spans="1:5" s="1" customFormat="1" ht="12.75" x14ac:dyDescent="0.2">
      <c r="A25" s="41" t="s">
        <v>48</v>
      </c>
      <c r="B25" s="27">
        <v>900</v>
      </c>
      <c r="C25" s="27" t="s">
        <v>0</v>
      </c>
      <c r="D25" s="27">
        <v>900</v>
      </c>
      <c r="E25" s="27" t="s">
        <v>0</v>
      </c>
    </row>
    <row r="26" spans="1:5" s="1" customFormat="1" ht="12.75" x14ac:dyDescent="0.2">
      <c r="A26" s="41" t="s">
        <v>49</v>
      </c>
      <c r="B26" s="27" t="s">
        <v>0</v>
      </c>
      <c r="C26" s="27">
        <v>900</v>
      </c>
      <c r="D26" s="27" t="s">
        <v>0</v>
      </c>
      <c r="E26" s="27">
        <v>900</v>
      </c>
    </row>
    <row r="27" spans="1:5" s="1" customFormat="1" ht="13.5" thickBot="1" x14ac:dyDescent="0.25">
      <c r="A27" s="47" t="s">
        <v>17</v>
      </c>
      <c r="B27" s="27">
        <v>500</v>
      </c>
      <c r="C27" s="27">
        <v>1700</v>
      </c>
      <c r="D27" s="27">
        <v>500</v>
      </c>
      <c r="E27" s="27">
        <v>1700</v>
      </c>
    </row>
    <row r="28" spans="1:5" s="1" customFormat="1" ht="13.5" thickBot="1" x14ac:dyDescent="0.25">
      <c r="A28" s="16" t="s">
        <v>18</v>
      </c>
      <c r="B28" s="30">
        <f t="shared" ref="B28:E28" si="1">SUM(B24:B27)</f>
        <v>2800</v>
      </c>
      <c r="C28" s="30">
        <f t="shared" si="1"/>
        <v>4700</v>
      </c>
      <c r="D28" s="30">
        <f t="shared" si="1"/>
        <v>2100</v>
      </c>
      <c r="E28" s="30">
        <f t="shared" si="1"/>
        <v>3650</v>
      </c>
    </row>
    <row r="29" spans="1:5" s="1" customFormat="1" ht="13.5" thickBot="1" x14ac:dyDescent="0.25">
      <c r="A29" s="16" t="s">
        <v>23</v>
      </c>
      <c r="B29" s="64"/>
      <c r="C29" s="64"/>
      <c r="D29" s="64"/>
      <c r="E29" s="64"/>
    </row>
    <row r="30" spans="1:5" s="1" customFormat="1" ht="12.75" x14ac:dyDescent="0.2">
      <c r="A30" s="44" t="s">
        <v>51</v>
      </c>
      <c r="B30" s="27">
        <v>1400</v>
      </c>
      <c r="C30" s="27">
        <v>2100</v>
      </c>
      <c r="D30" s="27">
        <v>700</v>
      </c>
      <c r="E30" s="27">
        <v>1050</v>
      </c>
    </row>
    <row r="31" spans="1:5" s="1" customFormat="1" ht="12.75" x14ac:dyDescent="0.2">
      <c r="A31" s="41" t="s">
        <v>48</v>
      </c>
      <c r="B31" s="27">
        <v>900</v>
      </c>
      <c r="C31" s="27" t="s">
        <v>0</v>
      </c>
      <c r="D31" s="27">
        <v>900</v>
      </c>
      <c r="E31" s="27" t="s">
        <v>0</v>
      </c>
    </row>
    <row r="32" spans="1:5" s="1" customFormat="1" ht="13.5" thickBot="1" x14ac:dyDescent="0.25">
      <c r="A32" s="48" t="s">
        <v>17</v>
      </c>
      <c r="B32" s="27">
        <v>500</v>
      </c>
      <c r="C32" s="27">
        <v>1700</v>
      </c>
      <c r="D32" s="27">
        <v>500</v>
      </c>
      <c r="E32" s="27">
        <v>1700</v>
      </c>
    </row>
    <row r="33" spans="1:5" s="1" customFormat="1" ht="13.5" thickBot="1" x14ac:dyDescent="0.25">
      <c r="A33" s="16" t="s">
        <v>18</v>
      </c>
      <c r="B33" s="30">
        <f t="shared" ref="B33:E33" si="2">SUM(B30:B32)</f>
        <v>2800</v>
      </c>
      <c r="C33" s="30">
        <f t="shared" si="2"/>
        <v>3800</v>
      </c>
      <c r="D33" s="30">
        <f t="shared" si="2"/>
        <v>2100</v>
      </c>
      <c r="E33" s="30">
        <f t="shared" si="2"/>
        <v>2750</v>
      </c>
    </row>
    <row r="34" spans="1:5" s="1" customFormat="1" ht="13.5" thickBot="1" x14ac:dyDescent="0.25">
      <c r="A34" s="16" t="s">
        <v>21</v>
      </c>
      <c r="B34" s="65"/>
      <c r="C34" s="65"/>
      <c r="D34" s="65"/>
      <c r="E34" s="65"/>
    </row>
    <row r="35" spans="1:5" s="1" customFormat="1" ht="12.75" x14ac:dyDescent="0.2">
      <c r="A35" s="44" t="s">
        <v>51</v>
      </c>
      <c r="B35" s="27">
        <v>1400</v>
      </c>
      <c r="C35" s="27">
        <v>2100</v>
      </c>
      <c r="D35" s="27">
        <v>700</v>
      </c>
      <c r="E35" s="27">
        <v>1050</v>
      </c>
    </row>
    <row r="36" spans="1:5" s="1" customFormat="1" ht="12.75" x14ac:dyDescent="0.2">
      <c r="A36" s="41" t="s">
        <v>56</v>
      </c>
      <c r="B36" s="27">
        <v>900</v>
      </c>
      <c r="C36" s="27" t="s">
        <v>0</v>
      </c>
      <c r="D36" s="27">
        <v>900</v>
      </c>
      <c r="E36" s="27" t="s">
        <v>0</v>
      </c>
    </row>
    <row r="37" spans="1:5" s="1" customFormat="1" ht="13.5" thickBot="1" x14ac:dyDescent="0.25">
      <c r="A37" s="48" t="s">
        <v>17</v>
      </c>
      <c r="B37" s="27">
        <v>500</v>
      </c>
      <c r="C37" s="27">
        <v>1700</v>
      </c>
      <c r="D37" s="27">
        <v>500</v>
      </c>
      <c r="E37" s="27">
        <v>1700</v>
      </c>
    </row>
    <row r="38" spans="1:5" s="1" customFormat="1" ht="13.5" thickBot="1" x14ac:dyDescent="0.25">
      <c r="A38" s="16" t="s">
        <v>18</v>
      </c>
      <c r="B38" s="30">
        <f t="shared" ref="B38:E38" si="3">SUM(B35:B37)</f>
        <v>2800</v>
      </c>
      <c r="C38" s="30">
        <f t="shared" si="3"/>
        <v>3800</v>
      </c>
      <c r="D38" s="30">
        <f t="shared" si="3"/>
        <v>2100</v>
      </c>
      <c r="E38" s="30">
        <f t="shared" si="3"/>
        <v>2750</v>
      </c>
    </row>
    <row r="39" spans="1:5" s="1" customFormat="1" ht="13.5" thickBot="1" x14ac:dyDescent="0.25">
      <c r="A39" s="16" t="s">
        <v>55</v>
      </c>
      <c r="B39" s="65"/>
      <c r="C39" s="65"/>
      <c r="D39" s="65"/>
      <c r="E39" s="65"/>
    </row>
    <row r="40" spans="1:5" s="1" customFormat="1" ht="12.75" x14ac:dyDescent="0.2">
      <c r="A40" s="44" t="s">
        <v>50</v>
      </c>
      <c r="B40" s="27">
        <v>1400</v>
      </c>
      <c r="C40" s="27">
        <v>2100</v>
      </c>
      <c r="D40" s="27">
        <v>700</v>
      </c>
      <c r="E40" s="27">
        <v>1050</v>
      </c>
    </row>
    <row r="41" spans="1:5" s="1" customFormat="1" ht="13.5" thickBot="1" x14ac:dyDescent="0.25">
      <c r="A41" s="48" t="s">
        <v>17</v>
      </c>
      <c r="B41" s="27">
        <v>500</v>
      </c>
      <c r="C41" s="27">
        <v>1700</v>
      </c>
      <c r="D41" s="27">
        <v>500</v>
      </c>
      <c r="E41" s="27">
        <v>1700</v>
      </c>
    </row>
    <row r="42" spans="1:5" s="1" customFormat="1" ht="13.5" thickBot="1" x14ac:dyDescent="0.25">
      <c r="A42" s="16" t="s">
        <v>18</v>
      </c>
      <c r="B42" s="30">
        <f t="shared" ref="B42:E42" si="4">SUM(B40:B41)</f>
        <v>1900</v>
      </c>
      <c r="C42" s="30">
        <f t="shared" si="4"/>
        <v>3800</v>
      </c>
      <c r="D42" s="30">
        <f t="shared" si="4"/>
        <v>1200</v>
      </c>
      <c r="E42" s="30">
        <f t="shared" si="4"/>
        <v>2750</v>
      </c>
    </row>
    <row r="43" spans="1:5" s="1" customFormat="1" ht="12.75" x14ac:dyDescent="0.2">
      <c r="A43" s="20"/>
      <c r="B43" s="32"/>
      <c r="C43" s="32"/>
      <c r="D43" s="32"/>
      <c r="E43" s="32"/>
    </row>
    <row r="44" spans="1:5" s="1" customFormat="1" ht="12.75" x14ac:dyDescent="0.2">
      <c r="A44" s="22" t="s">
        <v>13</v>
      </c>
      <c r="B44" s="33"/>
      <c r="C44" s="33"/>
      <c r="D44" s="33"/>
      <c r="E44" s="33"/>
    </row>
    <row r="45" spans="1:5" s="1" customFormat="1" ht="12.75" x14ac:dyDescent="0.2">
      <c r="A45" s="22" t="s">
        <v>15</v>
      </c>
      <c r="B45" s="34">
        <v>1000</v>
      </c>
      <c r="C45" s="34">
        <v>1000</v>
      </c>
      <c r="D45" s="34">
        <v>1000</v>
      </c>
      <c r="E45" s="34">
        <v>1000</v>
      </c>
    </row>
    <row r="46" spans="1:5" s="1" customFormat="1" ht="12.75" x14ac:dyDescent="0.2">
      <c r="A46" s="66" t="s">
        <v>1</v>
      </c>
      <c r="B46" s="61" t="s">
        <v>46</v>
      </c>
      <c r="C46" s="61" t="s">
        <v>46</v>
      </c>
      <c r="D46" s="61" t="s">
        <v>46</v>
      </c>
      <c r="E46" s="61" t="s">
        <v>46</v>
      </c>
    </row>
    <row r="47" spans="1:5" s="3" customFormat="1" ht="12.75" x14ac:dyDescent="0.2">
      <c r="A47" s="67" t="s">
        <v>2</v>
      </c>
      <c r="B47" s="61" t="s">
        <v>47</v>
      </c>
      <c r="C47" s="61" t="s">
        <v>47</v>
      </c>
      <c r="D47" s="61" t="s">
        <v>47</v>
      </c>
      <c r="E47" s="61" t="s">
        <v>47</v>
      </c>
    </row>
    <row r="48" spans="1:5" s="1" customFormat="1" ht="12.75" x14ac:dyDescent="0.2">
      <c r="A48" s="22" t="s">
        <v>28</v>
      </c>
      <c r="B48" s="34">
        <f>SUM(B22+B28+B33+B38+B42+B45)</f>
        <v>15370</v>
      </c>
      <c r="C48" s="34">
        <f>SUM(C22+C28+C33+C38+C42+C45)</f>
        <v>24870</v>
      </c>
      <c r="D48" s="34">
        <f>SUM(D22+D28+D33+D38+(D42*3)+D45)</f>
        <v>14270</v>
      </c>
      <c r="E48" s="34">
        <f>SUM(E22+E28+E33+E38+(E42*3)+E45)</f>
        <v>25120</v>
      </c>
    </row>
    <row r="49" spans="1:8" s="1" customFormat="1" ht="12.75" x14ac:dyDescent="0.2">
      <c r="A49" s="22" t="s">
        <v>24</v>
      </c>
      <c r="B49" s="34">
        <f>SUM(B22+B28+B33+B38+(B42*6)+B45)</f>
        <v>24870</v>
      </c>
      <c r="C49" s="34">
        <f>SUM(C22+C28+C33+C38+(C42*6)+C45)</f>
        <v>43870</v>
      </c>
      <c r="D49" s="34">
        <f>SUM(D22+D28+D33+D38+(D42*12)+D45)</f>
        <v>25070</v>
      </c>
      <c r="E49" s="34">
        <f>SUM(E22+E28+E33+E38+(E42*12)+E45)</f>
        <v>49870</v>
      </c>
    </row>
    <row r="50" spans="1:8" s="1" customFormat="1" ht="12.75" x14ac:dyDescent="0.2"/>
    <row r="51" spans="1:8" s="1" customFormat="1" ht="12.75" x14ac:dyDescent="0.2">
      <c r="A51" s="23"/>
      <c r="B51" s="33"/>
      <c r="C51" s="33"/>
      <c r="D51" s="33"/>
      <c r="E51" s="33"/>
    </row>
    <row r="52" spans="1:8" s="1" customFormat="1" ht="12.75" x14ac:dyDescent="0.2">
      <c r="A52" s="71" t="s">
        <v>58</v>
      </c>
      <c r="B52" s="71"/>
      <c r="C52" s="71"/>
      <c r="D52" s="71"/>
      <c r="E52" s="71"/>
    </row>
    <row r="53" spans="1:8" s="1" customFormat="1" ht="12.75" x14ac:dyDescent="0.2">
      <c r="A53" s="71"/>
      <c r="B53" s="71"/>
      <c r="C53" s="71"/>
      <c r="D53" s="71"/>
      <c r="E53" s="71"/>
    </row>
    <row r="54" spans="1:8" s="1" customFormat="1" ht="12.95" customHeight="1" x14ac:dyDescent="0.2">
      <c r="A54" s="71"/>
      <c r="B54" s="71"/>
      <c r="C54" s="71"/>
      <c r="D54" s="71"/>
      <c r="E54" s="71"/>
    </row>
    <row r="55" spans="1:8" s="1" customFormat="1" ht="12.75" x14ac:dyDescent="0.2">
      <c r="A55" s="71"/>
      <c r="B55" s="71"/>
      <c r="C55" s="71"/>
      <c r="D55" s="71"/>
      <c r="E55" s="71"/>
      <c r="F55" s="53"/>
      <c r="G55" s="53"/>
      <c r="H55" s="53"/>
    </row>
    <row r="56" spans="1:8" s="1" customFormat="1" ht="12.75" x14ac:dyDescent="0.2">
      <c r="A56" s="73"/>
      <c r="B56" s="73"/>
      <c r="C56" s="73"/>
      <c r="D56" s="3"/>
    </row>
  </sheetData>
  <mergeCells count="11">
    <mergeCell ref="A55:E55"/>
    <mergeCell ref="A56:C56"/>
    <mergeCell ref="A3:E3"/>
    <mergeCell ref="A6:A7"/>
    <mergeCell ref="B6:C7"/>
    <mergeCell ref="D6:E7"/>
    <mergeCell ref="B5:C5"/>
    <mergeCell ref="D5:E5"/>
    <mergeCell ref="A52:E52"/>
    <mergeCell ref="A53:E53"/>
    <mergeCell ref="A54:E54"/>
  </mergeCells>
  <pageMargins left="0" right="0" top="0.5" bottom="0" header="0.3" footer="0.3"/>
  <pageSetup scale="90" orientation="portrait" r:id="rId1"/>
  <headerFooter>
    <oddFooter>&amp;C&amp;[6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B1 - M - ARTS</vt:lpstr>
      <vt:lpstr>B2 - M - SAINS</vt:lpstr>
      <vt:lpstr>B3 - M - VET</vt:lpstr>
      <vt:lpstr>B4 - PHD - ARTS</vt:lpstr>
      <vt:lpstr>B5 - PHD - SAINS </vt:lpstr>
      <vt:lpstr>B6 - PHD - VET</vt:lpstr>
    </vt:vector>
  </TitlesOfParts>
  <Company>Universiti Malaysia Kelantan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MOHE</dc:creator>
  <cp:lastModifiedBy>UMK</cp:lastModifiedBy>
  <cp:lastPrinted>2016-02-04T02:12:10Z</cp:lastPrinted>
  <dcterms:created xsi:type="dcterms:W3CDTF">2011-05-19T02:15:18Z</dcterms:created>
  <dcterms:modified xsi:type="dcterms:W3CDTF">2017-05-02T04:40:20Z</dcterms:modified>
</cp:coreProperties>
</file>