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arman Chua\Desktop\"/>
    </mc:Choice>
  </mc:AlternateContent>
  <xr:revisionPtr revIDLastSave="0" documentId="13_ncr:1_{8235E181-126F-4B79-9802-A8401B2B965E}" xr6:coauthVersionLast="45" xr6:coauthVersionMax="45" xr10:uidLastSave="{00000000-0000-0000-0000-000000000000}"/>
  <bookViews>
    <workbookView xWindow="-108" yWindow="-108" windowWidth="23256" windowHeight="12576" xr2:uid="{B861774B-4727-43A0-BFCD-ED86D2A155ED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7" i="1" l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N44" i="1" l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3" i="1"/>
  <c r="E67" i="2"/>
  <c r="E66" i="2"/>
  <c r="E65" i="2"/>
  <c r="E64" i="2"/>
  <c r="E63" i="2"/>
  <c r="E62" i="2"/>
  <c r="E61" i="2"/>
  <c r="E60" i="2"/>
  <c r="E59" i="2"/>
  <c r="H59" i="2" s="1"/>
  <c r="E58" i="2"/>
  <c r="E57" i="2"/>
  <c r="H57" i="2" s="1"/>
  <c r="E56" i="2"/>
  <c r="H56" i="2" s="1"/>
  <c r="E55" i="2"/>
  <c r="E54" i="2"/>
  <c r="E53" i="2"/>
  <c r="E52" i="2"/>
  <c r="E51" i="2"/>
  <c r="E50" i="2"/>
  <c r="E44" i="2"/>
  <c r="E43" i="2"/>
  <c r="E42" i="2"/>
  <c r="E41" i="2"/>
  <c r="E40" i="2"/>
  <c r="E39" i="2"/>
  <c r="E38" i="2"/>
  <c r="E37" i="2"/>
  <c r="H37" i="2" s="1"/>
  <c r="E36" i="2"/>
  <c r="H36" i="2" s="1"/>
  <c r="E35" i="2"/>
  <c r="H35" i="2" s="1"/>
  <c r="E34" i="2"/>
  <c r="E33" i="2"/>
  <c r="E32" i="2"/>
  <c r="E31" i="2"/>
  <c r="E30" i="2"/>
  <c r="E29" i="2"/>
  <c r="E28" i="2"/>
  <c r="E27" i="2"/>
  <c r="H58" i="2" l="1"/>
  <c r="H60" i="2"/>
  <c r="H61" i="2"/>
  <c r="H40" i="2"/>
  <c r="H41" i="2"/>
  <c r="H62" i="2"/>
  <c r="H39" i="2"/>
  <c r="H42" i="2"/>
  <c r="H63" i="2"/>
  <c r="H43" i="2"/>
  <c r="H64" i="2"/>
  <c r="H28" i="2"/>
  <c r="H44" i="2"/>
  <c r="H65" i="2"/>
  <c r="H50" i="2"/>
  <c r="H66" i="2"/>
  <c r="H51" i="2"/>
  <c r="H67" i="2"/>
  <c r="H29" i="2"/>
  <c r="H31" i="2"/>
  <c r="H52" i="2"/>
  <c r="H30" i="2"/>
  <c r="H32" i="2"/>
  <c r="H53" i="2"/>
  <c r="H27" i="2"/>
  <c r="H33" i="2"/>
  <c r="H54" i="2"/>
  <c r="H38" i="2"/>
  <c r="H34" i="2"/>
  <c r="H55" i="2"/>
  <c r="P7" i="1"/>
  <c r="P14" i="1"/>
  <c r="P20" i="1"/>
  <c r="P17" i="1"/>
  <c r="P6" i="1"/>
  <c r="P19" i="1"/>
  <c r="P18" i="1"/>
  <c r="F56" i="2"/>
  <c r="G42" i="2"/>
  <c r="G31" i="2"/>
  <c r="G34" i="2"/>
  <c r="G61" i="2"/>
  <c r="G60" i="2"/>
  <c r="G41" i="2"/>
  <c r="G44" i="2"/>
  <c r="G32" i="2"/>
  <c r="G33" i="2"/>
  <c r="F39" i="2"/>
  <c r="G30" i="2"/>
  <c r="G35" i="2"/>
  <c r="G43" i="2"/>
  <c r="F59" i="2"/>
  <c r="G38" i="2"/>
  <c r="G65" i="2"/>
  <c r="G59" i="2"/>
  <c r="F37" i="2"/>
  <c r="G55" i="2"/>
  <c r="G56" i="2"/>
  <c r="F63" i="2"/>
  <c r="G36" i="2"/>
  <c r="G37" i="2"/>
  <c r="F67" i="2"/>
  <c r="G28" i="2"/>
  <c r="G39" i="2"/>
  <c r="G57" i="2"/>
  <c r="G62" i="2"/>
  <c r="F51" i="2"/>
  <c r="G66" i="2"/>
  <c r="G54" i="2"/>
  <c r="G29" i="2"/>
  <c r="G40" i="2"/>
  <c r="G58" i="2"/>
  <c r="P28" i="1"/>
  <c r="P42" i="1"/>
  <c r="P33" i="1"/>
  <c r="P34" i="1"/>
  <c r="P30" i="1"/>
  <c r="P39" i="1"/>
  <c r="P32" i="1"/>
  <c r="O37" i="1"/>
  <c r="P38" i="1"/>
  <c r="P35" i="1"/>
  <c r="P41" i="1"/>
  <c r="O42" i="1"/>
  <c r="P43" i="1"/>
  <c r="P44" i="1"/>
  <c r="O27" i="1"/>
  <c r="O38" i="1"/>
  <c r="O33" i="1"/>
  <c r="O28" i="1"/>
  <c r="O44" i="1"/>
  <c r="O39" i="1"/>
  <c r="O34" i="1"/>
  <c r="O29" i="1"/>
  <c r="P37" i="1"/>
  <c r="P27" i="1"/>
  <c r="P29" i="1"/>
  <c r="O40" i="1"/>
  <c r="O35" i="1"/>
  <c r="P40" i="1"/>
  <c r="O30" i="1"/>
  <c r="O41" i="1"/>
  <c r="O36" i="1"/>
  <c r="O32" i="1"/>
  <c r="O43" i="1"/>
  <c r="O31" i="1"/>
  <c r="P36" i="1"/>
  <c r="P31" i="1"/>
  <c r="P11" i="1"/>
  <c r="P12" i="1"/>
  <c r="P13" i="1"/>
  <c r="P15" i="1"/>
  <c r="P9" i="1"/>
  <c r="P16" i="1"/>
  <c r="P10" i="1"/>
  <c r="P8" i="1"/>
  <c r="P4" i="1"/>
  <c r="P5" i="1"/>
  <c r="O18" i="1"/>
  <c r="O8" i="1"/>
  <c r="O3" i="1"/>
  <c r="O14" i="1"/>
  <c r="O20" i="1"/>
  <c r="O15" i="1"/>
  <c r="O10" i="1"/>
  <c r="P3" i="1"/>
  <c r="O16" i="1"/>
  <c r="O11" i="1"/>
  <c r="O13" i="1"/>
  <c r="O19" i="1"/>
  <c r="O5" i="1"/>
  <c r="O6" i="1"/>
  <c r="O9" i="1"/>
  <c r="O4" i="1"/>
  <c r="O17" i="1"/>
  <c r="O12" i="1"/>
  <c r="O7" i="1"/>
  <c r="G67" i="2"/>
  <c r="F57" i="2"/>
  <c r="G51" i="2"/>
  <c r="F62" i="2"/>
  <c r="F52" i="2"/>
  <c r="G52" i="2"/>
  <c r="F58" i="2"/>
  <c r="G63" i="2"/>
  <c r="F53" i="2"/>
  <c r="G53" i="2"/>
  <c r="F64" i="2"/>
  <c r="G64" i="2"/>
  <c r="F54" i="2"/>
  <c r="F65" i="2"/>
  <c r="F60" i="2"/>
  <c r="F55" i="2"/>
  <c r="F50" i="2"/>
  <c r="F66" i="2"/>
  <c r="G50" i="2"/>
  <c r="F61" i="2"/>
  <c r="F40" i="2"/>
  <c r="F41" i="2"/>
  <c r="F34" i="2"/>
  <c r="F35" i="2"/>
  <c r="F30" i="2"/>
  <c r="F36" i="2"/>
  <c r="F32" i="2"/>
  <c r="F29" i="2"/>
  <c r="F31" i="2"/>
  <c r="F42" i="2"/>
  <c r="F27" i="2"/>
  <c r="F43" i="2"/>
  <c r="G27" i="2"/>
  <c r="F38" i="2"/>
  <c r="F33" i="2"/>
  <c r="F28" i="2"/>
  <c r="F44" i="2"/>
  <c r="E51" i="1" l="1"/>
  <c r="E52" i="1"/>
  <c r="E53" i="1"/>
  <c r="E54" i="1"/>
  <c r="G54" i="1" s="1"/>
  <c r="E55" i="1"/>
  <c r="G55" i="1" s="1"/>
  <c r="E56" i="1"/>
  <c r="E57" i="1"/>
  <c r="E58" i="1"/>
  <c r="E59" i="1"/>
  <c r="E60" i="1"/>
  <c r="E61" i="1"/>
  <c r="E62" i="1"/>
  <c r="E63" i="1"/>
  <c r="E64" i="1"/>
  <c r="E65" i="1"/>
  <c r="E66" i="1"/>
  <c r="E67" i="1"/>
  <c r="E50" i="1"/>
  <c r="E28" i="1"/>
  <c r="E29" i="1"/>
  <c r="E30" i="1"/>
  <c r="H30" i="1" s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27" i="1"/>
  <c r="H27" i="1" s="1"/>
  <c r="H32" i="1" l="1"/>
  <c r="H31" i="1"/>
  <c r="H28" i="1"/>
  <c r="F53" i="1"/>
  <c r="H42" i="1"/>
  <c r="G67" i="1"/>
  <c r="G51" i="1"/>
  <c r="H41" i="1"/>
  <c r="G66" i="1"/>
  <c r="H40" i="1"/>
  <c r="G65" i="1"/>
  <c r="G56" i="1"/>
  <c r="H44" i="1"/>
  <c r="H43" i="1"/>
  <c r="G52" i="1"/>
  <c r="G64" i="1"/>
  <c r="G63" i="1"/>
  <c r="H37" i="1"/>
  <c r="G62" i="1"/>
  <c r="H36" i="1"/>
  <c r="G61" i="1"/>
  <c r="G57" i="1"/>
  <c r="H29" i="1"/>
  <c r="G53" i="1"/>
  <c r="H39" i="1"/>
  <c r="H38" i="1"/>
  <c r="H35" i="1"/>
  <c r="G60" i="1"/>
  <c r="H34" i="1"/>
  <c r="G59" i="1"/>
  <c r="H33" i="1"/>
  <c r="G58" i="1"/>
  <c r="F35" i="1"/>
  <c r="G33" i="1"/>
  <c r="F54" i="1"/>
  <c r="F36" i="1"/>
  <c r="G34" i="1"/>
  <c r="F55" i="1"/>
  <c r="F37" i="1"/>
  <c r="G35" i="1"/>
  <c r="F56" i="1"/>
  <c r="F38" i="1"/>
  <c r="G36" i="1"/>
  <c r="F57" i="1"/>
  <c r="F39" i="1"/>
  <c r="G37" i="1"/>
  <c r="F58" i="1"/>
  <c r="F40" i="1"/>
  <c r="G38" i="1"/>
  <c r="F59" i="1"/>
  <c r="F41" i="1"/>
  <c r="G39" i="1"/>
  <c r="F60" i="1"/>
  <c r="F42" i="1"/>
  <c r="G40" i="1"/>
  <c r="F61" i="1"/>
  <c r="F27" i="1"/>
  <c r="F43" i="1"/>
  <c r="G41" i="1"/>
  <c r="F62" i="1"/>
  <c r="F28" i="1"/>
  <c r="F44" i="1"/>
  <c r="G42" i="1"/>
  <c r="F63" i="1"/>
  <c r="F29" i="1"/>
  <c r="G27" i="1"/>
  <c r="G43" i="1"/>
  <c r="F64" i="1"/>
  <c r="F30" i="1"/>
  <c r="G29" i="1"/>
  <c r="G44" i="1"/>
  <c r="F65" i="1"/>
  <c r="F31" i="1"/>
  <c r="G28" i="1"/>
  <c r="F50" i="1"/>
  <c r="F66" i="1"/>
  <c r="F32" i="1"/>
  <c r="G30" i="1"/>
  <c r="F51" i="1"/>
  <c r="F67" i="1"/>
  <c r="F33" i="1"/>
  <c r="G31" i="1"/>
  <c r="F52" i="1"/>
  <c r="G50" i="1"/>
  <c r="F34" i="1"/>
  <c r="G32" i="1"/>
</calcChain>
</file>

<file path=xl/sharedStrings.xml><?xml version="1.0" encoding="utf-8"?>
<sst xmlns="http://schemas.openxmlformats.org/spreadsheetml/2006/main" count="327" uniqueCount="74">
  <si>
    <t>Indicator Removed</t>
  </si>
  <si>
    <t>Validation Accuracy</t>
  </si>
  <si>
    <t>Validation Loss</t>
  </si>
  <si>
    <t>Min Accuracy Increase (%)</t>
  </si>
  <si>
    <t>Max Accuracy Increase (%)</t>
  </si>
  <si>
    <t>Accuracy Learning Rate (percent per epoch)</t>
  </si>
  <si>
    <t>CNN</t>
  </si>
  <si>
    <t>10 Epochs Moving Average Min Accuracy Increase (%)</t>
  </si>
  <si>
    <t>10 Epochs Moving Average Max Accuracy Increase (%)</t>
  </si>
  <si>
    <t>Min Loss decrease (%)</t>
  </si>
  <si>
    <t>Max Loss decrease (%)</t>
  </si>
  <si>
    <t>10 Epochs Moving Average Accuracy Learning Rate (percent per epoch)</t>
  </si>
  <si>
    <t>10 Epochs Moving Average Min Loss decrease (%)</t>
  </si>
  <si>
    <t>10 Epochs Moving Average Max Loss decrease (%)</t>
  </si>
  <si>
    <t>10 Epochs Moving Average Loss Learning Rate (percent per epoch)</t>
  </si>
  <si>
    <t>Original Indicators</t>
  </si>
  <si>
    <t>7.35607 (1e-7)</t>
  </si>
  <si>
    <t>1.38877 (1e-5)</t>
  </si>
  <si>
    <t>Model accuracy learning jitter (%)</t>
  </si>
  <si>
    <t>Accuracy average jitter percentage (%)</t>
  </si>
  <si>
    <t>Model Loss learning jitter (%)</t>
  </si>
  <si>
    <t>Loss average jitter percentage (%)</t>
  </si>
  <si>
    <t>Remove Close Price</t>
  </si>
  <si>
    <t>Remove CCI</t>
  </si>
  <si>
    <t>7.07097 (1e-7)</t>
  </si>
  <si>
    <t>7.40779 (1e-7)</t>
  </si>
  <si>
    <t xml:space="preserve">Loss Learning Rate (percent per epoch) </t>
  </si>
  <si>
    <t>Remove CMO</t>
  </si>
  <si>
    <t>Remove DMI</t>
  </si>
  <si>
    <t>Remove EMA</t>
  </si>
  <si>
    <t>Remove KAMA</t>
  </si>
  <si>
    <t>Remove Momentum</t>
  </si>
  <si>
    <t>Remove ROC</t>
  </si>
  <si>
    <t>Remove RSI</t>
  </si>
  <si>
    <t>Remove SMA</t>
  </si>
  <si>
    <t>Remove Stochastic</t>
  </si>
  <si>
    <t>Remove TEMA</t>
  </si>
  <si>
    <t>Remove WILLR</t>
  </si>
  <si>
    <t>Remove WMA</t>
  </si>
  <si>
    <t>Remove Moving Averages</t>
  </si>
  <si>
    <t>Remove Momentum Indicators</t>
  </si>
  <si>
    <t>Remove all except mom Indicators</t>
  </si>
  <si>
    <t>1.44158 (1e-6)</t>
  </si>
  <si>
    <t>1.07092 (1e-6)</t>
  </si>
  <si>
    <t>9.48624 (1e-5)</t>
  </si>
  <si>
    <t>Accuracy Learning Rate (percent per epoch) with respect to final Acc</t>
  </si>
  <si>
    <t>7.41366 (1e-7)</t>
  </si>
  <si>
    <t>6.24474 (1e-5)</t>
  </si>
  <si>
    <t>7.87077 (1e-7)</t>
  </si>
  <si>
    <t>7.30363 (1e-7)</t>
  </si>
  <si>
    <t>7.75651 (1e-7)</t>
  </si>
  <si>
    <t>7.44243 (1e-7)</t>
  </si>
  <si>
    <t>7.59661 (1e-7)</t>
  </si>
  <si>
    <t>8.20667 (1e-7)</t>
  </si>
  <si>
    <t>7.32079 (1e-7)</t>
  </si>
  <si>
    <t>9.10133 (1e-7)</t>
  </si>
  <si>
    <t>LSTM</t>
  </si>
  <si>
    <t>Baseline Accuracy Learning Rate - Accuracy Learning Rate</t>
  </si>
  <si>
    <t>Rank</t>
  </si>
  <si>
    <t>Baseline Loss Learning Rate - Loss Learning Rate</t>
  </si>
  <si>
    <t>Loss Learning Rate (percent per epoch) with respect to final Loss</t>
  </si>
  <si>
    <t>7.97361 (1e-7)</t>
  </si>
  <si>
    <t>6.00362 (1e-7)</t>
  </si>
  <si>
    <t>7.81987 (1e-7)</t>
  </si>
  <si>
    <t>8.70940 (1e-5)</t>
  </si>
  <si>
    <t>8.25224 (1e-7)</t>
  </si>
  <si>
    <t>7.64601 (1e-7)</t>
  </si>
  <si>
    <t>7.71079 (1e-7)</t>
  </si>
  <si>
    <t>1.55696 (1e-6)</t>
  </si>
  <si>
    <t>7.73076 (1e-7)</t>
  </si>
  <si>
    <t>8.10437 (1e-7)</t>
  </si>
  <si>
    <t>8.26055 (1e-5)</t>
  </si>
  <si>
    <t>6.3392 (1e-7)</t>
  </si>
  <si>
    <t>Rank in terms of impact on learning Difficulty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</si>
</sst>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2" borderId="1" xfId="0" applyFont="1" applyFill="1" applyBorder="1"/>
    <xf numFmtId="0" fontId="0" fillId="0" borderId="1" xfId="0" applyFont="1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1" fillId="0" borderId="0" xfId="0" applyFont="1" applyAlignment="1">
      <alignment horizontal="right" vertical="center"/>
    </xf>
    <xf numFmtId="0" fontId="0" fillId="0" borderId="0" xfId="0" applyBorder="1"/>
    <xf numFmtId="0" fontId="0" fillId="0" borderId="0" xfId="0" applyFill="1" applyBorder="1"/>
    <xf numFmtId="0" fontId="1" fillId="0" borderId="1" xfId="0" applyFont="1" applyBorder="1" applyAlignment="1">
      <alignment horizontal="right" vertical="center"/>
    </xf>
    <xf numFmtId="0" fontId="0" fillId="0" borderId="3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2" xfId="0" applyBorder="1" applyAlignment="1">
      <alignment horizontal="right"/>
    </xf>
    <xf numFmtId="0" fontId="0" fillId="0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19530-5517-44B1-8225-FFAA9E41ABC0}">
  <dimension ref="A1:P68"/>
  <sheetViews>
    <sheetView tabSelected="1" zoomScaleNormal="100" workbookViewId="0">
      <selection activeCell="H55" sqref="H55"/>
    </sheetView>
  </sheetViews>
  <sheetFormatPr defaultRowHeight="14.4" x14ac:dyDescent="0.3"/>
  <cols>
    <col min="1" max="1" width="29.6640625" bestFit="1" customWidth="1"/>
    <col min="2" max="2" width="22.5546875" bestFit="1" customWidth="1"/>
    <col min="3" max="3" width="23" bestFit="1" customWidth="1"/>
    <col min="4" max="4" width="59.6640625" bestFit="1" customWidth="1"/>
    <col min="5" max="8" width="59.6640625" customWidth="1"/>
    <col min="9" max="9" width="23" bestFit="1" customWidth="1"/>
    <col min="10" max="10" width="29.6640625" bestFit="1" customWidth="1"/>
    <col min="11" max="11" width="41.88671875" bestFit="1" customWidth="1"/>
    <col min="12" max="12" width="42.33203125" bestFit="1" customWidth="1"/>
    <col min="13" max="13" width="55.77734375" bestFit="1" customWidth="1"/>
    <col min="14" max="14" width="53.77734375" bestFit="1" customWidth="1"/>
    <col min="15" max="15" width="19.5546875" bestFit="1" customWidth="1"/>
    <col min="16" max="16" width="33" bestFit="1" customWidth="1"/>
    <col min="17" max="17" width="28.5546875" bestFit="1" customWidth="1"/>
    <col min="18" max="18" width="32.6640625" bestFit="1" customWidth="1"/>
    <col min="19" max="19" width="28.5546875" bestFit="1" customWidth="1"/>
    <col min="20" max="20" width="32.6640625" bestFit="1" customWidth="1"/>
  </cols>
  <sheetData>
    <row r="1" spans="1:16" x14ac:dyDescent="0.3">
      <c r="A1" s="2" t="s">
        <v>6</v>
      </c>
      <c r="J1" s="1" t="s">
        <v>6</v>
      </c>
    </row>
    <row r="2" spans="1:16" x14ac:dyDescent="0.3">
      <c r="A2" s="3" t="s">
        <v>0</v>
      </c>
      <c r="B2" s="3" t="s">
        <v>2</v>
      </c>
      <c r="C2" s="3" t="s">
        <v>1</v>
      </c>
      <c r="J2" s="3" t="s">
        <v>0</v>
      </c>
      <c r="K2" s="3" t="s">
        <v>9</v>
      </c>
      <c r="L2" s="3" t="s">
        <v>10</v>
      </c>
      <c r="M2" s="3" t="s">
        <v>26</v>
      </c>
      <c r="N2" s="3" t="s">
        <v>60</v>
      </c>
      <c r="O2" s="3" t="s">
        <v>59</v>
      </c>
      <c r="P2" s="3" t="s">
        <v>58</v>
      </c>
    </row>
    <row r="3" spans="1:16" x14ac:dyDescent="0.3">
      <c r="A3" s="1" t="s">
        <v>15</v>
      </c>
      <c r="B3" s="1">
        <v>0.68315000000000003</v>
      </c>
      <c r="C3" s="1">
        <v>0.82628999999999997</v>
      </c>
      <c r="J3" s="1" t="s">
        <v>15</v>
      </c>
      <c r="K3" s="1">
        <v>1.1429999999999999E-2</v>
      </c>
      <c r="L3" s="1">
        <v>3.3977599999999999</v>
      </c>
      <c r="M3" s="1">
        <v>5.5100000000000003E-2</v>
      </c>
      <c r="N3" s="1">
        <f>PRODUCT(B3,M3)</f>
        <v>3.7641565000000002E-2</v>
      </c>
      <c r="O3" s="1">
        <f xml:space="preserve"> N3 - N3</f>
        <v>0</v>
      </c>
      <c r="P3" s="1">
        <f>RANK(N3,N3:N20,0)</f>
        <v>15</v>
      </c>
    </row>
    <row r="4" spans="1:16" x14ac:dyDescent="0.3">
      <c r="A4" s="1" t="s">
        <v>22</v>
      </c>
      <c r="B4" s="1">
        <v>0.66293000000000002</v>
      </c>
      <c r="C4" s="13">
        <v>0.84462000000000004</v>
      </c>
      <c r="J4" s="1" t="s">
        <v>22</v>
      </c>
      <c r="K4" s="1">
        <v>2.1649999999999999E-2</v>
      </c>
      <c r="L4" s="1">
        <v>3.8007300000000002</v>
      </c>
      <c r="M4" s="1">
        <v>5.8999999999999997E-2</v>
      </c>
      <c r="N4" s="1">
        <f>PRODUCT(B4,M4)</f>
        <v>3.9112870000000001E-2</v>
      </c>
      <c r="O4" s="1">
        <f xml:space="preserve"> N3 - N4</f>
        <v>-1.4713049999999991E-3</v>
      </c>
      <c r="P4" s="1">
        <f>RANK(N4,N3:N20,0)</f>
        <v>10</v>
      </c>
    </row>
    <row r="5" spans="1:16" x14ac:dyDescent="0.3">
      <c r="A5" s="1" t="s">
        <v>23</v>
      </c>
      <c r="B5" s="1">
        <v>0.61443999999999999</v>
      </c>
      <c r="C5" s="1">
        <v>0.82550000000000001</v>
      </c>
      <c r="J5" s="1" t="s">
        <v>23</v>
      </c>
      <c r="K5" s="1">
        <v>2.5700000000000001E-2</v>
      </c>
      <c r="L5" s="1">
        <v>2.8591799999999998</v>
      </c>
      <c r="M5" s="1">
        <v>6.2080000000000003E-2</v>
      </c>
      <c r="N5" s="1">
        <f>PRODUCT(B5,M5)</f>
        <v>3.81444352E-2</v>
      </c>
      <c r="O5" s="1">
        <f xml:space="preserve"> N3 - N5</f>
        <v>-5.0287019999999821E-4</v>
      </c>
      <c r="P5" s="1">
        <f>RANK(N5,N3:N20,0)</f>
        <v>13</v>
      </c>
    </row>
    <row r="6" spans="1:16" x14ac:dyDescent="0.3">
      <c r="A6" s="1" t="s">
        <v>27</v>
      </c>
      <c r="B6" s="1">
        <v>0.66105999999999998</v>
      </c>
      <c r="C6" s="1">
        <v>0.83984000000000003</v>
      </c>
      <c r="J6" s="1" t="s">
        <v>27</v>
      </c>
      <c r="K6" s="1">
        <v>9.1199999999999996E-3</v>
      </c>
      <c r="L6" s="1">
        <v>2.99187</v>
      </c>
      <c r="M6" s="1">
        <v>6.0609999999999997E-2</v>
      </c>
      <c r="N6" s="1">
        <f>PRODUCT(B6,M6)</f>
        <v>4.0066846599999997E-2</v>
      </c>
      <c r="O6" s="1">
        <f xml:space="preserve"> N3 - N6</f>
        <v>-2.4252815999999955E-3</v>
      </c>
      <c r="P6" s="1">
        <f>RANK(N6,N3:N20,0)</f>
        <v>4</v>
      </c>
    </row>
    <row r="7" spans="1:16" x14ac:dyDescent="0.3">
      <c r="A7" s="1" t="s">
        <v>28</v>
      </c>
      <c r="B7" s="1">
        <v>0.65947999999999996</v>
      </c>
      <c r="C7" s="1">
        <v>0.83028000000000002</v>
      </c>
      <c r="J7" s="1" t="s">
        <v>28</v>
      </c>
      <c r="K7" s="1">
        <v>0.1313</v>
      </c>
      <c r="L7" s="1">
        <v>5.9115000000000002</v>
      </c>
      <c r="M7" s="1">
        <v>5.9159999999999997E-2</v>
      </c>
      <c r="N7" s="1">
        <f>PRODUCT(B7,M7)</f>
        <v>3.9014836799999994E-2</v>
      </c>
      <c r="O7" s="1">
        <f xml:space="preserve"> N3 - N7</f>
        <v>-1.3732717999999922E-3</v>
      </c>
      <c r="P7" s="1">
        <f>RANK(N7,N3:N20,0)</f>
        <v>11</v>
      </c>
    </row>
    <row r="8" spans="1:16" x14ac:dyDescent="0.3">
      <c r="A8" s="1" t="s">
        <v>29</v>
      </c>
      <c r="B8" s="1">
        <v>0.66496</v>
      </c>
      <c r="C8" s="1">
        <v>0.84382000000000001</v>
      </c>
      <c r="J8" s="1" t="s">
        <v>29</v>
      </c>
      <c r="K8" s="1">
        <v>2.5159999999999998E-2</v>
      </c>
      <c r="L8" s="1">
        <v>3.31182</v>
      </c>
      <c r="M8" s="1">
        <v>5.9080000000000001E-2</v>
      </c>
      <c r="N8" s="1">
        <f>PRODUCT(B8,M8)</f>
        <v>3.9285836800000001E-2</v>
      </c>
      <c r="O8" s="1">
        <f xml:space="preserve"> N3 - N8</f>
        <v>-1.6442717999999995E-3</v>
      </c>
      <c r="P8" s="1">
        <f>RANK(N8,N3:N20,0)</f>
        <v>8</v>
      </c>
    </row>
    <row r="9" spans="1:16" x14ac:dyDescent="0.3">
      <c r="A9" s="1" t="s">
        <v>30</v>
      </c>
      <c r="B9" s="1">
        <v>0.65456000000000003</v>
      </c>
      <c r="C9" s="1">
        <v>0.83984000000000003</v>
      </c>
      <c r="J9" s="1" t="s">
        <v>30</v>
      </c>
      <c r="K9" s="1">
        <v>1.7840000000000002E-2</v>
      </c>
      <c r="L9" s="1">
        <v>3.0673400000000002</v>
      </c>
      <c r="M9" s="1">
        <v>6.1559999999999997E-2</v>
      </c>
      <c r="N9" s="1">
        <f>PRODUCT(B9,M9)</f>
        <v>4.0294713599999997E-2</v>
      </c>
      <c r="O9" s="1">
        <f xml:space="preserve"> N3 - N9</f>
        <v>-2.6531485999999951E-3</v>
      </c>
      <c r="P9" s="1">
        <f>RANK(N9,N3:N20,0)</f>
        <v>3</v>
      </c>
    </row>
    <row r="10" spans="1:16" x14ac:dyDescent="0.3">
      <c r="A10" s="1" t="s">
        <v>31</v>
      </c>
      <c r="B10" s="1">
        <v>0.65603</v>
      </c>
      <c r="C10" s="1">
        <v>0.82230999999999999</v>
      </c>
      <c r="J10" s="1" t="s">
        <v>31</v>
      </c>
      <c r="K10" s="1">
        <v>4.6559999999999997E-2</v>
      </c>
      <c r="L10" s="1">
        <v>3.23495</v>
      </c>
      <c r="M10" s="1">
        <v>5.5120000000000002E-2</v>
      </c>
      <c r="N10" s="14">
        <f>PRODUCT(B10,M10)</f>
        <v>3.6160373600000004E-2</v>
      </c>
      <c r="O10" s="1">
        <f xml:space="preserve"> N3 - N10</f>
        <v>1.4811913999999982E-3</v>
      </c>
      <c r="P10" s="1">
        <f>RANK(N10,N3:N20,0)</f>
        <v>17</v>
      </c>
    </row>
    <row r="11" spans="1:16" x14ac:dyDescent="0.3">
      <c r="A11" s="1" t="s">
        <v>32</v>
      </c>
      <c r="B11" s="1">
        <v>0.66505999999999998</v>
      </c>
      <c r="C11" s="1">
        <v>0.81672999999999996</v>
      </c>
      <c r="J11" s="1" t="s">
        <v>32</v>
      </c>
      <c r="K11" s="1">
        <v>5.1000000000000004E-3</v>
      </c>
      <c r="L11" s="1">
        <v>2.1038999999999999</v>
      </c>
      <c r="M11" s="1">
        <v>5.7239999999999999E-2</v>
      </c>
      <c r="N11" s="1">
        <f>PRODUCT(B11,M11)</f>
        <v>3.8068034399999999E-2</v>
      </c>
      <c r="O11" s="1">
        <f xml:space="preserve"> N3 - N11</f>
        <v>-4.2646939999999717E-4</v>
      </c>
      <c r="P11" s="1">
        <f>RANK(N11,N3:N20,0)</f>
        <v>14</v>
      </c>
    </row>
    <row r="12" spans="1:16" x14ac:dyDescent="0.3">
      <c r="A12" s="1" t="s">
        <v>33</v>
      </c>
      <c r="B12" s="1">
        <v>0.64863999999999999</v>
      </c>
      <c r="C12" s="1">
        <v>0.83426</v>
      </c>
      <c r="J12" s="1" t="s">
        <v>33</v>
      </c>
      <c r="K12" s="7">
        <v>4.8799999999999998E-3</v>
      </c>
      <c r="L12" s="5">
        <v>2.7882699999999998</v>
      </c>
      <c r="M12" s="7">
        <v>5.9279999999999999E-2</v>
      </c>
      <c r="N12" s="1">
        <f>PRODUCT(B12,M12)</f>
        <v>3.8451379199999997E-2</v>
      </c>
      <c r="O12" s="1">
        <f xml:space="preserve"> N3 - N12</f>
        <v>-8.0981419999999471E-4</v>
      </c>
      <c r="P12" s="1">
        <f>RANK(N12,N3:N20,0)</f>
        <v>12</v>
      </c>
    </row>
    <row r="13" spans="1:16" x14ac:dyDescent="0.3">
      <c r="A13" s="1" t="s">
        <v>34</v>
      </c>
      <c r="B13" s="1">
        <v>0.66222999999999999</v>
      </c>
      <c r="C13" s="1">
        <v>0.84302999999999995</v>
      </c>
      <c r="J13" s="1" t="s">
        <v>34</v>
      </c>
      <c r="K13" s="1">
        <v>9.0699999999999999E-3</v>
      </c>
      <c r="L13" s="1">
        <v>3.49864</v>
      </c>
      <c r="M13" s="1">
        <v>5.9589999999999997E-2</v>
      </c>
      <c r="N13" s="1">
        <f>PRODUCT(B13,M13)</f>
        <v>3.9462285699999995E-2</v>
      </c>
      <c r="O13" s="1">
        <f xml:space="preserve"> N3 - N13</f>
        <v>-1.8207206999999934E-3</v>
      </c>
      <c r="P13" s="1">
        <f>RANK(N13,N3:N20,0)</f>
        <v>7</v>
      </c>
    </row>
    <row r="14" spans="1:16" x14ac:dyDescent="0.3">
      <c r="A14" s="1" t="s">
        <v>35</v>
      </c>
      <c r="B14" s="1">
        <v>0.63624000000000003</v>
      </c>
      <c r="C14" s="1">
        <v>0.82789000000000001</v>
      </c>
      <c r="J14" s="1" t="s">
        <v>35</v>
      </c>
      <c r="K14" s="1">
        <v>4.0710000000000003E-2</v>
      </c>
      <c r="L14" s="1">
        <v>4.7963899999999997</v>
      </c>
      <c r="M14" s="1">
        <v>5.638E-2</v>
      </c>
      <c r="N14" s="14">
        <f>PRODUCT(B14,M14)</f>
        <v>3.5871211200000003E-2</v>
      </c>
      <c r="O14" s="17">
        <f xml:space="preserve"> N3 - N14</f>
        <v>1.7703537999999991E-3</v>
      </c>
      <c r="P14" s="1">
        <f>RANK(N14,N3:N20,0)</f>
        <v>18</v>
      </c>
    </row>
    <row r="15" spans="1:16" x14ac:dyDescent="0.3">
      <c r="A15" s="1" t="s">
        <v>36</v>
      </c>
      <c r="B15" s="1">
        <v>0.64236000000000004</v>
      </c>
      <c r="C15" s="1">
        <v>0.83984000000000003</v>
      </c>
      <c r="J15" s="1" t="s">
        <v>36</v>
      </c>
      <c r="K15" s="1">
        <v>2.7299999999999998E-3</v>
      </c>
      <c r="L15" s="1">
        <v>2.5593599999999999</v>
      </c>
      <c r="M15" s="1">
        <v>6.1690000000000002E-2</v>
      </c>
      <c r="N15" s="1">
        <f>PRODUCT(B15,M15)</f>
        <v>3.9627188400000006E-2</v>
      </c>
      <c r="O15" s="17">
        <f xml:space="preserve"> N3 - N15</f>
        <v>-1.9856234000000042E-3</v>
      </c>
      <c r="P15" s="1">
        <f>RANK(N15,N3:N20,0)</f>
        <v>6</v>
      </c>
    </row>
    <row r="16" spans="1:16" x14ac:dyDescent="0.3">
      <c r="A16" s="1" t="s">
        <v>37</v>
      </c>
      <c r="B16" s="1">
        <v>0.66013999999999995</v>
      </c>
      <c r="C16" s="1">
        <v>0.80637000000000003</v>
      </c>
      <c r="J16" s="1" t="s">
        <v>37</v>
      </c>
      <c r="K16" s="1">
        <v>1.4279999999999999E-2</v>
      </c>
      <c r="L16" s="1">
        <v>5.0898700000000003</v>
      </c>
      <c r="M16" s="1">
        <v>5.5750000000000001E-2</v>
      </c>
      <c r="N16" s="14">
        <f>PRODUCT(B16,M16)</f>
        <v>3.6802805000000001E-2</v>
      </c>
      <c r="O16" s="17">
        <f xml:space="preserve"> N3 - N16</f>
        <v>8.3876000000000089E-4</v>
      </c>
      <c r="P16" s="1">
        <f>RANK(N16,N3:N20,0)</f>
        <v>16</v>
      </c>
    </row>
    <row r="17" spans="1:16" x14ac:dyDescent="0.3">
      <c r="A17" s="1" t="s">
        <v>38</v>
      </c>
      <c r="B17" s="1">
        <v>0.66796999999999995</v>
      </c>
      <c r="C17" s="1">
        <v>0.84382000000000001</v>
      </c>
      <c r="J17" s="1" t="s">
        <v>38</v>
      </c>
      <c r="K17" s="1">
        <v>1.481E-2</v>
      </c>
      <c r="L17" s="1">
        <v>3.2603</v>
      </c>
      <c r="M17" s="1">
        <v>5.8560000000000001E-2</v>
      </c>
      <c r="N17" s="1">
        <f>PRODUCT(B17,M17)</f>
        <v>3.9116323199999997E-2</v>
      </c>
      <c r="O17" s="17">
        <f xml:space="preserve"> N3 - N17</f>
        <v>-1.4747581999999954E-3</v>
      </c>
      <c r="P17" s="1">
        <f>RANK(N17,N3:N20,0)</f>
        <v>9</v>
      </c>
    </row>
    <row r="18" spans="1:16" x14ac:dyDescent="0.3">
      <c r="A18" s="1" t="s">
        <v>39</v>
      </c>
      <c r="B18" s="1">
        <v>0.61911000000000005</v>
      </c>
      <c r="C18" s="1">
        <v>0.83586000000000005</v>
      </c>
      <c r="J18" s="1" t="s">
        <v>39</v>
      </c>
      <c r="K18" s="1">
        <v>1.592E-2</v>
      </c>
      <c r="L18" s="1">
        <v>8.81874</v>
      </c>
      <c r="M18" s="1">
        <v>6.4689999999999998E-2</v>
      </c>
      <c r="N18" s="1">
        <f>PRODUCT(B18,M18)</f>
        <v>4.00502259E-2</v>
      </c>
      <c r="O18" s="17">
        <f xml:space="preserve"> N3 - N18</f>
        <v>-2.4086608999999981E-3</v>
      </c>
      <c r="P18" s="1">
        <f>RANK(N18,N3:N20)</f>
        <v>5</v>
      </c>
    </row>
    <row r="19" spans="1:16" x14ac:dyDescent="0.3">
      <c r="A19" s="1" t="s">
        <v>40</v>
      </c>
      <c r="B19" s="14">
        <v>0.76258999999999999</v>
      </c>
      <c r="C19" s="14">
        <v>0.69323000000000001</v>
      </c>
      <c r="J19" s="1" t="s">
        <v>40</v>
      </c>
      <c r="K19" s="1">
        <v>7.9570000000000002E-2</v>
      </c>
      <c r="L19" s="1">
        <v>5.9234400000000003</v>
      </c>
      <c r="M19" s="1">
        <v>5.4260000000000003E-2</v>
      </c>
      <c r="N19" s="1">
        <f>PRODUCT(B19,M19)</f>
        <v>4.1378133400000003E-2</v>
      </c>
      <c r="O19" s="17">
        <f xml:space="preserve"> N3 - N19</f>
        <v>-3.736568400000001E-3</v>
      </c>
      <c r="P19" s="1">
        <f>RANK(N19,N3:N20,0)</f>
        <v>1</v>
      </c>
    </row>
    <row r="20" spans="1:16" x14ac:dyDescent="0.3">
      <c r="A20" s="1" t="s">
        <v>41</v>
      </c>
      <c r="B20" s="13">
        <v>0.59126000000000001</v>
      </c>
      <c r="C20" s="1">
        <v>0.83506000000000002</v>
      </c>
      <c r="J20" s="1" t="s">
        <v>41</v>
      </c>
      <c r="K20" s="1">
        <v>1.9269999999999999E-2</v>
      </c>
      <c r="L20" s="1">
        <v>8.4585500000000007</v>
      </c>
      <c r="M20" s="1">
        <v>6.8479999999999999E-2</v>
      </c>
      <c r="N20" s="1">
        <f>PRODUCT(B20,M20)</f>
        <v>4.0489484800000003E-2</v>
      </c>
      <c r="O20" s="17">
        <f xml:space="preserve"> N3 - N20</f>
        <v>-2.8479198000000011E-3</v>
      </c>
      <c r="P20" s="1">
        <f>RANK(N20,N3:N20,0)</f>
        <v>2</v>
      </c>
    </row>
    <row r="21" spans="1:16" x14ac:dyDescent="0.3">
      <c r="A21" s="1"/>
      <c r="B21" s="1"/>
      <c r="C21" s="1"/>
      <c r="J21" s="1"/>
      <c r="K21" s="1"/>
      <c r="L21" s="1"/>
      <c r="M21" s="1"/>
      <c r="N21" s="1"/>
      <c r="O21" s="1"/>
      <c r="P21" s="1"/>
    </row>
    <row r="25" spans="1:16" x14ac:dyDescent="0.3">
      <c r="A25" s="1" t="s">
        <v>6</v>
      </c>
      <c r="J25" s="1" t="s">
        <v>6</v>
      </c>
    </row>
    <row r="26" spans="1:16" x14ac:dyDescent="0.3">
      <c r="A26" s="3" t="s">
        <v>0</v>
      </c>
      <c r="B26" s="3" t="s">
        <v>3</v>
      </c>
      <c r="C26" s="3" t="s">
        <v>4</v>
      </c>
      <c r="D26" s="3" t="s">
        <v>5</v>
      </c>
      <c r="E26" s="3" t="s">
        <v>45</v>
      </c>
      <c r="F26" s="3" t="s">
        <v>57</v>
      </c>
      <c r="G26" s="3" t="s">
        <v>58</v>
      </c>
      <c r="H26" s="3" t="s">
        <v>73</v>
      </c>
      <c r="J26" s="3" t="s">
        <v>0</v>
      </c>
      <c r="K26" s="3" t="s">
        <v>12</v>
      </c>
      <c r="L26" s="4" t="s">
        <v>13</v>
      </c>
      <c r="M26" s="3" t="s">
        <v>14</v>
      </c>
      <c r="N26" s="3" t="s">
        <v>60</v>
      </c>
      <c r="O26" s="3" t="s">
        <v>59</v>
      </c>
      <c r="P26" s="3" t="s">
        <v>58</v>
      </c>
    </row>
    <row r="27" spans="1:16" x14ac:dyDescent="0.3">
      <c r="A27" s="1" t="s">
        <v>15</v>
      </c>
      <c r="B27" s="1">
        <v>9.4969999999999999E-2</v>
      </c>
      <c r="C27" s="1">
        <v>5.66038</v>
      </c>
      <c r="D27" s="1">
        <v>8.6440000000000003E-2</v>
      </c>
      <c r="E27" s="1">
        <f>PRODUCT(C3,D27)</f>
        <v>7.1424507600000006E-2</v>
      </c>
      <c r="F27" s="1">
        <f xml:space="preserve"> E27 - E27</f>
        <v>0</v>
      </c>
      <c r="G27" s="1">
        <f>RANK(E27,E27:E44,0)</f>
        <v>15</v>
      </c>
      <c r="H27" s="1">
        <f>RANK(E27,E27:E44,1)</f>
        <v>4</v>
      </c>
      <c r="J27" s="1" t="s">
        <v>15</v>
      </c>
      <c r="K27" s="7" t="s">
        <v>17</v>
      </c>
      <c r="L27" s="8">
        <v>0.83984999999999999</v>
      </c>
      <c r="M27" s="7">
        <v>5.2130000000000003E-2</v>
      </c>
      <c r="N27" s="14">
        <f>PRODUCT(B3,M27)</f>
        <v>3.5612609500000003E-2</v>
      </c>
      <c r="O27" s="1">
        <f xml:space="preserve"> N27 - N27</f>
        <v>0</v>
      </c>
      <c r="P27" s="1">
        <f>RANK(N27,N27:N44,0)</f>
        <v>17</v>
      </c>
    </row>
    <row r="28" spans="1:16" x14ac:dyDescent="0.3">
      <c r="A28" s="1" t="s">
        <v>22</v>
      </c>
      <c r="B28" s="1">
        <v>9.3201999999999993E-2</v>
      </c>
      <c r="C28" s="1">
        <v>4.5826500000000001</v>
      </c>
      <c r="D28" s="1">
        <v>9.2829999999999996E-2</v>
      </c>
      <c r="E28" s="1">
        <f>PRODUCT(C4,D28)</f>
        <v>7.84060746E-2</v>
      </c>
      <c r="F28" s="1">
        <f xml:space="preserve"> E27 - E28</f>
        <v>-6.9815669999999941E-3</v>
      </c>
      <c r="G28" s="1">
        <f>RANK(E28,E27:E44,0)</f>
        <v>7</v>
      </c>
      <c r="H28" s="1">
        <f>RANK(E28,E27:E44,1)</f>
        <v>12</v>
      </c>
      <c r="J28" s="1" t="s">
        <v>22</v>
      </c>
      <c r="K28" s="7">
        <v>6.9999999999999999E-4</v>
      </c>
      <c r="L28" s="5">
        <v>0.95904</v>
      </c>
      <c r="M28" s="7">
        <v>5.6509999999999998E-2</v>
      </c>
      <c r="N28" s="17">
        <f>PRODUCT(B3,M28)</f>
        <v>3.8604806499999998E-2</v>
      </c>
      <c r="O28" s="1">
        <f xml:space="preserve"> N27 - N28</f>
        <v>-2.9921969999999951E-3</v>
      </c>
      <c r="P28" s="1">
        <f>RANK(N28,N27:N44,0)</f>
        <v>9</v>
      </c>
    </row>
    <row r="29" spans="1:16" x14ac:dyDescent="0.3">
      <c r="A29" s="1" t="s">
        <v>23</v>
      </c>
      <c r="B29" s="1">
        <v>9.5049999999999996E-2</v>
      </c>
      <c r="C29" s="1">
        <v>3.90143</v>
      </c>
      <c r="D29" s="1">
        <v>8.9219999999999994E-2</v>
      </c>
      <c r="E29" s="1">
        <f>PRODUCT(C5,D29)</f>
        <v>7.3651109999999992E-2</v>
      </c>
      <c r="F29" s="1">
        <f xml:space="preserve"> E27 - E29</f>
        <v>-2.2266023999999857E-3</v>
      </c>
      <c r="G29" s="1">
        <f>RANK(E29,E27:E44,0)</f>
        <v>14</v>
      </c>
      <c r="H29" s="1">
        <f>RANK(E29,E27:E44,1)</f>
        <v>5</v>
      </c>
      <c r="J29" s="1" t="s">
        <v>23</v>
      </c>
      <c r="K29" s="7">
        <v>3.4000000000000002E-4</v>
      </c>
      <c r="L29" s="5">
        <v>1.0591200000000001</v>
      </c>
      <c r="M29" s="7">
        <v>5.9729999999999998E-2</v>
      </c>
      <c r="N29" s="17">
        <f>PRODUCT(B3,M29)</f>
        <v>4.0804549500000002E-2</v>
      </c>
      <c r="O29" s="1">
        <f xml:space="preserve"> N27 - N29</f>
        <v>-5.1919399999999991E-3</v>
      </c>
      <c r="P29" s="1">
        <f>RANK(N29,N27:N44,0)</f>
        <v>3</v>
      </c>
    </row>
    <row r="30" spans="1:16" x14ac:dyDescent="0.3">
      <c r="A30" s="1" t="s">
        <v>27</v>
      </c>
      <c r="B30" s="1">
        <v>9.4339999999999993E-2</v>
      </c>
      <c r="C30" s="1">
        <v>5.2036199999999999</v>
      </c>
      <c r="D30" s="1">
        <v>9.0700000000000003E-2</v>
      </c>
      <c r="E30" s="1">
        <f>PRODUCT(C6,D30)</f>
        <v>7.6173488000000011E-2</v>
      </c>
      <c r="F30" s="1">
        <f xml:space="preserve"> E27 - E30</f>
        <v>-4.7489804000000052E-3</v>
      </c>
      <c r="G30" s="1">
        <f>RANK(E30,E27:E44,0)</f>
        <v>12</v>
      </c>
      <c r="H30" s="1">
        <f>RANK(E30,E27:E44,1)</f>
        <v>7</v>
      </c>
      <c r="J30" s="1" t="s">
        <v>27</v>
      </c>
      <c r="K30" s="7">
        <v>1.48E-3</v>
      </c>
      <c r="L30" s="5">
        <v>1.0203100000000001</v>
      </c>
      <c r="M30" s="11">
        <v>5.8279999999999998E-2</v>
      </c>
      <c r="N30" s="17">
        <f>PRODUCT(B3,M30)</f>
        <v>3.9813981999999998E-2</v>
      </c>
      <c r="O30" s="1">
        <f xml:space="preserve"> N27 - N30</f>
        <v>-4.2013724999999946E-3</v>
      </c>
      <c r="P30" s="1">
        <f>RANK(N30,N27:N44,0)</f>
        <v>6</v>
      </c>
    </row>
    <row r="31" spans="1:16" x14ac:dyDescent="0.3">
      <c r="A31" s="1" t="s">
        <v>28</v>
      </c>
      <c r="B31" s="1">
        <v>9.5049999999999996E-2</v>
      </c>
      <c r="C31" s="1">
        <v>5.6074799999999998</v>
      </c>
      <c r="D31" s="1">
        <v>9.8629999999999995E-2</v>
      </c>
      <c r="E31" s="1">
        <f>PRODUCT(C7,D31)</f>
        <v>8.1890516400000002E-2</v>
      </c>
      <c r="F31" s="1">
        <f xml:space="preserve"> E27 - E31</f>
        <v>-1.0466008799999996E-2</v>
      </c>
      <c r="G31" s="1">
        <f>RANK(E31,E27:E44,0)</f>
        <v>3</v>
      </c>
      <c r="H31" s="1">
        <f>RANK(E31,E27:E44,1)</f>
        <v>16</v>
      </c>
      <c r="J31" s="1" t="s">
        <v>28</v>
      </c>
      <c r="K31" s="7" t="s">
        <v>44</v>
      </c>
      <c r="L31" s="5">
        <v>1.06436</v>
      </c>
      <c r="M31" s="7">
        <v>5.602E-2</v>
      </c>
      <c r="N31" s="17">
        <f>PRODUCT(B3,M31)</f>
        <v>3.8270063E-2</v>
      </c>
      <c r="O31" s="1">
        <f xml:space="preserve"> N27 - N31</f>
        <v>-2.6574534999999969E-3</v>
      </c>
      <c r="P31" s="1">
        <f>RANK(N31,N27:N44,0)</f>
        <v>12</v>
      </c>
    </row>
    <row r="32" spans="1:16" x14ac:dyDescent="0.3">
      <c r="A32" s="1" t="s">
        <v>29</v>
      </c>
      <c r="B32" s="1">
        <v>9.6430000000000002E-2</v>
      </c>
      <c r="C32" s="1">
        <v>4.65116</v>
      </c>
      <c r="D32" s="1">
        <v>9.4130000000000005E-2</v>
      </c>
      <c r="E32" s="1">
        <f>PRODUCT(C8,D32)</f>
        <v>7.9428776600000001E-2</v>
      </c>
      <c r="F32" s="1">
        <f xml:space="preserve"> E27 - E32</f>
        <v>-8.0042689999999944E-3</v>
      </c>
      <c r="G32" s="1">
        <f>RANK(E32,E27:E44,0)</f>
        <v>4</v>
      </c>
      <c r="H32" s="1">
        <f>RANK(E32,E27:E44,1)</f>
        <v>15</v>
      </c>
      <c r="J32" s="1" t="s">
        <v>29</v>
      </c>
      <c r="K32" s="7">
        <v>3.4099999999999998E-3</v>
      </c>
      <c r="L32" s="5">
        <v>0.93601999999999996</v>
      </c>
      <c r="M32" s="7">
        <v>5.6550000000000003E-2</v>
      </c>
      <c r="N32" s="17">
        <f>PRODUCT(B3,M32)</f>
        <v>3.8632132500000006E-2</v>
      </c>
      <c r="O32" s="1">
        <f xml:space="preserve"> N27 - N32</f>
        <v>-3.0195230000000031E-3</v>
      </c>
      <c r="P32" s="1">
        <f>RANK(N32,N27:N44,0)</f>
        <v>8</v>
      </c>
    </row>
    <row r="33" spans="1:16" x14ac:dyDescent="0.3">
      <c r="A33" s="1" t="s">
        <v>30</v>
      </c>
      <c r="B33" s="1">
        <v>9.3109999999999998E-2</v>
      </c>
      <c r="C33" s="1">
        <v>4.72973</v>
      </c>
      <c r="D33" s="1">
        <v>9.4450000000000006E-2</v>
      </c>
      <c r="E33" s="1">
        <f>PRODUCT(C9,D33)</f>
        <v>7.9322888000000008E-2</v>
      </c>
      <c r="F33" s="1">
        <f xml:space="preserve"> E27 - E33</f>
        <v>-7.8983804000000019E-3</v>
      </c>
      <c r="G33" s="1">
        <f>RANK(E33,E27:E44,0)</f>
        <v>5</v>
      </c>
      <c r="H33" s="1">
        <f>RANK(E33,E27:E44,1)</f>
        <v>14</v>
      </c>
      <c r="J33" s="1" t="s">
        <v>30</v>
      </c>
      <c r="K33" s="7" t="s">
        <v>47</v>
      </c>
      <c r="L33" s="5">
        <v>0.95038999999999996</v>
      </c>
      <c r="M33" s="7">
        <v>5.8389999999999997E-2</v>
      </c>
      <c r="N33" s="17">
        <f>PRODUCT(B3,M33)</f>
        <v>3.9889128500000003E-2</v>
      </c>
      <c r="O33" s="1">
        <f xml:space="preserve"> N27 - N33</f>
        <v>-4.2765189999999995E-3</v>
      </c>
      <c r="P33" s="1">
        <f>RANK(N33,N27:N44,0)</f>
        <v>5</v>
      </c>
    </row>
    <row r="34" spans="1:16" x14ac:dyDescent="0.3">
      <c r="A34" s="1" t="s">
        <v>31</v>
      </c>
      <c r="B34" s="1">
        <v>9.5420000000000005E-2</v>
      </c>
      <c r="C34" s="1">
        <v>4.8165199999999997</v>
      </c>
      <c r="D34" s="1">
        <v>9.1120000000000007E-2</v>
      </c>
      <c r="E34" s="1">
        <f>PRODUCT(C10,D34)</f>
        <v>7.4928887200000002E-2</v>
      </c>
      <c r="F34" s="1">
        <f xml:space="preserve"> E27 - E34</f>
        <v>-3.504379599999996E-3</v>
      </c>
      <c r="G34" s="1">
        <f>RANK(E34,E27:E44,0)</f>
        <v>13</v>
      </c>
      <c r="H34" s="1">
        <f>RANK(E34,E27:E44,1)</f>
        <v>6</v>
      </c>
      <c r="J34" s="1" t="s">
        <v>31</v>
      </c>
      <c r="K34" s="7">
        <v>1.1E-4</v>
      </c>
      <c r="L34" s="5">
        <v>1.0235700000000001</v>
      </c>
      <c r="M34" s="7">
        <v>5.28E-2</v>
      </c>
      <c r="N34" s="17">
        <f>PRODUCT(B3,M34)</f>
        <v>3.6070320000000003E-2</v>
      </c>
      <c r="O34" s="1">
        <f xml:space="preserve"> N27 - N34</f>
        <v>-4.577104999999998E-4</v>
      </c>
      <c r="P34" s="1">
        <f>RANK(N34,N27:N44,0)</f>
        <v>15</v>
      </c>
    </row>
    <row r="35" spans="1:16" x14ac:dyDescent="0.3">
      <c r="A35" s="1" t="s">
        <v>32</v>
      </c>
      <c r="B35" s="1">
        <v>9.5610000000000001E-2</v>
      </c>
      <c r="C35" s="1">
        <v>4.5360800000000001</v>
      </c>
      <c r="D35" s="1">
        <v>9.3950000000000006E-2</v>
      </c>
      <c r="E35" s="1">
        <f>PRODUCT(C11,D35)</f>
        <v>7.6731783499999998E-2</v>
      </c>
      <c r="F35" s="1">
        <f xml:space="preserve"> E27 - E35</f>
        <v>-5.3072758999999914E-3</v>
      </c>
      <c r="G35" s="1">
        <f>RANK(E35,E27:E44,0)</f>
        <v>10</v>
      </c>
      <c r="H35" s="1">
        <f>RANK(E35,E27:E44,1)</f>
        <v>9</v>
      </c>
      <c r="J35" s="1" t="s">
        <v>32</v>
      </c>
      <c r="K35" s="7">
        <v>2.1000000000000001E-4</v>
      </c>
      <c r="L35" s="5">
        <v>1.04647</v>
      </c>
      <c r="M35" s="7">
        <v>5.373E-2</v>
      </c>
      <c r="N35" s="17">
        <f>PRODUCT(B3,M35)</f>
        <v>3.67056495E-2</v>
      </c>
      <c r="O35" s="1">
        <f xml:space="preserve"> N27 - N35</f>
        <v>-1.0930399999999965E-3</v>
      </c>
      <c r="P35" s="1">
        <f>RANK(N35,N27:N44,0)</f>
        <v>14</v>
      </c>
    </row>
    <row r="36" spans="1:16" x14ac:dyDescent="0.3">
      <c r="A36" s="1" t="s">
        <v>33</v>
      </c>
      <c r="B36" s="1">
        <v>9.4869999999999996E-2</v>
      </c>
      <c r="C36" s="1">
        <v>3.1636899999999999</v>
      </c>
      <c r="D36" s="1">
        <v>9.1329999999999995E-2</v>
      </c>
      <c r="E36" s="1">
        <f>PRODUCT(C12,D36)</f>
        <v>7.6192965799999998E-2</v>
      </c>
      <c r="F36" s="1">
        <f xml:space="preserve"> E27 - E36</f>
        <v>-4.768458199999992E-3</v>
      </c>
      <c r="G36" s="1">
        <f>RANK(E36,E27:E44,0)</f>
        <v>11</v>
      </c>
      <c r="H36" s="1">
        <f>RANK(E36,E27:E44,1)</f>
        <v>8</v>
      </c>
      <c r="J36" s="1" t="s">
        <v>33</v>
      </c>
      <c r="K36" s="1">
        <v>1.2999999999999999E-3</v>
      </c>
      <c r="L36" s="1">
        <v>0.95821999999999996</v>
      </c>
      <c r="M36" s="1">
        <v>5.6189999999999997E-2</v>
      </c>
      <c r="N36" s="17">
        <f>PRODUCT(B3,M36)</f>
        <v>3.8386198500000003E-2</v>
      </c>
      <c r="O36" s="1">
        <f xml:space="preserve"> N27 - N36</f>
        <v>-2.7735889999999999E-3</v>
      </c>
      <c r="P36" s="1">
        <f>RANK(N36,N27:N44,0)</f>
        <v>11</v>
      </c>
    </row>
    <row r="37" spans="1:16" x14ac:dyDescent="0.3">
      <c r="A37" s="1" t="s">
        <v>34</v>
      </c>
      <c r="B37" s="1">
        <v>9.4780000000000003E-2</v>
      </c>
      <c r="C37" s="1">
        <v>4.3410900000000003</v>
      </c>
      <c r="D37" s="1">
        <v>9.2859999999999998E-2</v>
      </c>
      <c r="E37" s="1">
        <f>PRODUCT(C13,D37)</f>
        <v>7.8283765799999988E-2</v>
      </c>
      <c r="F37" s="1">
        <f xml:space="preserve"> E27 - E37</f>
        <v>-6.8592581999999819E-3</v>
      </c>
      <c r="G37" s="1">
        <f>RANK(E37,E27:E44,0)</f>
        <v>9</v>
      </c>
      <c r="H37" s="1">
        <f>RANK(E37,E27:E44,1)</f>
        <v>10</v>
      </c>
      <c r="J37" s="1" t="s">
        <v>34</v>
      </c>
      <c r="K37" s="7">
        <v>8.4000000000000003E-4</v>
      </c>
      <c r="L37" s="5">
        <v>1.0003200000000001</v>
      </c>
      <c r="M37" s="7">
        <v>5.6820000000000002E-2</v>
      </c>
      <c r="N37" s="17">
        <f>PRODUCT(B3,M37)</f>
        <v>3.8816583000000002E-2</v>
      </c>
      <c r="O37" s="1">
        <f xml:space="preserve"> N27 - N37</f>
        <v>-3.2039734999999986E-3</v>
      </c>
      <c r="P37" s="1">
        <f>RANK(N37,N27:N44,0)</f>
        <v>7</v>
      </c>
    </row>
    <row r="38" spans="1:16" x14ac:dyDescent="0.3">
      <c r="A38" s="1" t="s">
        <v>35</v>
      </c>
      <c r="B38" s="1">
        <v>9.425E-2</v>
      </c>
      <c r="C38" s="1">
        <v>6.2251599999999998</v>
      </c>
      <c r="D38" s="1">
        <v>8.2559999999999995E-2</v>
      </c>
      <c r="E38" s="14">
        <f>PRODUCT(C14,D38)</f>
        <v>6.835059839999999E-2</v>
      </c>
      <c r="F38" s="15">
        <f xml:space="preserve"> E27 - E38</f>
        <v>3.0739092000000162E-3</v>
      </c>
      <c r="G38" s="1">
        <f>RANK(E38,E27:E44,0)</f>
        <v>16</v>
      </c>
      <c r="H38" s="1">
        <f>RANK(E38,E27:E44,1)</f>
        <v>3</v>
      </c>
      <c r="J38" s="1" t="s">
        <v>35</v>
      </c>
      <c r="K38" s="7">
        <v>1E-4</v>
      </c>
      <c r="L38" s="5">
        <v>0.93267999999999995</v>
      </c>
      <c r="M38" s="7">
        <v>5.4350000000000002E-2</v>
      </c>
      <c r="N38" s="17">
        <f>PRODUCT(B3,M38)</f>
        <v>3.7129202500000007E-2</v>
      </c>
      <c r="O38" s="17">
        <f xml:space="preserve"> N27 - N38</f>
        <v>-1.5165930000000036E-3</v>
      </c>
      <c r="P38" s="1">
        <f>RANK(N38,N27:N44,0)</f>
        <v>13</v>
      </c>
    </row>
    <row r="39" spans="1:16" x14ac:dyDescent="0.3">
      <c r="A39" s="1" t="s">
        <v>36</v>
      </c>
      <c r="B39" s="1">
        <v>9.461E-2</v>
      </c>
      <c r="C39" s="1">
        <v>4.1095899999999999</v>
      </c>
      <c r="D39" s="1">
        <v>9.3229999999999993E-2</v>
      </c>
      <c r="E39" s="1">
        <f>PRODUCT(C15,D39)</f>
        <v>7.8298283199999999E-2</v>
      </c>
      <c r="F39" s="1">
        <f xml:space="preserve"> E27 - E39</f>
        <v>-6.8737755999999928E-3</v>
      </c>
      <c r="G39" s="1">
        <f>RANK(E39,E27:E44,0)</f>
        <v>8</v>
      </c>
      <c r="H39" s="1">
        <f>RANK(E39,E27:E44,1)</f>
        <v>11</v>
      </c>
      <c r="J39" s="1" t="s">
        <v>36</v>
      </c>
      <c r="K39" s="7">
        <v>4.6000000000000001E-4</v>
      </c>
      <c r="L39" s="5">
        <v>0.91059999999999997</v>
      </c>
      <c r="M39" s="7">
        <v>5.883E-2</v>
      </c>
      <c r="N39" s="17">
        <f>PRODUCT(B3,M39)</f>
        <v>4.0189714500000001E-2</v>
      </c>
      <c r="O39" s="17">
        <f xml:space="preserve"> N27 - N39</f>
        <v>-4.577104999999998E-3</v>
      </c>
      <c r="P39" s="1">
        <f>RANK(N39,N27:N44,0)</f>
        <v>4</v>
      </c>
    </row>
    <row r="40" spans="1:16" x14ac:dyDescent="0.3">
      <c r="A40" s="1" t="s">
        <v>37</v>
      </c>
      <c r="B40" s="1">
        <v>9.6430000000000002E-2</v>
      </c>
      <c r="C40" s="1">
        <v>4.5360800000000001</v>
      </c>
      <c r="D40" s="1">
        <v>8.3449999999999996E-2</v>
      </c>
      <c r="E40" s="14">
        <f>PRODUCT(C16,D40)</f>
        <v>6.7291576500000005E-2</v>
      </c>
      <c r="F40" s="15">
        <f xml:space="preserve"> E27 - E40</f>
        <v>4.1329311000000007E-3</v>
      </c>
      <c r="G40" s="1">
        <f>RANK(E40,E27:E44,0)</f>
        <v>17</v>
      </c>
      <c r="H40" s="1">
        <f>RANK(E40,E27:E44,1)</f>
        <v>2</v>
      </c>
      <c r="J40" s="1" t="s">
        <v>37</v>
      </c>
      <c r="K40" s="7">
        <v>9.8999999999999999E-4</v>
      </c>
      <c r="L40" s="5">
        <v>0.98197999999999996</v>
      </c>
      <c r="M40" s="7">
        <v>5.2440000000000001E-2</v>
      </c>
      <c r="N40" s="14">
        <f>PRODUCT(B3,M40)</f>
        <v>3.5824386E-2</v>
      </c>
      <c r="O40" s="17">
        <f xml:space="preserve"> N27 - N40</f>
        <v>-2.1177649999999659E-4</v>
      </c>
      <c r="P40" s="1">
        <f>RANK(N40,N27:N44,0)</f>
        <v>16</v>
      </c>
    </row>
    <row r="41" spans="1:16" x14ac:dyDescent="0.3">
      <c r="A41" s="1" t="s">
        <v>38</v>
      </c>
      <c r="B41" s="1">
        <v>9.4079999999999997E-2</v>
      </c>
      <c r="C41" s="1">
        <v>5.7364300000000004</v>
      </c>
      <c r="D41" s="1">
        <v>9.3039999999999998E-2</v>
      </c>
      <c r="E41" s="1">
        <f>PRODUCT(C17,D41)</f>
        <v>7.85090128E-2</v>
      </c>
      <c r="F41" s="1">
        <f xml:space="preserve"> E27 - E41</f>
        <v>-7.0845051999999936E-3</v>
      </c>
      <c r="G41" s="1">
        <f>RANK(E41,E27:E44,0)</f>
        <v>6</v>
      </c>
      <c r="H41" s="1">
        <f>RANK(E41,E27:E44,1)</f>
        <v>13</v>
      </c>
      <c r="J41" s="1" t="s">
        <v>38</v>
      </c>
      <c r="K41" s="7">
        <v>5.0000000000000001E-4</v>
      </c>
      <c r="L41" s="5">
        <v>0.99038999999999999</v>
      </c>
      <c r="M41" s="7">
        <v>5.6270000000000001E-2</v>
      </c>
      <c r="N41" s="17">
        <f>PRODUCT(B3,M41)</f>
        <v>3.8440850500000005E-2</v>
      </c>
      <c r="O41" s="17">
        <f xml:space="preserve"> N27 - N41</f>
        <v>-2.8282410000000022E-3</v>
      </c>
      <c r="P41" s="1">
        <f>RANK(N41,N27:N44,0)</f>
        <v>10</v>
      </c>
    </row>
    <row r="42" spans="1:16" x14ac:dyDescent="0.3">
      <c r="A42" s="1" t="s">
        <v>39</v>
      </c>
      <c r="B42" s="12">
        <v>9.5149999999999998E-2</v>
      </c>
      <c r="C42" s="1">
        <v>8.0882299999999994</v>
      </c>
      <c r="D42" s="1">
        <v>0.10369</v>
      </c>
      <c r="E42" s="1">
        <f>PRODUCT(C18,D42)</f>
        <v>8.6670323400000013E-2</v>
      </c>
      <c r="F42" s="1">
        <f xml:space="preserve"> E27 - E42</f>
        <v>-1.5245815800000007E-2</v>
      </c>
      <c r="G42" s="1">
        <f>RANK(E42,E27:E44)</f>
        <v>2</v>
      </c>
      <c r="H42" s="1">
        <f>RANK(E42,E27:E44,1)</f>
        <v>17</v>
      </c>
      <c r="J42" s="1" t="s">
        <v>39</v>
      </c>
      <c r="K42" s="7">
        <v>4.4000000000000002E-4</v>
      </c>
      <c r="L42" s="5">
        <v>1.6408199999999999</v>
      </c>
      <c r="M42" s="7">
        <v>6.1269999999999998E-2</v>
      </c>
      <c r="N42" s="17">
        <f>PRODUCT(B3,M42)</f>
        <v>4.18566005E-2</v>
      </c>
      <c r="O42" s="17">
        <f xml:space="preserve"> N27 - N42</f>
        <v>-6.2439909999999973E-3</v>
      </c>
      <c r="P42" s="1">
        <f>RANK(N42,N27:N44)</f>
        <v>2</v>
      </c>
    </row>
    <row r="43" spans="1:16" x14ac:dyDescent="0.3">
      <c r="A43" s="1" t="s">
        <v>40</v>
      </c>
      <c r="B43" s="1">
        <v>0.156</v>
      </c>
      <c r="C43" s="1">
        <v>9.4017099999999996</v>
      </c>
      <c r="D43" s="1">
        <v>8.8160000000000002E-2</v>
      </c>
      <c r="E43" s="14">
        <f>PRODUCT(C19,D43)</f>
        <v>6.1115156800000001E-2</v>
      </c>
      <c r="F43" s="15">
        <f xml:space="preserve"> E27 - E43</f>
        <v>1.0309350800000006E-2</v>
      </c>
      <c r="G43" s="1">
        <f>RANK(E43,E27:E44,0)</f>
        <v>18</v>
      </c>
      <c r="H43" s="1">
        <f>RANK(E43,E27:E44,1)</f>
        <v>1</v>
      </c>
      <c r="J43" s="1" t="s">
        <v>40</v>
      </c>
      <c r="K43" s="7">
        <v>6.3400000000000001E-3</v>
      </c>
      <c r="L43" s="5">
        <v>1.5538799999999999</v>
      </c>
      <c r="M43" s="7">
        <v>4.3270000000000003E-2</v>
      </c>
      <c r="N43" s="14">
        <f>PRODUCT(B3,M43)</f>
        <v>2.9559900500000003E-2</v>
      </c>
      <c r="O43" s="17">
        <f xml:space="preserve"> N27 - N43</f>
        <v>6.0527089999999999E-3</v>
      </c>
      <c r="P43" s="1">
        <f>RANK(N43,N27:N44,0)</f>
        <v>18</v>
      </c>
    </row>
    <row r="44" spans="1:16" x14ac:dyDescent="0.3">
      <c r="A44" s="1" t="s">
        <v>41</v>
      </c>
      <c r="B44" s="1">
        <v>9.4339999999999993E-2</v>
      </c>
      <c r="C44" s="1">
        <v>11.5304</v>
      </c>
      <c r="D44" s="1">
        <v>0.10843999999999999</v>
      </c>
      <c r="E44" s="1">
        <f>PRODUCT(C20,D44)</f>
        <v>9.0553906399999995E-2</v>
      </c>
      <c r="F44" s="1">
        <f xml:space="preserve"> E27 - E44</f>
        <v>-1.9129398799999989E-2</v>
      </c>
      <c r="G44" s="1">
        <f>RANK(E44,E27:E44,0)</f>
        <v>1</v>
      </c>
      <c r="H44" s="1">
        <f>RANK(E44,E27:E44,1)</f>
        <v>18</v>
      </c>
      <c r="J44" s="1" t="s">
        <v>41</v>
      </c>
      <c r="K44" s="7">
        <v>6.7000000000000002E-3</v>
      </c>
      <c r="L44" s="5">
        <v>1.5609599999999999</v>
      </c>
      <c r="M44" s="7">
        <v>6.5500000000000003E-2</v>
      </c>
      <c r="N44" s="17">
        <f>PRODUCT(B3,M44)</f>
        <v>4.4746325000000003E-2</v>
      </c>
      <c r="O44" s="17">
        <f xml:space="preserve"> N27 - N44</f>
        <v>-9.1337155000000003E-3</v>
      </c>
      <c r="P44" s="1">
        <f>RANK(N44,N27:N44,0)</f>
        <v>1</v>
      </c>
    </row>
    <row r="45" spans="1:16" x14ac:dyDescent="0.3">
      <c r="A45" s="1"/>
      <c r="B45" s="1"/>
      <c r="C45" s="1"/>
      <c r="D45" s="1"/>
      <c r="E45" s="1"/>
      <c r="F45" s="1"/>
      <c r="G45" s="1"/>
      <c r="H45" s="9"/>
      <c r="J45" s="1"/>
      <c r="K45" s="7"/>
      <c r="L45" s="5"/>
      <c r="M45" s="7"/>
      <c r="N45" s="1"/>
      <c r="O45" s="1"/>
      <c r="P45" s="1"/>
    </row>
    <row r="48" spans="1:16" x14ac:dyDescent="0.3">
      <c r="A48" s="1" t="s">
        <v>6</v>
      </c>
      <c r="J48" s="1" t="s">
        <v>6</v>
      </c>
    </row>
    <row r="49" spans="1:15" x14ac:dyDescent="0.3">
      <c r="A49" s="3" t="s">
        <v>0</v>
      </c>
      <c r="B49" s="3" t="s">
        <v>7</v>
      </c>
      <c r="C49" s="3" t="s">
        <v>8</v>
      </c>
      <c r="D49" s="3" t="s">
        <v>11</v>
      </c>
      <c r="E49" s="3" t="s">
        <v>45</v>
      </c>
      <c r="F49" s="3" t="s">
        <v>57</v>
      </c>
      <c r="G49" s="3" t="s">
        <v>58</v>
      </c>
      <c r="H49" s="3" t="s">
        <v>73</v>
      </c>
      <c r="J49" s="3" t="s">
        <v>0</v>
      </c>
      <c r="K49" s="3" t="s">
        <v>18</v>
      </c>
      <c r="L49" s="3" t="s">
        <v>19</v>
      </c>
      <c r="M49" s="3" t="s">
        <v>20</v>
      </c>
      <c r="N49" s="3" t="s">
        <v>21</v>
      </c>
      <c r="O49" s="10"/>
    </row>
    <row r="50" spans="1:15" x14ac:dyDescent="0.3">
      <c r="A50" s="1" t="s">
        <v>15</v>
      </c>
      <c r="B50" s="1" t="s">
        <v>16</v>
      </c>
      <c r="C50" s="1">
        <v>1.1491</v>
      </c>
      <c r="D50" s="1">
        <v>8.8969999999999994E-2</v>
      </c>
      <c r="E50" s="1">
        <f>PRODUCT(C3,D50)</f>
        <v>7.3515021299999997E-2</v>
      </c>
      <c r="F50" s="1">
        <f xml:space="preserve"> E50 - E50</f>
        <v>0</v>
      </c>
      <c r="G50" s="1">
        <f>RANK(E50,E50:E67,0)</f>
        <v>15</v>
      </c>
      <c r="H50" s="1">
        <f>RANK(E50,E50:E67,1)</f>
        <v>4</v>
      </c>
      <c r="J50" s="1" t="s">
        <v>15</v>
      </c>
      <c r="K50" s="1">
        <v>47.094999999999999</v>
      </c>
      <c r="L50" s="1">
        <v>1.8601300000000001</v>
      </c>
      <c r="M50" s="1">
        <v>49.744999999999997</v>
      </c>
      <c r="N50" s="1">
        <v>2.0360900000000002</v>
      </c>
      <c r="O50" s="10"/>
    </row>
    <row r="51" spans="1:15" x14ac:dyDescent="0.3">
      <c r="A51" s="1" t="s">
        <v>22</v>
      </c>
      <c r="B51" s="1" t="s">
        <v>24</v>
      </c>
      <c r="C51" s="1">
        <v>1.1434500000000001</v>
      </c>
      <c r="D51" s="1">
        <v>9.4299999999999995E-2</v>
      </c>
      <c r="E51" s="1">
        <f>PRODUCT(C4,D51)</f>
        <v>7.9647666000000006E-2</v>
      </c>
      <c r="F51" s="1">
        <f xml:space="preserve"> E50 - E51</f>
        <v>-6.1326447000000089E-3</v>
      </c>
      <c r="G51" s="1">
        <f>RANK(E51,E50:E67,0)</f>
        <v>5</v>
      </c>
      <c r="H51" s="1">
        <f>RANK(E51,E50:E67,1)</f>
        <v>14</v>
      </c>
      <c r="J51" s="1" t="s">
        <v>22</v>
      </c>
      <c r="K51" s="1">
        <v>46.686999999999998</v>
      </c>
      <c r="L51" s="1">
        <v>1.8485</v>
      </c>
      <c r="M51" s="1">
        <v>48.93</v>
      </c>
      <c r="N51" s="1">
        <v>2.1085699999999998</v>
      </c>
      <c r="O51" s="10"/>
    </row>
    <row r="52" spans="1:15" x14ac:dyDescent="0.3">
      <c r="A52" s="1" t="s">
        <v>23</v>
      </c>
      <c r="B52" s="1" t="s">
        <v>25</v>
      </c>
      <c r="C52" s="1">
        <v>1.18608</v>
      </c>
      <c r="D52" s="1">
        <v>9.2149999999999996E-2</v>
      </c>
      <c r="E52" s="1">
        <f>PRODUCT(C5,D52)</f>
        <v>7.6069824999999994E-2</v>
      </c>
      <c r="F52" s="1">
        <f xml:space="preserve"> E50 - E52</f>
        <v>-2.5548036999999968E-3</v>
      </c>
      <c r="G52" s="1">
        <f>RANK(E52,E50:E67,0)</f>
        <v>12</v>
      </c>
      <c r="H52" s="1">
        <f>RANK(E52,E50:E67,1)</f>
        <v>7</v>
      </c>
      <c r="J52" s="1" t="s">
        <v>23</v>
      </c>
      <c r="K52" s="1">
        <v>47.603999999999999</v>
      </c>
      <c r="L52" s="1">
        <v>1.9134899999999999</v>
      </c>
      <c r="M52" s="1">
        <v>47.91</v>
      </c>
      <c r="N52" s="1">
        <v>2.2299899999999999</v>
      </c>
      <c r="O52" s="10"/>
    </row>
    <row r="53" spans="1:15" x14ac:dyDescent="0.3">
      <c r="A53" s="1" t="s">
        <v>27</v>
      </c>
      <c r="B53" s="1" t="s">
        <v>42</v>
      </c>
      <c r="C53" s="1">
        <v>1.13449</v>
      </c>
      <c r="D53" s="1">
        <v>9.4380000000000006E-2</v>
      </c>
      <c r="E53" s="1">
        <f>PRODUCT(C6,D53)</f>
        <v>7.9264099200000007E-2</v>
      </c>
      <c r="F53" s="1">
        <f xml:space="preserve"> E50 - E53</f>
        <v>-5.7490779000000103E-3</v>
      </c>
      <c r="G53" s="1">
        <f>RANK(E53,E50:E67,0)</f>
        <v>7</v>
      </c>
      <c r="H53" s="1">
        <f>RANK(E53,E50:E67,1)</f>
        <v>12</v>
      </c>
      <c r="J53" s="1" t="s">
        <v>27</v>
      </c>
      <c r="K53" s="1">
        <v>46.686999999999998</v>
      </c>
      <c r="L53" s="1">
        <v>1.7554099999999999</v>
      </c>
      <c r="M53" s="1">
        <v>49.540999999999997</v>
      </c>
      <c r="N53" s="1">
        <v>2.1350600000000002</v>
      </c>
      <c r="O53" s="10"/>
    </row>
    <row r="54" spans="1:15" x14ac:dyDescent="0.3">
      <c r="A54" s="1" t="s">
        <v>28</v>
      </c>
      <c r="B54" s="1" t="s">
        <v>43</v>
      </c>
      <c r="C54" s="1">
        <v>1.5500400000000001</v>
      </c>
      <c r="D54" s="1">
        <v>9.8820000000000005E-2</v>
      </c>
      <c r="E54" s="1">
        <f>PRODUCT(C7,D54)</f>
        <v>8.2048269600000001E-2</v>
      </c>
      <c r="F54" s="1">
        <f xml:space="preserve"> E50 - E54</f>
        <v>-8.5332483000000042E-3</v>
      </c>
      <c r="G54" s="1">
        <f>RANK(E54,E50:E67,0)</f>
        <v>3</v>
      </c>
      <c r="H54" s="1">
        <f>RANK(E54,E50:E67,1)</f>
        <v>16</v>
      </c>
      <c r="J54" s="1" t="s">
        <v>28</v>
      </c>
      <c r="K54" s="1">
        <v>49.031999999999996</v>
      </c>
      <c r="L54" s="1">
        <v>2.3144999999999998</v>
      </c>
      <c r="M54" s="14">
        <v>51.171999999999997</v>
      </c>
      <c r="N54" s="1">
        <v>2.6204700000000001</v>
      </c>
      <c r="O54" s="10"/>
    </row>
    <row r="55" spans="1:15" x14ac:dyDescent="0.3">
      <c r="A55" s="1" t="s">
        <v>29</v>
      </c>
      <c r="B55" s="1" t="s">
        <v>46</v>
      </c>
      <c r="C55" s="1">
        <v>1.2758799999999999</v>
      </c>
      <c r="D55" s="1">
        <v>9.4130000000000005E-2</v>
      </c>
      <c r="E55" s="1">
        <f>PRODUCT(C8,D55)</f>
        <v>7.9428776600000001E-2</v>
      </c>
      <c r="F55" s="1">
        <f xml:space="preserve"> E50 - E55</f>
        <v>-5.9137553000000037E-3</v>
      </c>
      <c r="G55" s="1">
        <f>RANK(E55,E50:E67,0)</f>
        <v>6</v>
      </c>
      <c r="H55" s="1">
        <f>RANK(E55,E50:E67,1)</f>
        <v>13</v>
      </c>
      <c r="J55" s="1" t="s">
        <v>29</v>
      </c>
      <c r="K55" s="1">
        <v>48.317999999999998</v>
      </c>
      <c r="L55" s="1">
        <v>1.8136000000000001</v>
      </c>
      <c r="M55" s="1">
        <v>48.93</v>
      </c>
      <c r="N55" s="1">
        <v>2.14377</v>
      </c>
      <c r="O55" s="10"/>
    </row>
    <row r="56" spans="1:15" x14ac:dyDescent="0.3">
      <c r="A56" s="1" t="s">
        <v>30</v>
      </c>
      <c r="B56" s="6">
        <v>9.6200000000000001E-3</v>
      </c>
      <c r="C56" s="1">
        <v>1.29952</v>
      </c>
      <c r="D56" s="1">
        <v>9.5469999999999999E-2</v>
      </c>
      <c r="E56" s="1">
        <f>PRODUCT(C9,D56)</f>
        <v>8.0179524799999999E-2</v>
      </c>
      <c r="F56" s="1">
        <f xml:space="preserve"> E50 - E56</f>
        <v>-6.6645035000000019E-3</v>
      </c>
      <c r="G56" s="1">
        <f>RANK(E56,E50:E67,0)</f>
        <v>4</v>
      </c>
      <c r="H56" s="1">
        <f>RANK(E56,E50:E67,1)</f>
        <v>15</v>
      </c>
      <c r="J56" s="1" t="s">
        <v>30</v>
      </c>
      <c r="K56" s="1">
        <v>48.113999999999997</v>
      </c>
      <c r="L56" s="1">
        <v>1.89618</v>
      </c>
      <c r="M56" s="1">
        <v>48.521999999999998</v>
      </c>
      <c r="N56" s="1">
        <v>2.23319</v>
      </c>
      <c r="O56" s="10"/>
    </row>
    <row r="57" spans="1:15" x14ac:dyDescent="0.3">
      <c r="A57" s="1" t="s">
        <v>31</v>
      </c>
      <c r="B57" s="1" t="s">
        <v>49</v>
      </c>
      <c r="C57" s="1">
        <v>1.28155</v>
      </c>
      <c r="D57" s="1">
        <v>9.2450000000000004E-2</v>
      </c>
      <c r="E57" s="1">
        <f>PRODUCT(C10,D57)</f>
        <v>7.6022559500000003E-2</v>
      </c>
      <c r="F57" s="1">
        <f xml:space="preserve"> E50 - E57</f>
        <v>-2.5075382000000063E-3</v>
      </c>
      <c r="G57" s="1">
        <f>RANK(E57,E50:E67,0)</f>
        <v>13</v>
      </c>
      <c r="H57" s="1">
        <f>RANK(E57,E50:E67,1)</f>
        <v>6</v>
      </c>
      <c r="J57" s="1" t="s">
        <v>31</v>
      </c>
      <c r="K57" s="1">
        <v>47.91</v>
      </c>
      <c r="L57" s="1">
        <v>1.6794100000000001</v>
      </c>
      <c r="M57" s="1">
        <v>49.234999999999999</v>
      </c>
      <c r="N57" s="1">
        <v>2.09511</v>
      </c>
      <c r="O57" s="10"/>
    </row>
    <row r="58" spans="1:15" x14ac:dyDescent="0.3">
      <c r="A58" s="1" t="s">
        <v>32</v>
      </c>
      <c r="B58" s="1" t="s">
        <v>50</v>
      </c>
      <c r="C58" s="1">
        <v>0.96097999999999995</v>
      </c>
      <c r="D58" s="1">
        <v>9.2050000000000007E-2</v>
      </c>
      <c r="E58" s="1">
        <f>PRODUCT(C11,D58)</f>
        <v>7.5179996499999999E-2</v>
      </c>
      <c r="F58" s="1">
        <f xml:space="preserve"> E50 - E58</f>
        <v>-1.6649752000000018E-3</v>
      </c>
      <c r="G58" s="1">
        <f>RANK(E58,E50:E67,0)</f>
        <v>14</v>
      </c>
      <c r="H58" s="1">
        <f>RANK(E58,E50:E67,1)</f>
        <v>5</v>
      </c>
      <c r="J58" s="1" t="s">
        <v>32</v>
      </c>
      <c r="K58" s="1">
        <v>47.094999999999999</v>
      </c>
      <c r="L58" s="1">
        <v>1.7012100000000001</v>
      </c>
      <c r="M58" s="1">
        <v>48.521999999999998</v>
      </c>
      <c r="N58" s="1">
        <v>2.06012</v>
      </c>
      <c r="O58" s="10"/>
    </row>
    <row r="59" spans="1:15" x14ac:dyDescent="0.3">
      <c r="A59" s="1" t="s">
        <v>33</v>
      </c>
      <c r="B59" s="1" t="s">
        <v>51</v>
      </c>
      <c r="C59" s="1">
        <v>1.4610700000000001</v>
      </c>
      <c r="D59" s="1">
        <v>9.4030000000000002E-2</v>
      </c>
      <c r="E59" s="1">
        <f>PRODUCT(C12,D59)</f>
        <v>7.8445467800000002E-2</v>
      </c>
      <c r="F59" s="1">
        <f xml:space="preserve"> E50 - E59</f>
        <v>-4.9304465000000047E-3</v>
      </c>
      <c r="G59" s="1">
        <f>RANK(E59,E50:E67,0)</f>
        <v>10</v>
      </c>
      <c r="H59" s="1">
        <f>RANK(E59,E50:E67,1)</f>
        <v>9</v>
      </c>
      <c r="J59" s="1" t="s">
        <v>33</v>
      </c>
      <c r="K59" s="1">
        <v>47.401000000000003</v>
      </c>
      <c r="L59" s="1">
        <v>1.9251</v>
      </c>
      <c r="M59" s="1">
        <v>49.234999999999999</v>
      </c>
      <c r="N59" s="1">
        <v>2.14012</v>
      </c>
      <c r="O59" s="10"/>
    </row>
    <row r="60" spans="1:15" x14ac:dyDescent="0.3">
      <c r="A60" s="1" t="s">
        <v>34</v>
      </c>
      <c r="B60" s="1" t="s">
        <v>52</v>
      </c>
      <c r="C60" s="1">
        <v>1.2780199999999999</v>
      </c>
      <c r="D60" s="1">
        <v>9.3810000000000004E-2</v>
      </c>
      <c r="E60" s="1">
        <f>PRODUCT(C13,D60)</f>
        <v>7.9084644299999993E-2</v>
      </c>
      <c r="F60" s="1">
        <f xml:space="preserve"> E50 - E60</f>
        <v>-5.5696229999999958E-3</v>
      </c>
      <c r="G60" s="1">
        <f>RANK(E60,E50:E67,0)</f>
        <v>9</v>
      </c>
      <c r="H60" s="1">
        <f>RANK(E60,E50:E67,1)</f>
        <v>10</v>
      </c>
      <c r="J60" s="1" t="s">
        <v>34</v>
      </c>
      <c r="K60" s="1">
        <v>46.482999999999997</v>
      </c>
      <c r="L60" s="1">
        <v>1.9086099999999999</v>
      </c>
      <c r="M60" s="1">
        <v>49.439</v>
      </c>
      <c r="N60" s="1">
        <v>2.13551</v>
      </c>
      <c r="O60" s="10"/>
    </row>
    <row r="61" spans="1:15" x14ac:dyDescent="0.3">
      <c r="A61" s="1" t="s">
        <v>35</v>
      </c>
      <c r="B61" s="1" t="s">
        <v>48</v>
      </c>
      <c r="C61" s="1">
        <v>1.64124</v>
      </c>
      <c r="D61" s="1">
        <v>8.5459999999999994E-2</v>
      </c>
      <c r="E61" s="14">
        <f>PRODUCT(C14,D61)</f>
        <v>7.0751479399999997E-2</v>
      </c>
      <c r="F61" s="15">
        <f xml:space="preserve"> E50 - E61</f>
        <v>2.7635418999999994E-3</v>
      </c>
      <c r="G61" s="1">
        <f>RANK(E61,E50:E67,0)</f>
        <v>16</v>
      </c>
      <c r="H61" s="1">
        <f>RANK(E61,E50:E67,1)</f>
        <v>3</v>
      </c>
      <c r="J61" s="1" t="s">
        <v>35</v>
      </c>
      <c r="K61" s="1">
        <v>47.298999999999999</v>
      </c>
      <c r="L61" s="1">
        <v>2.1896100000000001</v>
      </c>
      <c r="M61" s="1">
        <v>49.337000000000003</v>
      </c>
      <c r="N61" s="1">
        <v>2.5779800000000002</v>
      </c>
      <c r="O61" s="10"/>
    </row>
    <row r="62" spans="1:15" x14ac:dyDescent="0.3">
      <c r="A62" s="1" t="s">
        <v>36</v>
      </c>
      <c r="B62" s="1" t="s">
        <v>53</v>
      </c>
      <c r="C62" s="1">
        <v>1.29301</v>
      </c>
      <c r="D62" s="1">
        <v>9.3350000000000002E-2</v>
      </c>
      <c r="E62" s="1">
        <f>PRODUCT(C15,D62)</f>
        <v>7.8399064000000004E-2</v>
      </c>
      <c r="F62" s="1">
        <f xml:space="preserve"> E50 - E62</f>
        <v>-4.8840427000000075E-3</v>
      </c>
      <c r="G62" s="1">
        <f>RANK(E62,E50:E67,0)</f>
        <v>11</v>
      </c>
      <c r="H62" s="1">
        <f>RANK(E62,E50:E67,1)</f>
        <v>8</v>
      </c>
      <c r="J62" s="1" t="s">
        <v>36</v>
      </c>
      <c r="K62" s="1">
        <v>47.91</v>
      </c>
      <c r="L62" s="1">
        <v>1.84474</v>
      </c>
      <c r="M62" s="1">
        <v>49.234999999999999</v>
      </c>
      <c r="N62" s="1">
        <v>2.1879200000000001</v>
      </c>
      <c r="O62" s="10"/>
    </row>
    <row r="63" spans="1:15" x14ac:dyDescent="0.3">
      <c r="A63" s="1" t="s">
        <v>37</v>
      </c>
      <c r="B63" s="6">
        <v>9.7800000000000005E-3</v>
      </c>
      <c r="C63" s="1">
        <v>1.1192899999999999</v>
      </c>
      <c r="D63" s="1">
        <v>8.591E-2</v>
      </c>
      <c r="E63" s="14">
        <f>PRODUCT(C16,D63)</f>
        <v>6.9275246700000001E-2</v>
      </c>
      <c r="F63" s="15">
        <f xml:space="preserve"> E50 - E63</f>
        <v>4.2397745999999958E-3</v>
      </c>
      <c r="G63" s="1">
        <f>RANK(E63,E50:E67,0)</f>
        <v>17</v>
      </c>
      <c r="H63" s="1">
        <f>RANK(E63,E50:E67,1)</f>
        <v>2</v>
      </c>
      <c r="J63" s="1" t="s">
        <v>37</v>
      </c>
      <c r="K63" s="1">
        <v>46.993000000000002</v>
      </c>
      <c r="L63" s="1">
        <v>2.28823</v>
      </c>
      <c r="M63" s="1">
        <v>49.847000000000001</v>
      </c>
      <c r="N63" s="1">
        <v>2.6388400000000001</v>
      </c>
      <c r="O63" s="10"/>
    </row>
    <row r="64" spans="1:15" x14ac:dyDescent="0.3">
      <c r="A64" s="1" t="s">
        <v>38</v>
      </c>
      <c r="B64" s="6">
        <v>9.6399999999999993E-3</v>
      </c>
      <c r="C64" s="1">
        <v>1.1194</v>
      </c>
      <c r="D64" s="1">
        <v>9.3920000000000003E-2</v>
      </c>
      <c r="E64" s="1">
        <f>PRODUCT(C17,D64)</f>
        <v>7.9251574400000011E-2</v>
      </c>
      <c r="F64" s="1">
        <f xml:space="preserve"> E50 - E64</f>
        <v>-5.7365531000000136E-3</v>
      </c>
      <c r="G64" s="1">
        <f>RANK(E64,E50:E67,0)</f>
        <v>8</v>
      </c>
      <c r="H64" s="1">
        <f>RANK(E64,E50:E67,1)</f>
        <v>11</v>
      </c>
      <c r="J64" s="1" t="s">
        <v>38</v>
      </c>
      <c r="K64" s="1">
        <v>46.686999999999998</v>
      </c>
      <c r="L64" s="1">
        <v>1.8685799999999999</v>
      </c>
      <c r="M64" s="1">
        <v>49.540999999999997</v>
      </c>
      <c r="N64" s="1">
        <v>2.1057700000000001</v>
      </c>
      <c r="O64" s="10"/>
    </row>
    <row r="65" spans="1:15" x14ac:dyDescent="0.3">
      <c r="A65" s="1" t="s">
        <v>39</v>
      </c>
      <c r="B65" s="1" t="s">
        <v>54</v>
      </c>
      <c r="C65" s="1">
        <v>2.2193200000000002</v>
      </c>
      <c r="D65" s="1">
        <v>0.10502</v>
      </c>
      <c r="E65" s="1">
        <f>PRODUCT(C18,D65)</f>
        <v>8.7782017200000007E-2</v>
      </c>
      <c r="F65" s="1">
        <f xml:space="preserve"> E50 - E65</f>
        <v>-1.426699590000001E-2</v>
      </c>
      <c r="G65" s="1">
        <f>RANK(E65,E50:E67)</f>
        <v>2</v>
      </c>
      <c r="H65" s="1">
        <f>RANK(E65,E50:E67,1)</f>
        <v>17</v>
      </c>
      <c r="J65" s="1" t="s">
        <v>39</v>
      </c>
      <c r="K65" s="1">
        <v>47.197000000000003</v>
      </c>
      <c r="L65" s="1">
        <v>3.4590900000000002</v>
      </c>
      <c r="M65" s="1">
        <v>48.725999999999999</v>
      </c>
      <c r="N65" s="1">
        <v>4.0879599999999998</v>
      </c>
      <c r="O65" s="10"/>
    </row>
    <row r="66" spans="1:15" x14ac:dyDescent="0.3">
      <c r="A66" s="1" t="s">
        <v>40</v>
      </c>
      <c r="B66" s="1" t="s">
        <v>55</v>
      </c>
      <c r="C66" s="1">
        <v>3.2582300000000002</v>
      </c>
      <c r="D66" s="1">
        <v>8.473E-2</v>
      </c>
      <c r="E66" s="14">
        <f>PRODUCT(C19,D66)</f>
        <v>5.8737377899999998E-2</v>
      </c>
      <c r="F66" s="15">
        <f xml:space="preserve"> E50 - E66</f>
        <v>1.4777643399999998E-2</v>
      </c>
      <c r="G66" s="1">
        <f>RANK(E66,E50:E67,0)</f>
        <v>18</v>
      </c>
      <c r="H66" s="1">
        <f>RANK(E66,E50:E67,1)</f>
        <v>1</v>
      </c>
      <c r="J66" s="1" t="s">
        <v>40</v>
      </c>
      <c r="K66" s="14">
        <v>49.439</v>
      </c>
      <c r="L66" s="1">
        <v>7.7762500000000001</v>
      </c>
      <c r="M66" s="1">
        <v>49.439</v>
      </c>
      <c r="N66" s="1">
        <v>7.3120700000000003</v>
      </c>
      <c r="O66" s="10"/>
    </row>
    <row r="67" spans="1:15" x14ac:dyDescent="0.3">
      <c r="A67" s="1" t="s">
        <v>41</v>
      </c>
      <c r="B67" s="6">
        <v>9.6500000000000006E-3</v>
      </c>
      <c r="C67" s="1">
        <v>2.8185099999999998</v>
      </c>
      <c r="D67" s="1">
        <v>0.10735</v>
      </c>
      <c r="E67" s="1">
        <f>PRODUCT(C20,D67)</f>
        <v>8.9643690999999998E-2</v>
      </c>
      <c r="F67" s="1">
        <f xml:space="preserve"> E50 - E67</f>
        <v>-1.6128669700000001E-2</v>
      </c>
      <c r="G67" s="1">
        <f>RANK(E67,E50:E67,0)</f>
        <v>1</v>
      </c>
      <c r="H67" s="1">
        <f>RANK(E67,E50:E67,1)</f>
        <v>18</v>
      </c>
      <c r="J67" s="1" t="s">
        <v>41</v>
      </c>
      <c r="K67" s="1">
        <v>47.401000000000003</v>
      </c>
      <c r="L67" s="1">
        <v>3.8470900000000001</v>
      </c>
      <c r="M67" s="1">
        <v>49.234999999999999</v>
      </c>
      <c r="N67" s="1">
        <v>4.4562999999999997</v>
      </c>
      <c r="O67" s="10"/>
    </row>
    <row r="68" spans="1:15" x14ac:dyDescent="0.3">
      <c r="A68" s="1"/>
      <c r="B68" s="1"/>
      <c r="C68" s="1"/>
      <c r="D68" s="1"/>
      <c r="E68" s="1"/>
      <c r="F68" s="1"/>
      <c r="G68" s="1"/>
      <c r="H68" s="9"/>
      <c r="J68" s="1"/>
      <c r="K68" s="1"/>
      <c r="L68" s="1"/>
      <c r="M68" s="1"/>
      <c r="N68" s="1"/>
      <c r="O68" s="10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A89AB-1E6E-49B8-A630-6ADE323A360C}">
  <dimension ref="A1:N68"/>
  <sheetViews>
    <sheetView topLeftCell="A37" zoomScale="80" zoomScaleNormal="80" workbookViewId="0">
      <selection activeCell="A21" sqref="A1:A1048576"/>
    </sheetView>
  </sheetViews>
  <sheetFormatPr defaultRowHeight="14.4" x14ac:dyDescent="0.3"/>
  <cols>
    <col min="1" max="1" width="50.6640625" customWidth="1"/>
    <col min="2" max="2" width="47.44140625" bestFit="1" customWidth="1"/>
    <col min="3" max="3" width="47.77734375" bestFit="1" customWidth="1"/>
    <col min="4" max="4" width="62.88671875" bestFit="1" customWidth="1"/>
    <col min="5" max="5" width="60.6640625" bestFit="1" customWidth="1"/>
    <col min="6" max="6" width="64.5546875" customWidth="1"/>
    <col min="7" max="8" width="59.6640625" customWidth="1"/>
    <col min="10" max="10" width="29.6640625" bestFit="1" customWidth="1"/>
    <col min="11" max="11" width="41.88671875" bestFit="1" customWidth="1"/>
    <col min="12" max="12" width="42.33203125" bestFit="1" customWidth="1"/>
    <col min="13" max="13" width="55.77734375" bestFit="1" customWidth="1"/>
    <col min="14" max="14" width="28.77734375" bestFit="1" customWidth="1"/>
  </cols>
  <sheetData>
    <row r="1" spans="1:14" x14ac:dyDescent="0.3">
      <c r="A1" s="2" t="s">
        <v>56</v>
      </c>
      <c r="J1" s="1" t="s">
        <v>56</v>
      </c>
    </row>
    <row r="2" spans="1:14" x14ac:dyDescent="0.3">
      <c r="A2" s="3" t="s">
        <v>0</v>
      </c>
      <c r="B2" s="3" t="s">
        <v>2</v>
      </c>
      <c r="C2" s="3" t="s">
        <v>1</v>
      </c>
      <c r="J2" s="3" t="s">
        <v>0</v>
      </c>
      <c r="K2" s="3" t="s">
        <v>9</v>
      </c>
      <c r="L2" s="3" t="s">
        <v>10</v>
      </c>
      <c r="M2" s="3" t="s">
        <v>26</v>
      </c>
      <c r="N2" s="10"/>
    </row>
    <row r="3" spans="1:14" x14ac:dyDescent="0.3">
      <c r="A3" s="1" t="s">
        <v>15</v>
      </c>
      <c r="B3" s="1">
        <v>1.4976</v>
      </c>
      <c r="C3" s="1">
        <v>0.76358000000000004</v>
      </c>
      <c r="J3" s="1" t="s">
        <v>15</v>
      </c>
      <c r="K3" s="1">
        <v>6.3020000000000007E-2</v>
      </c>
      <c r="L3" s="1">
        <v>4.0227300000000001</v>
      </c>
      <c r="M3" s="1">
        <v>3.4639999999999997E-2</v>
      </c>
      <c r="N3" s="9"/>
    </row>
    <row r="4" spans="1:14" x14ac:dyDescent="0.3">
      <c r="A4" s="1" t="s">
        <v>22</v>
      </c>
      <c r="B4" s="17">
        <v>1.5234799999999999</v>
      </c>
      <c r="C4" s="17">
        <v>0.78034999999999999</v>
      </c>
      <c r="J4" s="1" t="s">
        <v>22</v>
      </c>
      <c r="K4" s="7">
        <v>2.5239999999999999E-2</v>
      </c>
      <c r="L4" s="5">
        <v>3.0396640000000001</v>
      </c>
      <c r="M4" s="7">
        <v>3.1150000000000001E-2</v>
      </c>
      <c r="N4" s="9"/>
    </row>
    <row r="5" spans="1:14" x14ac:dyDescent="0.3">
      <c r="A5" s="1" t="s">
        <v>23</v>
      </c>
      <c r="B5" s="17">
        <v>1.4965599999999999</v>
      </c>
      <c r="C5" s="17">
        <v>0.76358000000000004</v>
      </c>
      <c r="J5" s="1" t="s">
        <v>23</v>
      </c>
      <c r="K5" s="1">
        <v>2.4299999999999999E-3</v>
      </c>
      <c r="L5" s="1">
        <v>2.2925</v>
      </c>
      <c r="M5" s="1">
        <v>3.3050000000000003E-2</v>
      </c>
      <c r="N5" s="9"/>
    </row>
    <row r="6" spans="1:14" x14ac:dyDescent="0.3">
      <c r="A6" s="1" t="s">
        <v>27</v>
      </c>
      <c r="B6" s="17">
        <v>1.5163199999999999</v>
      </c>
      <c r="C6" s="17">
        <v>0.76997000000000004</v>
      </c>
      <c r="J6" s="1" t="s">
        <v>27</v>
      </c>
      <c r="K6" s="1">
        <v>2.2699999999999999E-3</v>
      </c>
      <c r="L6" s="1">
        <v>3.0390600000000001</v>
      </c>
      <c r="M6" s="1">
        <v>3.1009999999999999E-2</v>
      </c>
      <c r="N6" s="9"/>
    </row>
    <row r="7" spans="1:14" x14ac:dyDescent="0.3">
      <c r="A7" s="1" t="s">
        <v>28</v>
      </c>
      <c r="B7" s="17">
        <v>1.50752</v>
      </c>
      <c r="C7" s="14">
        <v>0.74919999999999998</v>
      </c>
      <c r="J7" s="1" t="s">
        <v>28</v>
      </c>
      <c r="K7" s="1">
        <v>3.9500000000000004E-3</v>
      </c>
      <c r="L7" s="1">
        <v>3.8869699999999998</v>
      </c>
      <c r="M7" s="1">
        <v>3.5970000000000002E-2</v>
      </c>
      <c r="N7" s="9"/>
    </row>
    <row r="8" spans="1:14" x14ac:dyDescent="0.3">
      <c r="A8" s="1" t="s">
        <v>29</v>
      </c>
      <c r="B8" s="17">
        <v>1.5456700000000001</v>
      </c>
      <c r="C8" s="17">
        <v>0.77395999999999998</v>
      </c>
      <c r="J8" s="1" t="s">
        <v>29</v>
      </c>
      <c r="K8" s="1">
        <v>5.6579999999999998E-2</v>
      </c>
      <c r="L8" s="1">
        <v>3.5897899999999998</v>
      </c>
      <c r="M8" s="1">
        <v>3.3050000000000003E-2</v>
      </c>
      <c r="N8" s="9"/>
    </row>
    <row r="9" spans="1:14" x14ac:dyDescent="0.3">
      <c r="A9" s="1" t="s">
        <v>30</v>
      </c>
      <c r="B9" s="14">
        <v>1.6079300000000001</v>
      </c>
      <c r="C9" s="17">
        <v>0.76437999999999995</v>
      </c>
      <c r="J9" s="1" t="s">
        <v>30</v>
      </c>
      <c r="K9" s="1">
        <v>2.724E-2</v>
      </c>
      <c r="L9" s="1">
        <v>4.7913899999999998</v>
      </c>
      <c r="M9" s="1">
        <v>3.0089999999999999E-2</v>
      </c>
      <c r="N9" s="9"/>
    </row>
    <row r="10" spans="1:14" x14ac:dyDescent="0.3">
      <c r="A10" s="1" t="s">
        <v>31</v>
      </c>
      <c r="B10" s="17">
        <v>1.5195000000000001</v>
      </c>
      <c r="C10" s="17">
        <v>0.78195000000000003</v>
      </c>
      <c r="J10" s="1" t="s">
        <v>31</v>
      </c>
      <c r="K10" s="1">
        <v>4.3889999999999998E-2</v>
      </c>
      <c r="L10" s="1">
        <v>2.3702100000000002</v>
      </c>
      <c r="M10" s="1">
        <v>3.1629999999999998E-2</v>
      </c>
      <c r="N10" s="9"/>
    </row>
    <row r="11" spans="1:14" x14ac:dyDescent="0.3">
      <c r="A11" s="1" t="s">
        <v>32</v>
      </c>
      <c r="B11" s="17">
        <v>1.4986900000000001</v>
      </c>
      <c r="C11" s="17">
        <v>0.78274999999999995</v>
      </c>
      <c r="J11" s="1" t="s">
        <v>32</v>
      </c>
      <c r="K11" s="1">
        <v>2.6509999999999999E-2</v>
      </c>
      <c r="L11" s="1">
        <v>3.9816799999999999</v>
      </c>
      <c r="M11" s="1">
        <v>3.2059999999999998E-2</v>
      </c>
      <c r="N11" s="9"/>
    </row>
    <row r="12" spans="1:14" x14ac:dyDescent="0.3">
      <c r="A12" s="1" t="s">
        <v>33</v>
      </c>
      <c r="B12" s="17">
        <v>1.5051099999999999</v>
      </c>
      <c r="C12" s="17">
        <v>0.77315999999999996</v>
      </c>
      <c r="J12" s="1" t="s">
        <v>33</v>
      </c>
      <c r="K12" s="7">
        <v>2.1800000000000001E-3</v>
      </c>
      <c r="L12" s="5">
        <v>2.41398</v>
      </c>
      <c r="M12" s="7">
        <v>3.39E-2</v>
      </c>
      <c r="N12" s="9"/>
    </row>
    <row r="13" spans="1:14" x14ac:dyDescent="0.3">
      <c r="A13" s="1" t="s">
        <v>34</v>
      </c>
      <c r="B13" s="17">
        <v>1.5158100000000001</v>
      </c>
      <c r="C13" s="13">
        <v>0.78354999999999997</v>
      </c>
      <c r="J13" s="1" t="s">
        <v>34</v>
      </c>
      <c r="K13" s="1">
        <v>6.2599999999999999E-3</v>
      </c>
      <c r="L13" s="1">
        <v>4.3967700000000001</v>
      </c>
      <c r="M13" s="1">
        <v>3.1390000000000001E-2</v>
      </c>
      <c r="N13" s="9"/>
    </row>
    <row r="14" spans="1:14" x14ac:dyDescent="0.3">
      <c r="A14" s="1" t="s">
        <v>35</v>
      </c>
      <c r="B14" s="13">
        <v>1.4623299999999999</v>
      </c>
      <c r="C14" s="13">
        <v>0.78354999999999997</v>
      </c>
      <c r="J14" s="1" t="s">
        <v>35</v>
      </c>
      <c r="K14" s="1">
        <v>1.1769999999999999E-2</v>
      </c>
      <c r="L14" s="1">
        <v>3.1218499999999998</v>
      </c>
      <c r="M14" s="1">
        <v>3.4389999999999997E-2</v>
      </c>
      <c r="N14" s="9"/>
    </row>
    <row r="15" spans="1:14" x14ac:dyDescent="0.3">
      <c r="A15" s="1" t="s">
        <v>36</v>
      </c>
      <c r="B15" s="17">
        <v>1.54403</v>
      </c>
      <c r="C15" s="17">
        <v>0.76756999999999997</v>
      </c>
      <c r="J15" s="1" t="s">
        <v>36</v>
      </c>
      <c r="K15" s="1">
        <v>3.4139999999999997E-2</v>
      </c>
      <c r="L15" s="1">
        <v>2.7746900000000001</v>
      </c>
      <c r="M15" s="1">
        <v>3.0720000000000001E-2</v>
      </c>
      <c r="N15" s="9"/>
    </row>
    <row r="16" spans="1:14" x14ac:dyDescent="0.3">
      <c r="A16" s="1" t="s">
        <v>37</v>
      </c>
      <c r="B16" s="17">
        <v>1.5160100000000001</v>
      </c>
      <c r="C16" s="17">
        <v>0.77076999999999996</v>
      </c>
      <c r="J16" s="1" t="s">
        <v>37</v>
      </c>
      <c r="K16" s="1">
        <v>4.2300000000000003E-3</v>
      </c>
      <c r="L16" s="1">
        <v>3.5616099999999999</v>
      </c>
      <c r="M16" s="1">
        <v>3.3989999999999999E-2</v>
      </c>
      <c r="N16" s="9"/>
    </row>
    <row r="17" spans="1:14" x14ac:dyDescent="0.3">
      <c r="A17" s="1" t="s">
        <v>38</v>
      </c>
      <c r="B17" s="17">
        <v>1.5249900000000001</v>
      </c>
      <c r="C17" s="17">
        <v>0.77715999999999996</v>
      </c>
      <c r="J17" s="1" t="s">
        <v>38</v>
      </c>
      <c r="K17" s="1">
        <v>6.9819999999999993E-2</v>
      </c>
      <c r="L17" s="1">
        <v>3.10921</v>
      </c>
      <c r="M17" s="1">
        <v>3.3050000000000003E-2</v>
      </c>
      <c r="N17" s="9"/>
    </row>
    <row r="18" spans="1:14" x14ac:dyDescent="0.3">
      <c r="A18" s="1" t="s">
        <v>39</v>
      </c>
      <c r="B18" s="17">
        <v>1.4855</v>
      </c>
      <c r="C18" s="17">
        <v>0.77476</v>
      </c>
      <c r="J18" s="1" t="s">
        <v>39</v>
      </c>
      <c r="K18" s="1">
        <v>4.28E-3</v>
      </c>
      <c r="L18" s="1">
        <v>2.1537500000000001</v>
      </c>
      <c r="M18" s="1">
        <v>3.3919999999999999E-2</v>
      </c>
      <c r="N18" s="9"/>
    </row>
    <row r="19" spans="1:14" x14ac:dyDescent="0.3">
      <c r="A19" s="1" t="s">
        <v>40</v>
      </c>
      <c r="B19" s="17">
        <v>1.4972799999999999</v>
      </c>
      <c r="C19" s="17">
        <v>0.76517999999999997</v>
      </c>
      <c r="J19" s="1" t="s">
        <v>40</v>
      </c>
      <c r="K19" s="1">
        <v>3.7000000000000002E-3</v>
      </c>
      <c r="L19" s="1">
        <v>2.3765299999999998</v>
      </c>
      <c r="M19" s="1">
        <v>3.1040000000000002E-2</v>
      </c>
      <c r="N19" s="9"/>
    </row>
    <row r="20" spans="1:14" x14ac:dyDescent="0.3">
      <c r="A20" s="1" t="s">
        <v>41</v>
      </c>
      <c r="B20" s="17">
        <v>1.47925</v>
      </c>
      <c r="C20" s="17">
        <v>0.76037999999999994</v>
      </c>
      <c r="J20" s="1" t="s">
        <v>41</v>
      </c>
      <c r="K20" s="1">
        <v>9.3399999999999993E-3</v>
      </c>
      <c r="L20" s="1">
        <v>2.9612799999999999</v>
      </c>
      <c r="M20" s="1">
        <v>3.6290000000000003E-2</v>
      </c>
      <c r="N20" s="9"/>
    </row>
    <row r="21" spans="1:14" x14ac:dyDescent="0.3">
      <c r="A21" s="1"/>
      <c r="B21" s="1"/>
      <c r="C21" s="1"/>
      <c r="J21" s="1"/>
      <c r="K21" s="1"/>
      <c r="L21" s="1"/>
      <c r="M21" s="1"/>
      <c r="N21" s="9"/>
    </row>
    <row r="25" spans="1:14" x14ac:dyDescent="0.3">
      <c r="A25" s="1" t="s">
        <v>56</v>
      </c>
      <c r="J25" s="1" t="s">
        <v>56</v>
      </c>
    </row>
    <row r="26" spans="1:14" x14ac:dyDescent="0.3">
      <c r="A26" s="3" t="s">
        <v>0</v>
      </c>
      <c r="B26" s="3" t="s">
        <v>3</v>
      </c>
      <c r="C26" s="3" t="s">
        <v>4</v>
      </c>
      <c r="D26" s="3" t="s">
        <v>5</v>
      </c>
      <c r="E26" s="3" t="s">
        <v>45</v>
      </c>
      <c r="F26" s="3" t="s">
        <v>57</v>
      </c>
      <c r="G26" s="3" t="s">
        <v>58</v>
      </c>
      <c r="H26" s="3" t="s">
        <v>73</v>
      </c>
      <c r="J26" s="3" t="s">
        <v>0</v>
      </c>
      <c r="K26" s="3" t="s">
        <v>12</v>
      </c>
      <c r="L26" s="4" t="s">
        <v>13</v>
      </c>
      <c r="M26" s="3" t="s">
        <v>14</v>
      </c>
    </row>
    <row r="27" spans="1:14" x14ac:dyDescent="0.3">
      <c r="A27" s="1" t="s">
        <v>15</v>
      </c>
      <c r="B27" s="1">
        <v>0.11001</v>
      </c>
      <c r="C27" s="1">
        <v>11.130140000000001</v>
      </c>
      <c r="D27" s="1">
        <v>0.10542</v>
      </c>
      <c r="E27" s="17">
        <f>PRODUCT(C3,D27)</f>
        <v>8.0496603600000008E-2</v>
      </c>
      <c r="F27" s="17">
        <f xml:space="preserve"> E27 - E27</f>
        <v>0</v>
      </c>
      <c r="G27" s="17">
        <f>RANK(E27,E27:E44,0)</f>
        <v>8</v>
      </c>
      <c r="H27" s="1">
        <f>RANK(E27,E27:E44,1)</f>
        <v>11</v>
      </c>
      <c r="J27" s="1" t="s">
        <v>15</v>
      </c>
      <c r="K27" s="16">
        <v>3.5500000000000002E-3</v>
      </c>
      <c r="L27" s="8">
        <v>0.79507000000000005</v>
      </c>
      <c r="M27" s="16">
        <v>3.0030000000000001E-2</v>
      </c>
    </row>
    <row r="28" spans="1:14" x14ac:dyDescent="0.3">
      <c r="A28" s="1" t="s">
        <v>22</v>
      </c>
      <c r="B28" s="1">
        <v>0.10775999999999999</v>
      </c>
      <c r="C28" s="1">
        <v>11.436159999999999</v>
      </c>
      <c r="D28" s="1">
        <v>0.10358000000000001</v>
      </c>
      <c r="E28" s="17">
        <f t="shared" ref="E28:E44" si="0">PRODUCT(C4,D28)</f>
        <v>8.0828653E-2</v>
      </c>
      <c r="F28" s="17">
        <f xml:space="preserve"> E27 - E28</f>
        <v>-3.3204939999999239E-4</v>
      </c>
      <c r="G28" s="17">
        <f>RANK(E28,E27:E44,0)</f>
        <v>6</v>
      </c>
      <c r="H28" s="1">
        <f>RANK(E28,E27:E44,1)</f>
        <v>13</v>
      </c>
      <c r="J28" s="1" t="s">
        <v>22</v>
      </c>
      <c r="K28" s="1">
        <v>9.3000000000000005E-4</v>
      </c>
      <c r="L28" s="1">
        <v>1.2532000000000001</v>
      </c>
      <c r="M28" s="1">
        <v>2.7119999999999998E-2</v>
      </c>
    </row>
    <row r="29" spans="1:14" x14ac:dyDescent="0.3">
      <c r="A29" s="1" t="s">
        <v>23</v>
      </c>
      <c r="B29" s="1">
        <v>0.10298</v>
      </c>
      <c r="C29" s="1">
        <v>9.0909099999999992</v>
      </c>
      <c r="D29" s="1">
        <v>0.10097</v>
      </c>
      <c r="E29" s="17">
        <f t="shared" si="0"/>
        <v>7.7098672600000001E-2</v>
      </c>
      <c r="F29" s="17">
        <f xml:space="preserve"> E27 - E29</f>
        <v>3.3979310000000068E-3</v>
      </c>
      <c r="G29" s="17">
        <f>RANK(E29,E27:E44,0)</f>
        <v>14</v>
      </c>
      <c r="H29" s="1">
        <f>RANK(E29,E27:E44,1)</f>
        <v>5</v>
      </c>
      <c r="J29" s="1" t="s">
        <v>23</v>
      </c>
      <c r="K29" s="1">
        <v>2.4000000000000001E-4</v>
      </c>
      <c r="L29" s="1">
        <v>0.78136000000000005</v>
      </c>
      <c r="M29" s="1">
        <v>2.793E-2</v>
      </c>
    </row>
    <row r="30" spans="1:14" x14ac:dyDescent="0.3">
      <c r="A30" s="1" t="s">
        <v>27</v>
      </c>
      <c r="B30" s="1">
        <v>0.10111000000000001</v>
      </c>
      <c r="C30" s="1">
        <v>5.6569399999999996</v>
      </c>
      <c r="D30" s="1">
        <v>0.10042</v>
      </c>
      <c r="E30" s="17">
        <f t="shared" si="0"/>
        <v>7.7320387399999996E-2</v>
      </c>
      <c r="F30" s="17">
        <f xml:space="preserve"> E27 - E30</f>
        <v>3.1762162000000121E-3</v>
      </c>
      <c r="G30" s="17">
        <f>RANK(E30,E27:E44,0)</f>
        <v>13</v>
      </c>
      <c r="H30" s="1">
        <f>RANK(E30,E27:E44,1)</f>
        <v>6</v>
      </c>
      <c r="J30" s="1" t="s">
        <v>27</v>
      </c>
      <c r="K30" s="7">
        <v>1.06E-3</v>
      </c>
      <c r="L30" s="5">
        <v>0.86475000000000002</v>
      </c>
      <c r="M30" s="11">
        <v>2.7980000000000001E-2</v>
      </c>
    </row>
    <row r="31" spans="1:14" x14ac:dyDescent="0.3">
      <c r="A31" s="1" t="s">
        <v>28</v>
      </c>
      <c r="B31" s="1">
        <v>0.10142</v>
      </c>
      <c r="C31" s="1">
        <v>17.088609999999999</v>
      </c>
      <c r="D31" s="1">
        <v>0.12103</v>
      </c>
      <c r="E31" s="17">
        <f t="shared" si="0"/>
        <v>9.0675675999999997E-2</v>
      </c>
      <c r="F31" s="17">
        <f xml:space="preserve"> E27 - E31</f>
        <v>-1.0179072399999989E-2</v>
      </c>
      <c r="G31" s="18">
        <f>RANK(E31,E27:E44,0)</f>
        <v>1</v>
      </c>
      <c r="H31" s="1">
        <f>RANK(E31,E27:E44,1)</f>
        <v>18</v>
      </c>
      <c r="J31" s="1" t="s">
        <v>28</v>
      </c>
      <c r="K31" s="7" t="s">
        <v>64</v>
      </c>
      <c r="L31" s="5">
        <v>1.0129900000000001</v>
      </c>
      <c r="M31" s="7">
        <v>2.9180000000000001E-2</v>
      </c>
    </row>
    <row r="32" spans="1:14" x14ac:dyDescent="0.3">
      <c r="A32" s="1" t="s">
        <v>29</v>
      </c>
      <c r="B32" s="1">
        <v>0.10406</v>
      </c>
      <c r="C32" s="1">
        <v>18.567630000000001</v>
      </c>
      <c r="D32" s="1">
        <v>0.10553999999999999</v>
      </c>
      <c r="E32" s="17">
        <f t="shared" si="0"/>
        <v>8.1683738399999997E-2</v>
      </c>
      <c r="F32" s="17">
        <f xml:space="preserve"> E27 - E32</f>
        <v>-1.1871347999999893E-3</v>
      </c>
      <c r="G32" s="17">
        <f>RANK(E32,E27:E44,0)</f>
        <v>5</v>
      </c>
      <c r="H32" s="1">
        <f>RANK(E32,E27:E44,1)</f>
        <v>14</v>
      </c>
      <c r="J32" s="1" t="s">
        <v>29</v>
      </c>
      <c r="K32" s="7">
        <v>6.7299999999999999E-3</v>
      </c>
      <c r="L32" s="5">
        <v>1.21654</v>
      </c>
      <c r="M32" s="7">
        <v>2.7109999999999999E-2</v>
      </c>
    </row>
    <row r="33" spans="1:13" x14ac:dyDescent="0.3">
      <c r="A33" s="1" t="s">
        <v>30</v>
      </c>
      <c r="B33" s="1">
        <v>0.11298999999999999</v>
      </c>
      <c r="C33" s="1">
        <v>10.136150000000001</v>
      </c>
      <c r="D33" s="1">
        <v>9.5490000000000005E-2</v>
      </c>
      <c r="E33" s="17">
        <f t="shared" si="0"/>
        <v>7.2990646199999995E-2</v>
      </c>
      <c r="F33" s="17">
        <f xml:space="preserve"> E27 - E33</f>
        <v>7.5059574000000129E-3</v>
      </c>
      <c r="G33" s="14">
        <f>RANK(E33,E27:E44,0)</f>
        <v>17</v>
      </c>
      <c r="H33" s="1">
        <f>RANK(E33,E27:E44,1)</f>
        <v>2</v>
      </c>
      <c r="J33" s="1" t="s">
        <v>30</v>
      </c>
      <c r="K33" s="7">
        <v>5.2999999999999998E-4</v>
      </c>
      <c r="L33" s="5">
        <v>1.15032</v>
      </c>
      <c r="M33" s="7">
        <v>2.649E-2</v>
      </c>
    </row>
    <row r="34" spans="1:13" x14ac:dyDescent="0.3">
      <c r="A34" s="1" t="s">
        <v>31</v>
      </c>
      <c r="B34" s="1">
        <v>0.10342</v>
      </c>
      <c r="C34" s="1">
        <v>15.60102</v>
      </c>
      <c r="D34" s="1">
        <v>0.10059999999999999</v>
      </c>
      <c r="E34" s="17">
        <f t="shared" si="0"/>
        <v>7.8664170000000005E-2</v>
      </c>
      <c r="F34" s="17">
        <f xml:space="preserve"> E27 - E34</f>
        <v>1.8324336000000024E-3</v>
      </c>
      <c r="G34" s="17">
        <f>RANK(E34,E27:E44,0)</f>
        <v>12</v>
      </c>
      <c r="H34" s="1">
        <f>RANK(E34,E27:E44,1)</f>
        <v>7</v>
      </c>
      <c r="J34" s="1" t="s">
        <v>31</v>
      </c>
      <c r="K34" s="7">
        <v>1.6000000000000001E-4</v>
      </c>
      <c r="L34" s="5">
        <v>0.65334000000000003</v>
      </c>
      <c r="M34" s="7">
        <v>2.818E-2</v>
      </c>
    </row>
    <row r="35" spans="1:13" x14ac:dyDescent="0.3">
      <c r="A35" s="1" t="s">
        <v>32</v>
      </c>
      <c r="B35" s="1">
        <v>0.10224999999999999</v>
      </c>
      <c r="C35" s="1">
        <v>7.2407000000000004</v>
      </c>
      <c r="D35" s="1">
        <v>9.5409999999999995E-2</v>
      </c>
      <c r="E35" s="17">
        <f t="shared" si="0"/>
        <v>7.4682177499999988E-2</v>
      </c>
      <c r="F35" s="17">
        <f xml:space="preserve"> E27 - E35</f>
        <v>5.8144261000000197E-3</v>
      </c>
      <c r="G35" s="14">
        <f>RANK(E35,E27:E44,0)</f>
        <v>16</v>
      </c>
      <c r="H35" s="1">
        <f>RANK(E35,E27:E44,1)</f>
        <v>3</v>
      </c>
      <c r="J35" s="1" t="s">
        <v>32</v>
      </c>
      <c r="K35" s="7">
        <v>3.14E-3</v>
      </c>
      <c r="L35" s="5">
        <v>0.79373000000000005</v>
      </c>
      <c r="M35" s="7">
        <v>2.76E-2</v>
      </c>
    </row>
    <row r="36" spans="1:13" x14ac:dyDescent="0.3">
      <c r="A36" s="1" t="s">
        <v>33</v>
      </c>
      <c r="B36" s="1">
        <v>0.10593</v>
      </c>
      <c r="C36" s="1">
        <v>12.383179999999999</v>
      </c>
      <c r="D36" s="1">
        <v>0.11036</v>
      </c>
      <c r="E36" s="17">
        <f t="shared" si="0"/>
        <v>8.5325937599999999E-2</v>
      </c>
      <c r="F36" s="17">
        <f xml:space="preserve"> E27 - E36</f>
        <v>-4.8293339999999907E-3</v>
      </c>
      <c r="G36" s="17">
        <f>RANK(E36,E27:E44,0)</f>
        <v>4</v>
      </c>
      <c r="H36" s="1">
        <f>RANK(E36,E27:E44,1)</f>
        <v>15</v>
      </c>
      <c r="J36" s="1" t="s">
        <v>33</v>
      </c>
      <c r="K36" s="1">
        <v>8.0000000000000004E-4</v>
      </c>
      <c r="L36" s="1">
        <v>0.75078</v>
      </c>
      <c r="M36" s="1">
        <v>2.836E-2</v>
      </c>
    </row>
    <row r="37" spans="1:13" x14ac:dyDescent="0.3">
      <c r="A37" s="1" t="s">
        <v>34</v>
      </c>
      <c r="B37" s="1">
        <v>0.10193000000000001</v>
      </c>
      <c r="C37" s="1">
        <v>8.6758000000000006</v>
      </c>
      <c r="D37" s="1">
        <v>9.6149999999999999E-2</v>
      </c>
      <c r="E37" s="17">
        <f t="shared" si="0"/>
        <v>7.5338332499999994E-2</v>
      </c>
      <c r="F37" s="17">
        <f xml:space="preserve"> E27 - E37</f>
        <v>5.1582711000000142E-3</v>
      </c>
      <c r="G37" s="17">
        <f>RANK(E37,E27:E44,0)</f>
        <v>15</v>
      </c>
      <c r="H37" s="1">
        <f>RANK(E37,E27:E44,1)</f>
        <v>4</v>
      </c>
      <c r="J37" s="1" t="s">
        <v>34</v>
      </c>
      <c r="K37" s="7">
        <v>4.8599999999999997E-3</v>
      </c>
      <c r="L37" s="5">
        <v>1.32812</v>
      </c>
      <c r="M37" s="7">
        <v>2.7470000000000001E-2</v>
      </c>
    </row>
    <row r="38" spans="1:13" x14ac:dyDescent="0.3">
      <c r="A38" s="1" t="s">
        <v>35</v>
      </c>
      <c r="B38" s="1">
        <v>0.10406</v>
      </c>
      <c r="C38" s="1">
        <v>8.92117</v>
      </c>
      <c r="D38" s="1">
        <v>0.11061</v>
      </c>
      <c r="E38" s="17">
        <f t="shared" si="0"/>
        <v>8.66684655E-2</v>
      </c>
      <c r="F38" s="17">
        <f xml:space="preserve"> E27 - E38</f>
        <v>-6.1718618999999919E-3</v>
      </c>
      <c r="G38" s="18">
        <f>RANK(E38,E27:E44,0)</f>
        <v>2</v>
      </c>
      <c r="H38" s="1">
        <f>RANK(E38,E27:E44,1)</f>
        <v>17</v>
      </c>
      <c r="J38" s="1" t="s">
        <v>35</v>
      </c>
      <c r="K38" s="7">
        <v>1.66E-3</v>
      </c>
      <c r="L38" s="5">
        <v>0.72492000000000001</v>
      </c>
      <c r="M38" s="7">
        <v>2.9139999999999999E-2</v>
      </c>
    </row>
    <row r="39" spans="1:13" x14ac:dyDescent="0.3">
      <c r="A39" s="1" t="s">
        <v>36</v>
      </c>
      <c r="B39" s="1">
        <v>0.10061</v>
      </c>
      <c r="C39" s="1">
        <v>7.8199100000000001</v>
      </c>
      <c r="D39" s="1">
        <v>9.3579999999999997E-2</v>
      </c>
      <c r="E39" s="17">
        <f t="shared" si="0"/>
        <v>7.182920059999999E-2</v>
      </c>
      <c r="F39" s="17">
        <f xml:space="preserve"> E27 - E39</f>
        <v>8.667403000000018E-3</v>
      </c>
      <c r="G39" s="14">
        <f>RANK(E39,E27:E44,0)</f>
        <v>18</v>
      </c>
      <c r="H39" s="1">
        <f>RANK(E39,E27:E44,1)</f>
        <v>1</v>
      </c>
      <c r="J39" s="1" t="s">
        <v>36</v>
      </c>
      <c r="K39" s="7">
        <v>3.7499999999999999E-3</v>
      </c>
      <c r="L39" s="5">
        <v>1.05742</v>
      </c>
      <c r="M39" s="7">
        <v>2.6720000000000001E-2</v>
      </c>
    </row>
    <row r="40" spans="1:13" x14ac:dyDescent="0.3">
      <c r="A40" s="1" t="s">
        <v>37</v>
      </c>
      <c r="B40" s="1">
        <v>0.10559</v>
      </c>
      <c r="C40" s="1">
        <v>17.008790000000001</v>
      </c>
      <c r="D40" s="1">
        <v>0.11135</v>
      </c>
      <c r="E40" s="17">
        <f t="shared" si="0"/>
        <v>8.5825239499999997E-2</v>
      </c>
      <c r="F40" s="17">
        <f xml:space="preserve"> E27 - E40</f>
        <v>-5.3286358999999894E-3</v>
      </c>
      <c r="G40" s="18">
        <f>RANK(E40,E27:E44,0)</f>
        <v>3</v>
      </c>
      <c r="H40" s="1">
        <f>RANK(E40,E27:E44,1)</f>
        <v>16</v>
      </c>
      <c r="J40" s="1" t="s">
        <v>37</v>
      </c>
      <c r="K40" s="7">
        <v>3.4000000000000002E-4</v>
      </c>
      <c r="L40" s="5">
        <v>0.74443999999999999</v>
      </c>
      <c r="M40" s="7">
        <v>2.562E-2</v>
      </c>
    </row>
    <row r="41" spans="1:13" x14ac:dyDescent="0.3">
      <c r="A41" s="1" t="s">
        <v>38</v>
      </c>
      <c r="B41" s="1">
        <v>0.14083999999999999</v>
      </c>
      <c r="C41" s="1">
        <v>9.8701299999999996</v>
      </c>
      <c r="D41" s="1">
        <v>0.10176</v>
      </c>
      <c r="E41" s="17">
        <f t="shared" si="0"/>
        <v>7.9083801600000003E-2</v>
      </c>
      <c r="F41" s="17">
        <f xml:space="preserve"> E27 - E41</f>
        <v>1.4128020000000047E-3</v>
      </c>
      <c r="G41" s="17">
        <f>RANK(E41,E27:E44,0)</f>
        <v>10</v>
      </c>
      <c r="H41" s="1">
        <f>RANK(E41,E27:E44,1)</f>
        <v>9</v>
      </c>
      <c r="J41" s="1" t="s">
        <v>38</v>
      </c>
      <c r="K41" s="7">
        <v>1.6199999999999999E-3</v>
      </c>
      <c r="L41" s="5">
        <v>1.2702</v>
      </c>
      <c r="M41" s="7">
        <v>2.725E-2</v>
      </c>
    </row>
    <row r="42" spans="1:13" x14ac:dyDescent="0.3">
      <c r="A42" s="1" t="s">
        <v>39</v>
      </c>
      <c r="B42" s="12">
        <v>0.1032</v>
      </c>
      <c r="C42" s="1">
        <v>7.8431300000000004</v>
      </c>
      <c r="D42" s="1">
        <v>0.10205</v>
      </c>
      <c r="E42" s="17">
        <f t="shared" si="0"/>
        <v>7.9064257999999998E-2</v>
      </c>
      <c r="F42" s="17">
        <f xml:space="preserve"> E27 - E42</f>
        <v>1.4323456000000095E-3</v>
      </c>
      <c r="G42" s="17">
        <f>RANK(E42,E27:E44)</f>
        <v>11</v>
      </c>
      <c r="H42" s="1">
        <f>RANK(E42,E27:E44,1)</f>
        <v>8</v>
      </c>
      <c r="J42" s="1" t="s">
        <v>39</v>
      </c>
      <c r="K42" s="7">
        <v>2.9999999999999997E-4</v>
      </c>
      <c r="L42" s="5">
        <v>0.77531000000000005</v>
      </c>
      <c r="M42" s="7">
        <v>2.9909999999999999E-2</v>
      </c>
    </row>
    <row r="43" spans="1:13" x14ac:dyDescent="0.3">
      <c r="A43" s="1" t="s">
        <v>40</v>
      </c>
      <c r="B43" s="1">
        <v>0.1046</v>
      </c>
      <c r="C43" s="1">
        <v>8.5561500000000006</v>
      </c>
      <c r="D43" s="1">
        <v>0.10557</v>
      </c>
      <c r="E43" s="17">
        <f t="shared" si="0"/>
        <v>8.0780052599999999E-2</v>
      </c>
      <c r="F43" s="17">
        <f xml:space="preserve"> E27 - E43</f>
        <v>-2.8344899999999118E-4</v>
      </c>
      <c r="G43" s="17">
        <f>RANK(E43,E27:E44,0)</f>
        <v>7</v>
      </c>
      <c r="H43" s="1">
        <f>RANK(E43,E27:E44,1)</f>
        <v>12</v>
      </c>
      <c r="J43" s="1" t="s">
        <v>40</v>
      </c>
      <c r="K43" s="7" t="s">
        <v>71</v>
      </c>
      <c r="L43" s="5">
        <v>0.59504999999999997</v>
      </c>
      <c r="M43" s="7">
        <v>2.7470000000000001E-2</v>
      </c>
    </row>
    <row r="44" spans="1:13" x14ac:dyDescent="0.3">
      <c r="A44" s="1" t="s">
        <v>41</v>
      </c>
      <c r="B44" s="1">
        <v>0.1033</v>
      </c>
      <c r="C44" s="1">
        <v>11.111000000000001</v>
      </c>
      <c r="D44" s="1">
        <v>0.10485</v>
      </c>
      <c r="E44" s="17">
        <f t="shared" si="0"/>
        <v>7.9725842999999991E-2</v>
      </c>
      <c r="F44" s="17">
        <f xml:space="preserve"> E27 - E44</f>
        <v>7.7076060000001723E-4</v>
      </c>
      <c r="G44" s="17">
        <f>RANK(E44,E27:E44,0)</f>
        <v>9</v>
      </c>
      <c r="H44" s="1">
        <f>RANK(E44,E27:E44,1)</f>
        <v>10</v>
      </c>
      <c r="J44" s="1" t="s">
        <v>41</v>
      </c>
      <c r="K44" s="7">
        <v>6.6699999999999997E-3</v>
      </c>
      <c r="L44" s="5">
        <v>1.0669500000000001</v>
      </c>
      <c r="M44" s="7">
        <v>3.0949999999999998E-2</v>
      </c>
    </row>
    <row r="45" spans="1:13" x14ac:dyDescent="0.3">
      <c r="A45" s="1"/>
      <c r="B45" s="1"/>
      <c r="C45" s="1"/>
      <c r="D45" s="1"/>
      <c r="E45" s="17"/>
      <c r="F45" s="17"/>
      <c r="G45" s="17"/>
      <c r="H45" s="9"/>
      <c r="J45" s="1"/>
      <c r="K45" s="7"/>
      <c r="L45" s="5"/>
      <c r="M45" s="7"/>
    </row>
    <row r="48" spans="1:13" x14ac:dyDescent="0.3">
      <c r="A48" s="1" t="s">
        <v>56</v>
      </c>
      <c r="J48" s="1" t="s">
        <v>56</v>
      </c>
    </row>
    <row r="49" spans="1:14" x14ac:dyDescent="0.3">
      <c r="A49" s="3" t="s">
        <v>0</v>
      </c>
      <c r="B49" s="3" t="s">
        <v>7</v>
      </c>
      <c r="C49" s="3" t="s">
        <v>8</v>
      </c>
      <c r="D49" s="3" t="s">
        <v>11</v>
      </c>
      <c r="E49" s="3" t="s">
        <v>45</v>
      </c>
      <c r="F49" s="3" t="s">
        <v>57</v>
      </c>
      <c r="G49" s="3" t="s">
        <v>58</v>
      </c>
      <c r="H49" s="3" t="s">
        <v>73</v>
      </c>
      <c r="J49" s="3" t="s">
        <v>0</v>
      </c>
      <c r="K49" s="3" t="s">
        <v>18</v>
      </c>
      <c r="L49" s="3" t="s">
        <v>19</v>
      </c>
      <c r="M49" s="3" t="s">
        <v>20</v>
      </c>
      <c r="N49" s="3" t="s">
        <v>21</v>
      </c>
    </row>
    <row r="50" spans="1:14" x14ac:dyDescent="0.3">
      <c r="A50" s="1" t="s">
        <v>15</v>
      </c>
      <c r="B50" s="1" t="s">
        <v>61</v>
      </c>
      <c r="C50" s="1">
        <v>2.7925800000000001</v>
      </c>
      <c r="D50" s="1">
        <v>0.10655000000000001</v>
      </c>
      <c r="E50" s="17">
        <f>PRODUCT(C3,D50)</f>
        <v>8.1359449000000014E-2</v>
      </c>
      <c r="F50" s="17">
        <f xml:space="preserve"> E50 - E50</f>
        <v>0</v>
      </c>
      <c r="G50" s="13">
        <f>RANK(E50,E50:E67,0)</f>
        <v>1</v>
      </c>
      <c r="H50" s="1">
        <f>RANK(E50,E50:E67,1)</f>
        <v>18</v>
      </c>
      <c r="J50" s="1" t="s">
        <v>15</v>
      </c>
      <c r="K50" s="1">
        <v>48.012</v>
      </c>
      <c r="L50" s="1">
        <v>2.4176500000000001</v>
      </c>
      <c r="M50" s="1">
        <v>49.540999999999997</v>
      </c>
      <c r="N50" s="1">
        <v>1.9363999999999999</v>
      </c>
    </row>
    <row r="51" spans="1:14" x14ac:dyDescent="0.3">
      <c r="A51" s="1" t="s">
        <v>22</v>
      </c>
      <c r="B51" s="6" t="s">
        <v>62</v>
      </c>
      <c r="C51" s="1">
        <v>3.2593299999999998</v>
      </c>
      <c r="D51" s="1">
        <v>9.64E-2</v>
      </c>
      <c r="E51" s="17">
        <f t="shared" ref="E51:E67" si="1">PRODUCT(C4,D51)</f>
        <v>7.5225739999999999E-2</v>
      </c>
      <c r="F51" s="17">
        <f xml:space="preserve"> E50 - E51</f>
        <v>6.133709000000015E-3</v>
      </c>
      <c r="G51" s="17">
        <f>RANK(E51,E50:E67,0)</f>
        <v>7</v>
      </c>
      <c r="H51" s="1">
        <f>RANK(E51,E50:E67,1)</f>
        <v>12</v>
      </c>
      <c r="J51" s="1" t="s">
        <v>22</v>
      </c>
      <c r="K51" s="1">
        <v>49.234999999999999</v>
      </c>
      <c r="L51" s="1">
        <v>2.78206</v>
      </c>
      <c r="M51" s="1">
        <v>49.134</v>
      </c>
      <c r="N51" s="1">
        <v>2.3015400000000001</v>
      </c>
    </row>
    <row r="52" spans="1:14" x14ac:dyDescent="0.3">
      <c r="A52" s="1" t="s">
        <v>23</v>
      </c>
      <c r="B52" s="1" t="s">
        <v>63</v>
      </c>
      <c r="C52" s="1">
        <v>2.1090900000000001</v>
      </c>
      <c r="D52" s="1">
        <v>9.6299999999999997E-2</v>
      </c>
      <c r="E52" s="17">
        <f t="shared" si="1"/>
        <v>7.3532754000000006E-2</v>
      </c>
      <c r="F52" s="17">
        <f xml:space="preserve"> E50 - E52</f>
        <v>7.8266950000000085E-3</v>
      </c>
      <c r="G52" s="17">
        <f>RANK(E52,E50:E67,0)</f>
        <v>13</v>
      </c>
      <c r="H52" s="1">
        <f>RANK(E52,E50:E67,1)</f>
        <v>6</v>
      </c>
      <c r="J52" s="1" t="s">
        <v>23</v>
      </c>
      <c r="K52" s="1">
        <v>48.828000000000003</v>
      </c>
      <c r="L52" s="1">
        <v>2.3772799999999998</v>
      </c>
      <c r="M52" s="1">
        <v>49.031999999999996</v>
      </c>
      <c r="N52" s="1">
        <v>2.24329</v>
      </c>
    </row>
    <row r="53" spans="1:14" x14ac:dyDescent="0.3">
      <c r="A53" s="1" t="s">
        <v>27</v>
      </c>
      <c r="B53" s="6">
        <v>1.0659999999999999E-2</v>
      </c>
      <c r="C53" s="1">
        <v>2.0126300000000001</v>
      </c>
      <c r="D53" s="1">
        <v>9.3539999999999998E-2</v>
      </c>
      <c r="E53" s="17">
        <f t="shared" si="1"/>
        <v>7.2022993800000004E-2</v>
      </c>
      <c r="F53" s="17">
        <f xml:space="preserve"> E50 - E53</f>
        <v>9.3364552000000101E-3</v>
      </c>
      <c r="G53" s="17">
        <f>RANK(E53,E50:E67,0)</f>
        <v>15</v>
      </c>
      <c r="H53" s="1">
        <f>RANK(E53,E50:E67,1)</f>
        <v>4</v>
      </c>
      <c r="J53" s="1" t="s">
        <v>27</v>
      </c>
      <c r="K53" s="1">
        <v>48.216000000000001</v>
      </c>
      <c r="L53" s="1">
        <v>2.1197499999999998</v>
      </c>
      <c r="M53" s="1">
        <v>48.828000000000003</v>
      </c>
      <c r="N53" s="1">
        <v>1.89394</v>
      </c>
    </row>
    <row r="54" spans="1:14" x14ac:dyDescent="0.3">
      <c r="A54" s="1" t="s">
        <v>28</v>
      </c>
      <c r="B54" s="6">
        <v>1.04E-2</v>
      </c>
      <c r="C54" s="1">
        <v>2.4313899999999999</v>
      </c>
      <c r="D54" s="1">
        <v>9.9010000000000001E-2</v>
      </c>
      <c r="E54" s="17">
        <f t="shared" si="1"/>
        <v>7.4178291999999993E-2</v>
      </c>
      <c r="F54" s="17">
        <f xml:space="preserve"> E50 - E54</f>
        <v>7.1811570000000213E-3</v>
      </c>
      <c r="G54" s="17">
        <f>RANK(E54,E50:E67,0)</f>
        <v>11</v>
      </c>
      <c r="H54" s="1">
        <f>RANK(E54,E50:E67,1)</f>
        <v>8</v>
      </c>
      <c r="J54" s="1" t="s">
        <v>28</v>
      </c>
      <c r="K54" s="1">
        <v>48.725999999999999</v>
      </c>
      <c r="L54" s="1">
        <v>3.12087</v>
      </c>
      <c r="M54" s="1">
        <v>49.439</v>
      </c>
      <c r="N54" s="1">
        <v>2.3772700000000002</v>
      </c>
    </row>
    <row r="55" spans="1:14" x14ac:dyDescent="0.3">
      <c r="A55" s="1" t="s">
        <v>29</v>
      </c>
      <c r="B55" s="6">
        <v>1.027E-2</v>
      </c>
      <c r="C55" s="1">
        <v>3.2028500000000002</v>
      </c>
      <c r="D55" s="1">
        <v>9.6250000000000002E-2</v>
      </c>
      <c r="E55" s="17">
        <f t="shared" si="1"/>
        <v>7.4493649999999995E-2</v>
      </c>
      <c r="F55" s="17">
        <f xml:space="preserve"> E50 - E55</f>
        <v>6.8657990000000196E-3</v>
      </c>
      <c r="G55" s="17">
        <f>RANK(E55,E50:E67,0)</f>
        <v>9</v>
      </c>
      <c r="H55" s="1">
        <f>RANK(E55,E50:E67,1)</f>
        <v>10</v>
      </c>
      <c r="J55" s="1" t="s">
        <v>29</v>
      </c>
      <c r="K55" s="1">
        <v>48.725999999999999</v>
      </c>
      <c r="L55" s="1">
        <v>2.77536</v>
      </c>
      <c r="M55" s="1">
        <v>50.866</v>
      </c>
      <c r="N55" s="1">
        <v>2.3397999999999999</v>
      </c>
    </row>
    <row r="56" spans="1:14" x14ac:dyDescent="0.3">
      <c r="A56" s="1" t="s">
        <v>30</v>
      </c>
      <c r="B56" s="6" t="s">
        <v>65</v>
      </c>
      <c r="C56" s="1">
        <v>2.0287999999999999</v>
      </c>
      <c r="D56" s="1">
        <v>9.4210000000000002E-2</v>
      </c>
      <c r="E56" s="17">
        <f t="shared" si="1"/>
        <v>7.2012239800000002E-2</v>
      </c>
      <c r="F56" s="17">
        <f xml:space="preserve"> E50 - E56</f>
        <v>9.3472092000000118E-3</v>
      </c>
      <c r="G56" s="14">
        <f>RANK(E56,E50:E67,0)</f>
        <v>16</v>
      </c>
      <c r="H56" s="1">
        <f>RANK(E56,E50:E67,1)</f>
        <v>3</v>
      </c>
      <c r="J56" s="1" t="s">
        <v>30</v>
      </c>
      <c r="K56" s="1">
        <v>48.624000000000002</v>
      </c>
      <c r="L56" s="1">
        <v>2.5312899999999998</v>
      </c>
      <c r="M56" s="1">
        <v>50.968000000000004</v>
      </c>
      <c r="N56" s="1">
        <v>2.1435200000000001</v>
      </c>
    </row>
    <row r="57" spans="1:14" x14ac:dyDescent="0.3">
      <c r="A57" s="1" t="s">
        <v>31</v>
      </c>
      <c r="B57" s="1" t="s">
        <v>67</v>
      </c>
      <c r="C57" s="1">
        <v>2.15299</v>
      </c>
      <c r="D57" s="1">
        <v>9.8650000000000002E-2</v>
      </c>
      <c r="E57" s="17">
        <f t="shared" si="1"/>
        <v>7.71393675E-2</v>
      </c>
      <c r="F57" s="17">
        <f xml:space="preserve"> E50 - E57</f>
        <v>4.2200815000000141E-3</v>
      </c>
      <c r="G57" s="17">
        <f>RANK(E57,E50:E67,0)</f>
        <v>4</v>
      </c>
      <c r="H57" s="1">
        <f>RANK(E57,E50:E67,1)</f>
        <v>15</v>
      </c>
      <c r="J57" s="1" t="s">
        <v>31</v>
      </c>
      <c r="K57" s="1">
        <v>47.298999999999999</v>
      </c>
      <c r="L57" s="1">
        <v>2.37622</v>
      </c>
      <c r="M57" s="1">
        <v>49.439</v>
      </c>
      <c r="N57" s="1">
        <v>1.8915599999999999</v>
      </c>
    </row>
    <row r="58" spans="1:14" x14ac:dyDescent="0.3">
      <c r="A58" s="1" t="s">
        <v>32</v>
      </c>
      <c r="B58" s="6">
        <v>1.0330000000000001E-2</v>
      </c>
      <c r="C58" s="1">
        <v>2.1414200000000001</v>
      </c>
      <c r="D58" s="1">
        <v>9.282E-2</v>
      </c>
      <c r="E58" s="17">
        <f t="shared" si="1"/>
        <v>7.265485499999999E-2</v>
      </c>
      <c r="F58" s="17">
        <f xml:space="preserve"> E50 - E58</f>
        <v>8.7045940000000238E-3</v>
      </c>
      <c r="G58" s="17">
        <f>RANK(E58,E50:E67,0)</f>
        <v>14</v>
      </c>
      <c r="H58" s="1">
        <f>RANK(E58,E50:E67,1)</f>
        <v>5</v>
      </c>
      <c r="J58" s="1" t="s">
        <v>32</v>
      </c>
      <c r="K58" s="1">
        <v>47.503</v>
      </c>
      <c r="L58" s="1">
        <v>2.5307300000000001</v>
      </c>
      <c r="M58" s="1">
        <v>50.662999999999997</v>
      </c>
      <c r="N58" s="1">
        <v>2.1727099999999999</v>
      </c>
    </row>
    <row r="59" spans="1:14" x14ac:dyDescent="0.3">
      <c r="A59" s="1" t="s">
        <v>33</v>
      </c>
      <c r="B59" s="6">
        <v>1.0319999999999999E-2</v>
      </c>
      <c r="C59" s="1">
        <v>2.4496600000000002</v>
      </c>
      <c r="D59" s="1">
        <v>0.10023</v>
      </c>
      <c r="E59" s="17">
        <f t="shared" si="1"/>
        <v>7.7493826799999999E-2</v>
      </c>
      <c r="F59" s="17">
        <f xml:space="preserve"> E50 - E59</f>
        <v>3.8656222000000157E-3</v>
      </c>
      <c r="G59" s="13">
        <f>RANK(E59,E50:E67,0)</f>
        <v>3</v>
      </c>
      <c r="H59" s="1">
        <f>RANK(E59,E50:E67,1)</f>
        <v>16</v>
      </c>
      <c r="J59" s="1" t="s">
        <v>33</v>
      </c>
      <c r="K59" s="1">
        <v>47.503</v>
      </c>
      <c r="L59" s="1">
        <v>2.2922699999999998</v>
      </c>
      <c r="M59" s="1">
        <v>48.521999999999998</v>
      </c>
      <c r="N59" s="1">
        <v>2.1264099999999999</v>
      </c>
    </row>
    <row r="60" spans="1:14" x14ac:dyDescent="0.3">
      <c r="A60" s="1" t="s">
        <v>34</v>
      </c>
      <c r="B60" s="6" t="s">
        <v>68</v>
      </c>
      <c r="C60" s="1">
        <v>3.5827399999999998</v>
      </c>
      <c r="D60" s="1">
        <v>9.6369999999999997E-2</v>
      </c>
      <c r="E60" s="17">
        <f t="shared" si="1"/>
        <v>7.5510713499999993E-2</v>
      </c>
      <c r="F60" s="17">
        <f xml:space="preserve"> E50 - E60</f>
        <v>5.8487355000000213E-3</v>
      </c>
      <c r="G60" s="17">
        <f>RANK(E60,E50:E67,0)</f>
        <v>6</v>
      </c>
      <c r="H60" s="1">
        <f>RANK(E60,E50:E67,1)</f>
        <v>13</v>
      </c>
      <c r="J60" s="1" t="s">
        <v>34</v>
      </c>
      <c r="K60" s="14">
        <v>49.540999999999997</v>
      </c>
      <c r="L60" s="1">
        <v>2.9211499999999999</v>
      </c>
      <c r="M60" s="1">
        <v>50.356999999999999</v>
      </c>
      <c r="N60" s="1">
        <v>2.3990399999999998</v>
      </c>
    </row>
    <row r="61" spans="1:14" x14ac:dyDescent="0.3">
      <c r="A61" s="1" t="s">
        <v>35</v>
      </c>
      <c r="B61" s="6" t="s">
        <v>66</v>
      </c>
      <c r="C61" s="1">
        <v>2.4208599999999998</v>
      </c>
      <c r="D61" s="1">
        <v>9.8119999999999999E-2</v>
      </c>
      <c r="E61" s="17">
        <f t="shared" si="1"/>
        <v>7.6881925999999989E-2</v>
      </c>
      <c r="F61" s="17">
        <f xml:space="preserve"> E50 - E61</f>
        <v>4.4775230000000249E-3</v>
      </c>
      <c r="G61" s="17">
        <f>RANK(E61,E50:E67,0)</f>
        <v>5</v>
      </c>
      <c r="H61" s="1">
        <f>RANK(E61,E50:E67,1)</f>
        <v>14</v>
      </c>
      <c r="J61" s="1" t="s">
        <v>35</v>
      </c>
      <c r="K61" s="1">
        <v>47.91</v>
      </c>
      <c r="L61" s="1">
        <v>2.9516900000000001</v>
      </c>
      <c r="M61" s="1">
        <v>49.643000000000001</v>
      </c>
      <c r="N61" s="1">
        <v>2.4464800000000002</v>
      </c>
    </row>
    <row r="62" spans="1:14" x14ac:dyDescent="0.3">
      <c r="A62" s="1" t="s">
        <v>36</v>
      </c>
      <c r="B62" s="6">
        <v>1.044E-2</v>
      </c>
      <c r="C62" s="1">
        <v>2.6848900000000002</v>
      </c>
      <c r="D62" s="1">
        <v>9.0959999999999999E-2</v>
      </c>
      <c r="E62" s="17">
        <f t="shared" si="1"/>
        <v>6.9818167200000003E-2</v>
      </c>
      <c r="F62" s="17">
        <f xml:space="preserve"> E50 - E62</f>
        <v>1.1541281800000011E-2</v>
      </c>
      <c r="G62" s="14">
        <f>RANK(E62,E50:E67,0)</f>
        <v>17</v>
      </c>
      <c r="H62" s="1">
        <f>RANK(E62,E50:E67,1)</f>
        <v>2</v>
      </c>
      <c r="J62" s="1" t="s">
        <v>36</v>
      </c>
      <c r="K62" s="1">
        <v>49.031999999999996</v>
      </c>
      <c r="L62" s="1">
        <v>2.9687100000000002</v>
      </c>
      <c r="M62" s="14">
        <v>51.682000000000002</v>
      </c>
      <c r="N62" s="1">
        <v>2.3845100000000001</v>
      </c>
    </row>
    <row r="63" spans="1:14" x14ac:dyDescent="0.3">
      <c r="A63" s="1" t="s">
        <v>37</v>
      </c>
      <c r="B63" s="6">
        <v>1.0410000000000001E-2</v>
      </c>
      <c r="C63" s="1">
        <v>1.9584779999999999</v>
      </c>
      <c r="D63" s="1">
        <v>8.9590000000000003E-2</v>
      </c>
      <c r="E63" s="17">
        <f t="shared" si="1"/>
        <v>6.9053284300000004E-2</v>
      </c>
      <c r="F63" s="17">
        <f xml:space="preserve"> E50 - E63</f>
        <v>1.2306164700000011E-2</v>
      </c>
      <c r="G63" s="14">
        <f>RANK(E63,E50:E67,0)</f>
        <v>18</v>
      </c>
      <c r="H63" s="1">
        <f>RANK(E63,E50:E67,1)</f>
        <v>1</v>
      </c>
      <c r="J63" s="1" t="s">
        <v>37</v>
      </c>
      <c r="K63" s="1">
        <v>47.91</v>
      </c>
      <c r="L63" s="1">
        <v>2.6936100000000001</v>
      </c>
      <c r="M63" s="1">
        <v>47.706000000000003</v>
      </c>
      <c r="N63" s="1">
        <v>2.4233799999999999</v>
      </c>
    </row>
    <row r="64" spans="1:14" x14ac:dyDescent="0.3">
      <c r="A64" s="1" t="s">
        <v>38</v>
      </c>
      <c r="B64" s="6" t="s">
        <v>69</v>
      </c>
      <c r="C64" s="1">
        <v>2.7187899999999998</v>
      </c>
      <c r="D64" s="1">
        <v>9.4740000000000005E-2</v>
      </c>
      <c r="E64" s="17">
        <f t="shared" si="1"/>
        <v>7.3628138400000001E-2</v>
      </c>
      <c r="F64" s="17">
        <f xml:space="preserve"> E50 - E64</f>
        <v>7.7313106000000131E-3</v>
      </c>
      <c r="G64" s="17">
        <f>RANK(E64,E50:E67,0)</f>
        <v>12</v>
      </c>
      <c r="H64" s="1">
        <f>RANK(E64,E50:E67,1)</f>
        <v>7</v>
      </c>
      <c r="J64" s="1" t="s">
        <v>38</v>
      </c>
      <c r="K64" s="1">
        <v>48.828000000000003</v>
      </c>
      <c r="L64" s="1">
        <v>2.8643000000000001</v>
      </c>
      <c r="M64" s="1">
        <v>48.725999999999999</v>
      </c>
      <c r="N64" s="1">
        <v>2.3921199999999998</v>
      </c>
    </row>
    <row r="65" spans="1:14" x14ac:dyDescent="0.3">
      <c r="A65" s="1" t="s">
        <v>39</v>
      </c>
      <c r="B65" s="6" t="s">
        <v>70</v>
      </c>
      <c r="C65" s="1">
        <v>2.4001800000000002</v>
      </c>
      <c r="D65" s="1">
        <v>9.6670000000000006E-2</v>
      </c>
      <c r="E65" s="17">
        <f t="shared" si="1"/>
        <v>7.4896049200000009E-2</v>
      </c>
      <c r="F65" s="17">
        <f xml:space="preserve"> E50 - E65</f>
        <v>6.4633998000000054E-3</v>
      </c>
      <c r="G65" s="17">
        <f>RANK(E65,E50:E67)</f>
        <v>8</v>
      </c>
      <c r="H65" s="1">
        <f>RANK(E65,E50:E67,1)</f>
        <v>11</v>
      </c>
      <c r="J65" s="1" t="s">
        <v>39</v>
      </c>
      <c r="K65" s="14">
        <v>49.540999999999997</v>
      </c>
      <c r="L65" s="1">
        <v>2.02332</v>
      </c>
      <c r="M65" s="1">
        <v>51.07</v>
      </c>
      <c r="N65" s="1">
        <v>1.90937</v>
      </c>
    </row>
    <row r="66" spans="1:14" x14ac:dyDescent="0.3">
      <c r="A66" s="1" t="s">
        <v>40</v>
      </c>
      <c r="B66" s="6">
        <v>1.0449999999999999E-2</v>
      </c>
      <c r="C66" s="1">
        <v>1.9815100000000001</v>
      </c>
      <c r="D66" s="1">
        <v>0.10469000000000001</v>
      </c>
      <c r="E66" s="17">
        <f t="shared" si="1"/>
        <v>8.0106694199999995E-2</v>
      </c>
      <c r="F66" s="17">
        <f xml:space="preserve"> E50 - E66</f>
        <v>1.2527548000000194E-3</v>
      </c>
      <c r="G66" s="13">
        <f>RANK(E66,E50:E67,0)</f>
        <v>2</v>
      </c>
      <c r="H66" s="1">
        <f>RANK(E66,E50:E67,1)</f>
        <v>17</v>
      </c>
      <c r="J66" s="1" t="s">
        <v>40</v>
      </c>
      <c r="K66" s="1">
        <v>47.401000000000003</v>
      </c>
      <c r="L66" s="1">
        <v>2.4146899999999998</v>
      </c>
      <c r="M66" s="1">
        <v>49.439</v>
      </c>
      <c r="N66" s="1">
        <v>1.98942</v>
      </c>
    </row>
    <row r="67" spans="1:14" x14ac:dyDescent="0.3">
      <c r="A67" s="1" t="s">
        <v>41</v>
      </c>
      <c r="B67" s="1" t="s">
        <v>72</v>
      </c>
      <c r="C67" s="1">
        <v>2.3934199999999999</v>
      </c>
      <c r="D67" s="1">
        <v>9.7879999999999995E-2</v>
      </c>
      <c r="E67" s="17">
        <f t="shared" si="1"/>
        <v>7.4425994399999987E-2</v>
      </c>
      <c r="F67" s="17">
        <f xml:space="preserve"> E50 - E67</f>
        <v>6.9334546000000274E-3</v>
      </c>
      <c r="G67" s="17">
        <f>RANK(E67,E50:E67,0)</f>
        <v>10</v>
      </c>
      <c r="H67" s="1">
        <f>RANK(E67,E50:E67,1)</f>
        <v>9</v>
      </c>
      <c r="J67" s="1" t="s">
        <v>41</v>
      </c>
      <c r="K67" s="1">
        <v>48.42</v>
      </c>
      <c r="L67" s="1">
        <v>2.3386999999999998</v>
      </c>
      <c r="M67" s="1">
        <v>49.847000000000001</v>
      </c>
      <c r="N67" s="1">
        <v>2.3657900000000001</v>
      </c>
    </row>
    <row r="68" spans="1:14" x14ac:dyDescent="0.3">
      <c r="A68" s="1"/>
      <c r="B68" s="1"/>
      <c r="C68" s="1"/>
      <c r="D68" s="1"/>
      <c r="E68" s="17"/>
      <c r="F68" s="17"/>
      <c r="G68" s="17"/>
      <c r="H68" s="9"/>
      <c r="J68" s="1"/>
      <c r="K68" s="1"/>
      <c r="L68" s="1"/>
      <c r="M68" s="1"/>
      <c r="N68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Shearman Chua</dc:creator>
  <cp:lastModifiedBy>Shearman Chua</cp:lastModifiedBy>
  <dcterms:created xsi:type="dcterms:W3CDTF">2020-12-05T13:53:37Z</dcterms:created>
  <dcterms:modified xsi:type="dcterms:W3CDTF">2020-12-07T05:21:06Z</dcterms:modified>
</cp:coreProperties>
</file>