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cobv-my.sharepoint.com/personal/rob6913_robeco_nl/Documents/"/>
    </mc:Choice>
  </mc:AlternateContent>
  <xr:revisionPtr revIDLastSave="0" documentId="8_{150E7C1D-5AD5-43C6-BD7C-4A7933D17E82}" xr6:coauthVersionLast="47" xr6:coauthVersionMax="47" xr10:uidLastSave="{00000000-0000-0000-0000-000000000000}"/>
  <bookViews>
    <workbookView xWindow="33720" yWindow="-120" windowWidth="29040" windowHeight="15840" xr2:uid="{FB6EC6CB-B43B-4B2D-AF92-834150AE4682}"/>
  </bookViews>
  <sheets>
    <sheet name="Day 7" sheetId="1" r:id="rId1"/>
  </sheets>
  <definedNames>
    <definedName name="_xlnm._FilterDatabase" localSheetId="0" hidden="1">'Day 7'!$A$1:$F$936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D3" i="1" a="1"/>
  <c r="D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B4" i="1"/>
  <c r="C4" i="1"/>
  <c r="H4" i="1"/>
  <c r="B5" i="1"/>
  <c r="H5" i="1"/>
  <c r="B6" i="1"/>
  <c r="H6" i="1"/>
  <c r="B7" i="1"/>
  <c r="H7" i="1"/>
  <c r="B8" i="1"/>
  <c r="C8" i="1" s="1"/>
  <c r="H8" i="1"/>
  <c r="B9" i="1"/>
  <c r="H9" i="1"/>
  <c r="B10" i="1"/>
  <c r="H10" i="1"/>
  <c r="B11" i="1"/>
  <c r="C11" i="1" s="1"/>
  <c r="H11" i="1"/>
  <c r="B12" i="1"/>
  <c r="C12" i="1" s="1"/>
  <c r="H12" i="1"/>
  <c r="B13" i="1"/>
  <c r="C13" i="1" s="1"/>
  <c r="H13" i="1"/>
  <c r="B14" i="1"/>
  <c r="H14" i="1"/>
  <c r="B15" i="1"/>
  <c r="C15" i="1" s="1"/>
  <c r="H15" i="1"/>
  <c r="B16" i="1"/>
  <c r="H16" i="1"/>
  <c r="B17" i="1"/>
  <c r="C17" i="1" s="1"/>
  <c r="H17" i="1"/>
  <c r="B18" i="1"/>
  <c r="C18" i="1"/>
  <c r="H18" i="1"/>
  <c r="B19" i="1"/>
  <c r="H19" i="1"/>
  <c r="B20" i="1"/>
  <c r="H20" i="1"/>
  <c r="B21" i="1"/>
  <c r="H21" i="1"/>
  <c r="B22" i="1"/>
  <c r="C22" i="1"/>
  <c r="H22" i="1"/>
  <c r="B23" i="1"/>
  <c r="C23" i="1" s="1"/>
  <c r="H23" i="1"/>
  <c r="B24" i="1"/>
  <c r="H24" i="1"/>
  <c r="B25" i="1"/>
  <c r="E25" i="1"/>
  <c r="E26" i="1" s="1"/>
  <c r="E27" i="1" s="1"/>
  <c r="E28" i="1" s="1"/>
  <c r="E29" i="1" s="1"/>
  <c r="E30" i="1" s="1"/>
  <c r="E31" i="1" s="1"/>
  <c r="E32" i="1" s="1"/>
  <c r="E33" i="1" s="1"/>
  <c r="E34" i="1" s="1"/>
  <c r="H25" i="1"/>
  <c r="B26" i="1"/>
  <c r="H26" i="1"/>
  <c r="B27" i="1"/>
  <c r="H27" i="1"/>
  <c r="B28" i="1"/>
  <c r="C28" i="1" s="1"/>
  <c r="H28" i="1"/>
  <c r="B29" i="1"/>
  <c r="C29" i="1" s="1"/>
  <c r="H29" i="1"/>
  <c r="B30" i="1"/>
  <c r="H30" i="1"/>
  <c r="B31" i="1"/>
  <c r="C31" i="1" s="1"/>
  <c r="H31" i="1"/>
  <c r="B32" i="1"/>
  <c r="C32" i="1" s="1"/>
  <c r="H32" i="1"/>
  <c r="B33" i="1"/>
  <c r="C33" i="1" s="1"/>
  <c r="H33" i="1"/>
  <c r="B34" i="1"/>
  <c r="C34" i="1"/>
  <c r="H34" i="1"/>
  <c r="B35" i="1"/>
  <c r="C35" i="1" s="1"/>
  <c r="H35" i="1"/>
  <c r="B36" i="1"/>
  <c r="C36" i="1" s="1"/>
  <c r="H36" i="1"/>
  <c r="B37" i="1"/>
  <c r="C37" i="1" s="1"/>
  <c r="H37" i="1"/>
  <c r="B38" i="1"/>
  <c r="H38" i="1"/>
  <c r="B39" i="1"/>
  <c r="C39" i="1" s="1"/>
  <c r="H39" i="1"/>
  <c r="B40" i="1"/>
  <c r="C40" i="1" s="1"/>
  <c r="H40" i="1"/>
  <c r="B41" i="1"/>
  <c r="C41" i="1" s="1"/>
  <c r="H41" i="1"/>
  <c r="B42" i="1"/>
  <c r="C42" i="1"/>
  <c r="H42" i="1"/>
  <c r="B43" i="1"/>
  <c r="C43" i="1" s="1"/>
  <c r="H43" i="1"/>
  <c r="B44" i="1"/>
  <c r="C44" i="1" s="1"/>
  <c r="H44" i="1"/>
  <c r="B45" i="1"/>
  <c r="C45" i="1" s="1"/>
  <c r="H45" i="1"/>
  <c r="B46" i="1"/>
  <c r="C46" i="1"/>
  <c r="H46" i="1"/>
  <c r="B47" i="1"/>
  <c r="C47" i="1" s="1"/>
  <c r="H47" i="1"/>
  <c r="B48" i="1"/>
  <c r="C48" i="1" s="1"/>
  <c r="H48" i="1"/>
  <c r="B49" i="1"/>
  <c r="C49" i="1" s="1"/>
  <c r="H49" i="1"/>
  <c r="B50" i="1"/>
  <c r="C50" i="1"/>
  <c r="H50" i="1"/>
  <c r="B51" i="1"/>
  <c r="C51" i="1" s="1"/>
  <c r="H51" i="1"/>
  <c r="B52" i="1"/>
  <c r="C52" i="1" s="1"/>
  <c r="H52" i="1"/>
  <c r="B53" i="1"/>
  <c r="C53" i="1" s="1"/>
  <c r="H53" i="1"/>
  <c r="B54" i="1"/>
  <c r="C54" i="1"/>
  <c r="H54" i="1"/>
  <c r="B55" i="1"/>
  <c r="C55" i="1" s="1"/>
  <c r="H55" i="1"/>
  <c r="B56" i="1"/>
  <c r="C56" i="1" s="1"/>
  <c r="H56" i="1"/>
  <c r="B57" i="1"/>
  <c r="C57" i="1" s="1"/>
  <c r="H57" i="1"/>
  <c r="B58" i="1"/>
  <c r="C58" i="1"/>
  <c r="H58" i="1"/>
  <c r="B59" i="1"/>
  <c r="C59" i="1" s="1"/>
  <c r="H59" i="1"/>
  <c r="B60" i="1"/>
  <c r="C60" i="1" s="1"/>
  <c r="H60" i="1"/>
  <c r="B61" i="1"/>
  <c r="C61" i="1"/>
  <c r="H61" i="1"/>
  <c r="B62" i="1"/>
  <c r="C62" i="1"/>
  <c r="H62" i="1"/>
  <c r="B63" i="1"/>
  <c r="C63" i="1" s="1"/>
  <c r="H63" i="1"/>
  <c r="B64" i="1"/>
  <c r="C64" i="1" s="1"/>
  <c r="H64" i="1"/>
  <c r="B65" i="1"/>
  <c r="C65" i="1" s="1"/>
  <c r="H65" i="1"/>
  <c r="B66" i="1"/>
  <c r="C66" i="1" s="1"/>
  <c r="H66" i="1"/>
  <c r="B67" i="1"/>
  <c r="C67" i="1" s="1"/>
  <c r="H67" i="1"/>
  <c r="B68" i="1"/>
  <c r="C68" i="1" s="1"/>
  <c r="H68" i="1"/>
  <c r="B69" i="1"/>
  <c r="H69" i="1"/>
  <c r="B70" i="1"/>
  <c r="H70" i="1"/>
  <c r="B71" i="1"/>
  <c r="H71" i="1"/>
  <c r="B72" i="1"/>
  <c r="C72" i="1" s="1"/>
  <c r="H72" i="1"/>
  <c r="B73" i="1"/>
  <c r="C73" i="1"/>
  <c r="H73" i="1"/>
  <c r="B74" i="1"/>
  <c r="H74" i="1"/>
  <c r="B75" i="1"/>
  <c r="C75" i="1" s="1"/>
  <c r="H75" i="1"/>
  <c r="B76" i="1"/>
  <c r="C76" i="1" s="1"/>
  <c r="H76" i="1"/>
  <c r="B77" i="1"/>
  <c r="C77" i="1"/>
  <c r="H77" i="1"/>
  <c r="B78" i="1"/>
  <c r="C78" i="1" s="1"/>
  <c r="H78" i="1"/>
  <c r="B79" i="1"/>
  <c r="C79" i="1" s="1"/>
  <c r="H79" i="1"/>
  <c r="B80" i="1"/>
  <c r="C80" i="1" s="1"/>
  <c r="H80" i="1"/>
  <c r="B81" i="1"/>
  <c r="C81" i="1"/>
  <c r="H81" i="1"/>
  <c r="B82" i="1"/>
  <c r="C82" i="1" s="1"/>
  <c r="H82" i="1"/>
  <c r="B83" i="1"/>
  <c r="C83" i="1" s="1"/>
  <c r="H83" i="1"/>
  <c r="B84" i="1"/>
  <c r="C84" i="1" s="1"/>
  <c r="H84" i="1"/>
  <c r="B85" i="1"/>
  <c r="C85" i="1"/>
  <c r="H85" i="1"/>
  <c r="B86" i="1"/>
  <c r="H86" i="1"/>
  <c r="B87" i="1"/>
  <c r="H87" i="1"/>
  <c r="B88" i="1"/>
  <c r="H88" i="1"/>
  <c r="B89" i="1"/>
  <c r="H89" i="1"/>
  <c r="B90" i="1"/>
  <c r="H90" i="1"/>
  <c r="B91" i="1"/>
  <c r="H91" i="1"/>
  <c r="B92" i="1"/>
  <c r="C92" i="1" s="1"/>
  <c r="H92" i="1"/>
  <c r="B93" i="1"/>
  <c r="H93" i="1"/>
  <c r="B94" i="1"/>
  <c r="C94" i="1"/>
  <c r="H94" i="1"/>
  <c r="B95" i="1"/>
  <c r="C95" i="1" s="1"/>
  <c r="H95" i="1"/>
  <c r="B96" i="1"/>
  <c r="C96" i="1" s="1"/>
  <c r="H96" i="1"/>
  <c r="B97" i="1"/>
  <c r="H97" i="1"/>
  <c r="B98" i="1"/>
  <c r="C98" i="1"/>
  <c r="H98" i="1"/>
  <c r="B99" i="1"/>
  <c r="C99" i="1" s="1"/>
  <c r="H99" i="1"/>
  <c r="B100" i="1"/>
  <c r="C100" i="1" s="1"/>
  <c r="H100" i="1"/>
  <c r="B101" i="1"/>
  <c r="C101" i="1"/>
  <c r="H101" i="1"/>
  <c r="B102" i="1"/>
  <c r="C102" i="1"/>
  <c r="H102" i="1"/>
  <c r="B103" i="1"/>
  <c r="C103" i="1" s="1"/>
  <c r="H103" i="1"/>
  <c r="B104" i="1"/>
  <c r="C104" i="1" s="1"/>
  <c r="H104" i="1"/>
  <c r="B105" i="1"/>
  <c r="C105" i="1"/>
  <c r="H105" i="1"/>
  <c r="B106" i="1"/>
  <c r="C106" i="1"/>
  <c r="H106" i="1"/>
  <c r="B107" i="1"/>
  <c r="C107" i="1" s="1"/>
  <c r="H107" i="1"/>
  <c r="B108" i="1"/>
  <c r="C108" i="1" s="1"/>
  <c r="H108" i="1"/>
  <c r="B109" i="1"/>
  <c r="H109" i="1"/>
  <c r="B110" i="1"/>
  <c r="C110" i="1"/>
  <c r="H110" i="1"/>
  <c r="B111" i="1"/>
  <c r="H111" i="1"/>
  <c r="B112" i="1"/>
  <c r="C112" i="1" s="1"/>
  <c r="H112" i="1"/>
  <c r="B113" i="1"/>
  <c r="H113" i="1"/>
  <c r="B114" i="1"/>
  <c r="H114" i="1"/>
  <c r="B115" i="1"/>
  <c r="H115" i="1"/>
  <c r="B116" i="1"/>
  <c r="C116" i="1" s="1"/>
  <c r="H116" i="1"/>
  <c r="B117" i="1"/>
  <c r="C117" i="1" s="1"/>
  <c r="H117" i="1"/>
  <c r="B118" i="1"/>
  <c r="C118" i="1"/>
  <c r="H118" i="1"/>
  <c r="B119" i="1"/>
  <c r="C119" i="1" s="1"/>
  <c r="H119" i="1"/>
  <c r="B120" i="1"/>
  <c r="C120" i="1"/>
  <c r="H120" i="1"/>
  <c r="B121" i="1"/>
  <c r="C121" i="1"/>
  <c r="H121" i="1"/>
  <c r="B122" i="1"/>
  <c r="C122" i="1"/>
  <c r="H122" i="1"/>
  <c r="B123" i="1"/>
  <c r="C123" i="1" s="1"/>
  <c r="H123" i="1"/>
  <c r="B124" i="1"/>
  <c r="C124" i="1" s="1"/>
  <c r="H124" i="1"/>
  <c r="B125" i="1"/>
  <c r="C125" i="1" s="1"/>
  <c r="H125" i="1"/>
  <c r="B126" i="1"/>
  <c r="C126" i="1"/>
  <c r="H126" i="1"/>
  <c r="B127" i="1"/>
  <c r="C127" i="1" s="1"/>
  <c r="H127" i="1"/>
  <c r="B128" i="1"/>
  <c r="C128" i="1" s="1"/>
  <c r="H128" i="1"/>
  <c r="B129" i="1"/>
  <c r="H129" i="1"/>
  <c r="B130" i="1"/>
  <c r="H130" i="1"/>
  <c r="B131" i="1"/>
  <c r="H131" i="1"/>
  <c r="B132" i="1"/>
  <c r="C132" i="1"/>
  <c r="H132" i="1"/>
  <c r="B133" i="1"/>
  <c r="C133" i="1"/>
  <c r="H133" i="1"/>
  <c r="B134" i="1"/>
  <c r="C134" i="1" s="1"/>
  <c r="H134" i="1"/>
  <c r="B135" i="1"/>
  <c r="C135" i="1"/>
  <c r="H135" i="1"/>
  <c r="B136" i="1"/>
  <c r="C136" i="1"/>
  <c r="H136" i="1"/>
  <c r="B137" i="1"/>
  <c r="C137" i="1"/>
  <c r="H137" i="1"/>
  <c r="B138" i="1"/>
  <c r="C138" i="1" s="1"/>
  <c r="H138" i="1"/>
  <c r="B139" i="1"/>
  <c r="C139" i="1"/>
  <c r="H139" i="1"/>
  <c r="B140" i="1"/>
  <c r="C140" i="1"/>
  <c r="H140" i="1"/>
  <c r="B141" i="1"/>
  <c r="C141" i="1"/>
  <c r="H141" i="1"/>
  <c r="B142" i="1"/>
  <c r="C142" i="1" s="1"/>
  <c r="H142" i="1"/>
  <c r="B143" i="1"/>
  <c r="C143" i="1"/>
  <c r="H143" i="1"/>
  <c r="B144" i="1"/>
  <c r="C144" i="1"/>
  <c r="H144" i="1"/>
  <c r="B145" i="1"/>
  <c r="C145" i="1"/>
  <c r="H145" i="1"/>
  <c r="B146" i="1"/>
  <c r="C146" i="1" s="1"/>
  <c r="H146" i="1"/>
  <c r="B147" i="1"/>
  <c r="C147" i="1"/>
  <c r="H147" i="1"/>
  <c r="B148" i="1"/>
  <c r="C148" i="1"/>
  <c r="H148" i="1"/>
  <c r="B149" i="1"/>
  <c r="C149" i="1"/>
  <c r="H149" i="1"/>
  <c r="B150" i="1"/>
  <c r="C150" i="1" s="1"/>
  <c r="H150" i="1"/>
  <c r="B151" i="1"/>
  <c r="C151" i="1"/>
  <c r="H151" i="1"/>
  <c r="B152" i="1"/>
  <c r="C152" i="1"/>
  <c r="H152" i="1"/>
  <c r="B153" i="1"/>
  <c r="C153" i="1"/>
  <c r="H153" i="1"/>
  <c r="B154" i="1"/>
  <c r="C154" i="1" s="1"/>
  <c r="H154" i="1"/>
  <c r="B155" i="1"/>
  <c r="C155" i="1"/>
  <c r="H155" i="1"/>
  <c r="B156" i="1"/>
  <c r="C156" i="1"/>
  <c r="H156" i="1"/>
  <c r="B157" i="1"/>
  <c r="C157" i="1"/>
  <c r="H157" i="1"/>
  <c r="B158" i="1"/>
  <c r="C158" i="1" s="1"/>
  <c r="H158" i="1"/>
  <c r="B159" i="1"/>
  <c r="C159" i="1"/>
  <c r="H159" i="1"/>
  <c r="B160" i="1"/>
  <c r="C160" i="1"/>
  <c r="H160" i="1"/>
  <c r="B161" i="1"/>
  <c r="C161" i="1"/>
  <c r="H161" i="1"/>
  <c r="B162" i="1"/>
  <c r="C162" i="1" s="1"/>
  <c r="H162" i="1"/>
  <c r="B163" i="1"/>
  <c r="C163" i="1"/>
  <c r="H163" i="1"/>
  <c r="B164" i="1"/>
  <c r="C164" i="1"/>
  <c r="H164" i="1"/>
  <c r="B165" i="1"/>
  <c r="C165" i="1"/>
  <c r="H165" i="1"/>
  <c r="B166" i="1"/>
  <c r="C166" i="1" s="1"/>
  <c r="H166" i="1"/>
  <c r="B167" i="1"/>
  <c r="C167" i="1"/>
  <c r="H167" i="1"/>
  <c r="B168" i="1"/>
  <c r="H168" i="1"/>
  <c r="B169" i="1"/>
  <c r="C169" i="1"/>
  <c r="H169" i="1"/>
  <c r="B170" i="1"/>
  <c r="H170" i="1"/>
  <c r="B171" i="1"/>
  <c r="C171" i="1"/>
  <c r="H171" i="1"/>
  <c r="B172" i="1"/>
  <c r="C172" i="1"/>
  <c r="H172" i="1"/>
  <c r="B173" i="1"/>
  <c r="C173" i="1"/>
  <c r="H173" i="1"/>
  <c r="B174" i="1"/>
  <c r="C174" i="1" s="1"/>
  <c r="H174" i="1"/>
  <c r="B175" i="1"/>
  <c r="C175" i="1"/>
  <c r="H175" i="1"/>
  <c r="B176" i="1"/>
  <c r="C176" i="1" s="1"/>
  <c r="H176" i="1"/>
  <c r="B177" i="1"/>
  <c r="C177" i="1" s="1"/>
  <c r="H177" i="1"/>
  <c r="B178" i="1"/>
  <c r="C178" i="1" s="1"/>
  <c r="H178" i="1"/>
  <c r="B179" i="1"/>
  <c r="C179" i="1"/>
  <c r="H179" i="1"/>
  <c r="B180" i="1"/>
  <c r="C180" i="1" s="1"/>
  <c r="H180" i="1"/>
  <c r="B181" i="1"/>
  <c r="C181" i="1" s="1"/>
  <c r="H181" i="1"/>
  <c r="B182" i="1"/>
  <c r="C182" i="1" s="1"/>
  <c r="H182" i="1"/>
  <c r="B183" i="1"/>
  <c r="H183" i="1"/>
  <c r="B184" i="1"/>
  <c r="H184" i="1"/>
  <c r="B185" i="1"/>
  <c r="C185" i="1" s="1"/>
  <c r="H185" i="1"/>
  <c r="B186" i="1"/>
  <c r="C186" i="1" s="1"/>
  <c r="H186" i="1"/>
  <c r="B187" i="1"/>
  <c r="H187" i="1"/>
  <c r="B188" i="1"/>
  <c r="C188" i="1"/>
  <c r="H188" i="1"/>
  <c r="B189" i="1"/>
  <c r="C189" i="1" s="1"/>
  <c r="H189" i="1"/>
  <c r="B190" i="1"/>
  <c r="C190" i="1" s="1"/>
  <c r="H190" i="1"/>
  <c r="B191" i="1"/>
  <c r="H191" i="1"/>
  <c r="B192" i="1"/>
  <c r="C192" i="1"/>
  <c r="H192" i="1"/>
  <c r="B193" i="1"/>
  <c r="C193" i="1" s="1"/>
  <c r="H193" i="1"/>
  <c r="B194" i="1"/>
  <c r="C194" i="1" s="1"/>
  <c r="H194" i="1"/>
  <c r="B195" i="1"/>
  <c r="C195" i="1" s="1"/>
  <c r="H195" i="1"/>
  <c r="B196" i="1"/>
  <c r="C196" i="1"/>
  <c r="H196" i="1"/>
  <c r="B197" i="1"/>
  <c r="H197" i="1"/>
  <c r="B198" i="1"/>
  <c r="C198" i="1"/>
  <c r="H198" i="1"/>
  <c r="B199" i="1"/>
  <c r="C199" i="1"/>
  <c r="H199" i="1"/>
  <c r="B200" i="1"/>
  <c r="H200" i="1"/>
  <c r="B201" i="1"/>
  <c r="C201" i="1" s="1"/>
  <c r="H201" i="1"/>
  <c r="B202" i="1"/>
  <c r="C202" i="1" s="1"/>
  <c r="H202" i="1"/>
  <c r="B203" i="1"/>
  <c r="C203" i="1" s="1"/>
  <c r="H203" i="1"/>
  <c r="B204" i="1"/>
  <c r="C204" i="1" s="1"/>
  <c r="H204" i="1"/>
  <c r="B205" i="1"/>
  <c r="C205" i="1" s="1"/>
  <c r="H205" i="1"/>
  <c r="B206" i="1"/>
  <c r="C206" i="1"/>
  <c r="H206" i="1"/>
  <c r="B207" i="1"/>
  <c r="C207" i="1" s="1"/>
  <c r="H207" i="1"/>
  <c r="B208" i="1"/>
  <c r="C208" i="1"/>
  <c r="H208" i="1"/>
  <c r="B209" i="1"/>
  <c r="C209" i="1"/>
  <c r="H209" i="1"/>
  <c r="B210" i="1"/>
  <c r="C210" i="1"/>
  <c r="H210" i="1"/>
  <c r="B211" i="1"/>
  <c r="C211" i="1" s="1"/>
  <c r="H211" i="1"/>
  <c r="B212" i="1"/>
  <c r="C212" i="1" s="1"/>
  <c r="H212" i="1"/>
  <c r="B213" i="1"/>
  <c r="C213" i="1"/>
  <c r="H213" i="1"/>
  <c r="B214" i="1"/>
  <c r="C214" i="1"/>
  <c r="H214" i="1"/>
  <c r="B215" i="1"/>
  <c r="C215" i="1" s="1"/>
  <c r="H215" i="1"/>
  <c r="B216" i="1"/>
  <c r="C216" i="1"/>
  <c r="H216" i="1"/>
  <c r="B217" i="1"/>
  <c r="C217" i="1" s="1"/>
  <c r="H217" i="1"/>
  <c r="B218" i="1"/>
  <c r="C218" i="1" s="1"/>
  <c r="H218" i="1"/>
  <c r="B219" i="1"/>
  <c r="H219" i="1"/>
  <c r="B220" i="1"/>
  <c r="C220" i="1"/>
  <c r="H220" i="1"/>
  <c r="B221" i="1"/>
  <c r="H221" i="1"/>
  <c r="B222" i="1"/>
  <c r="C222" i="1"/>
  <c r="H222" i="1"/>
  <c r="B223" i="1"/>
  <c r="C223" i="1" s="1"/>
  <c r="H223" i="1"/>
  <c r="B224" i="1"/>
  <c r="C224" i="1"/>
  <c r="H224" i="1"/>
  <c r="B225" i="1"/>
  <c r="C225" i="1" s="1"/>
  <c r="H225" i="1"/>
  <c r="B226" i="1"/>
  <c r="C226" i="1" s="1"/>
  <c r="H226" i="1"/>
  <c r="B227" i="1"/>
  <c r="H227" i="1"/>
  <c r="B228" i="1"/>
  <c r="C228" i="1"/>
  <c r="H228" i="1"/>
  <c r="B229" i="1"/>
  <c r="C229" i="1" s="1"/>
  <c r="H229" i="1"/>
  <c r="B230" i="1"/>
  <c r="C230" i="1"/>
  <c r="H230" i="1"/>
  <c r="B231" i="1"/>
  <c r="C231" i="1" s="1"/>
  <c r="H231" i="1"/>
  <c r="B232" i="1"/>
  <c r="C232" i="1"/>
  <c r="H232" i="1"/>
  <c r="B233" i="1"/>
  <c r="C233" i="1" s="1"/>
  <c r="H233" i="1"/>
  <c r="B234" i="1"/>
  <c r="C234" i="1" s="1"/>
  <c r="H234" i="1"/>
  <c r="B235" i="1"/>
  <c r="C235" i="1" s="1"/>
  <c r="H235" i="1"/>
  <c r="B236" i="1"/>
  <c r="C236" i="1"/>
  <c r="H236" i="1"/>
  <c r="B237" i="1"/>
  <c r="C237" i="1" s="1"/>
  <c r="H237" i="1"/>
  <c r="B238" i="1"/>
  <c r="C238" i="1"/>
  <c r="H238" i="1"/>
  <c r="B239" i="1"/>
  <c r="C239" i="1" s="1"/>
  <c r="H239" i="1"/>
  <c r="B240" i="1"/>
  <c r="C240" i="1"/>
  <c r="H240" i="1"/>
  <c r="B241" i="1"/>
  <c r="C241" i="1" s="1"/>
  <c r="H241" i="1"/>
  <c r="B242" i="1"/>
  <c r="C242" i="1" s="1"/>
  <c r="H242" i="1"/>
  <c r="B243" i="1"/>
  <c r="C243" i="1" s="1"/>
  <c r="H243" i="1"/>
  <c r="B244" i="1"/>
  <c r="C244" i="1"/>
  <c r="H244" i="1"/>
  <c r="B245" i="1"/>
  <c r="C245" i="1" s="1"/>
  <c r="H245" i="1"/>
  <c r="B246" i="1"/>
  <c r="C246" i="1"/>
  <c r="H246" i="1"/>
  <c r="B247" i="1"/>
  <c r="C247" i="1" s="1"/>
  <c r="H247" i="1"/>
  <c r="B248" i="1"/>
  <c r="C248" i="1"/>
  <c r="H248" i="1"/>
  <c r="B249" i="1"/>
  <c r="C249" i="1" s="1"/>
  <c r="H249" i="1"/>
  <c r="B250" i="1"/>
  <c r="H250" i="1"/>
  <c r="B251" i="1"/>
  <c r="C251" i="1" s="1"/>
  <c r="H251" i="1"/>
  <c r="B252" i="1"/>
  <c r="C252" i="1"/>
  <c r="H252" i="1"/>
  <c r="B253" i="1"/>
  <c r="C253" i="1"/>
  <c r="H253" i="1"/>
  <c r="B254" i="1"/>
  <c r="C254" i="1" s="1"/>
  <c r="H254" i="1"/>
  <c r="B255" i="1"/>
  <c r="C255" i="1" s="1"/>
  <c r="H255" i="1"/>
  <c r="B256" i="1"/>
  <c r="C256" i="1"/>
  <c r="H256" i="1"/>
  <c r="B257" i="1"/>
  <c r="C257" i="1"/>
  <c r="H257" i="1"/>
  <c r="B258" i="1"/>
  <c r="C258" i="1" s="1"/>
  <c r="H258" i="1"/>
  <c r="B259" i="1"/>
  <c r="C259" i="1" s="1"/>
  <c r="H259" i="1"/>
  <c r="B260" i="1"/>
  <c r="C260" i="1"/>
  <c r="H260" i="1"/>
  <c r="B261" i="1"/>
  <c r="C261" i="1"/>
  <c r="H261" i="1"/>
  <c r="B262" i="1"/>
  <c r="C262" i="1" s="1"/>
  <c r="H262" i="1"/>
  <c r="B263" i="1"/>
  <c r="C263" i="1" s="1"/>
  <c r="H263" i="1"/>
  <c r="B264" i="1"/>
  <c r="H264" i="1"/>
  <c r="B265" i="1"/>
  <c r="H265" i="1"/>
  <c r="B266" i="1"/>
  <c r="H266" i="1"/>
  <c r="B267" i="1"/>
  <c r="H267" i="1"/>
  <c r="B268" i="1"/>
  <c r="H268" i="1"/>
  <c r="B269" i="1"/>
  <c r="C269" i="1"/>
  <c r="H269" i="1"/>
  <c r="B270" i="1"/>
  <c r="C270" i="1" s="1"/>
  <c r="H270" i="1"/>
  <c r="B271" i="1"/>
  <c r="C271" i="1" s="1"/>
  <c r="H271" i="1"/>
  <c r="B272" i="1"/>
  <c r="C272" i="1"/>
  <c r="H272" i="1"/>
  <c r="B273" i="1"/>
  <c r="H273" i="1"/>
  <c r="B274" i="1"/>
  <c r="C274" i="1"/>
  <c r="H274" i="1"/>
  <c r="B275" i="1"/>
  <c r="C275" i="1" s="1"/>
  <c r="H275" i="1"/>
  <c r="B276" i="1"/>
  <c r="C276" i="1"/>
  <c r="H276" i="1"/>
  <c r="B277" i="1"/>
  <c r="C277" i="1"/>
  <c r="H277" i="1"/>
  <c r="B278" i="1"/>
  <c r="C278" i="1" s="1"/>
  <c r="H278" i="1"/>
  <c r="B279" i="1"/>
  <c r="H279" i="1"/>
  <c r="B280" i="1"/>
  <c r="C280" i="1"/>
  <c r="H280" i="1"/>
  <c r="B281" i="1"/>
  <c r="C281" i="1"/>
  <c r="H281" i="1"/>
  <c r="B282" i="1"/>
  <c r="C282" i="1"/>
  <c r="H282" i="1"/>
  <c r="B283" i="1"/>
  <c r="C283" i="1" s="1"/>
  <c r="H283" i="1"/>
  <c r="B284" i="1"/>
  <c r="C284" i="1"/>
  <c r="H284" i="1"/>
  <c r="B285" i="1"/>
  <c r="C285" i="1"/>
  <c r="H285" i="1"/>
  <c r="B286" i="1"/>
  <c r="C286" i="1"/>
  <c r="H286" i="1"/>
  <c r="B287" i="1"/>
  <c r="C287" i="1" s="1"/>
  <c r="H287" i="1"/>
  <c r="B288" i="1"/>
  <c r="C288" i="1"/>
  <c r="H288" i="1"/>
  <c r="B289" i="1"/>
  <c r="C289" i="1"/>
  <c r="H289" i="1"/>
  <c r="B290" i="1"/>
  <c r="C290" i="1"/>
  <c r="H290" i="1"/>
  <c r="B291" i="1"/>
  <c r="C291" i="1" s="1"/>
  <c r="H291" i="1"/>
  <c r="B292" i="1"/>
  <c r="C292" i="1"/>
  <c r="H292" i="1"/>
  <c r="B293" i="1"/>
  <c r="C293" i="1" s="1"/>
  <c r="H293" i="1"/>
  <c r="B294" i="1"/>
  <c r="C294" i="1"/>
  <c r="H294" i="1"/>
  <c r="B295" i="1"/>
  <c r="C295" i="1" s="1"/>
  <c r="H295" i="1"/>
  <c r="B296" i="1"/>
  <c r="C296" i="1"/>
  <c r="H296" i="1"/>
  <c r="B297" i="1"/>
  <c r="C297" i="1"/>
  <c r="H297" i="1"/>
  <c r="B298" i="1"/>
  <c r="C298" i="1"/>
  <c r="H298" i="1"/>
  <c r="B299" i="1"/>
  <c r="C299" i="1" s="1"/>
  <c r="H299" i="1"/>
  <c r="B300" i="1"/>
  <c r="C300" i="1"/>
  <c r="H300" i="1"/>
  <c r="B301" i="1"/>
  <c r="C301" i="1" s="1"/>
  <c r="H301" i="1"/>
  <c r="B302" i="1"/>
  <c r="C302" i="1"/>
  <c r="H302" i="1"/>
  <c r="B303" i="1"/>
  <c r="C303" i="1" s="1"/>
  <c r="H303" i="1"/>
  <c r="B304" i="1"/>
  <c r="H304" i="1"/>
  <c r="B305" i="1"/>
  <c r="C305" i="1"/>
  <c r="H305" i="1"/>
  <c r="B306" i="1"/>
  <c r="H306" i="1"/>
  <c r="B307" i="1"/>
  <c r="H307" i="1"/>
  <c r="B308" i="1"/>
  <c r="H308" i="1"/>
  <c r="B309" i="1"/>
  <c r="C309" i="1"/>
  <c r="H309" i="1"/>
  <c r="B310" i="1"/>
  <c r="C310" i="1"/>
  <c r="H310" i="1"/>
  <c r="B311" i="1"/>
  <c r="H311" i="1"/>
  <c r="B312" i="1"/>
  <c r="H312" i="1"/>
  <c r="B313" i="1"/>
  <c r="H313" i="1"/>
  <c r="B314" i="1"/>
  <c r="H314" i="1"/>
  <c r="B315" i="1"/>
  <c r="C315" i="1" s="1"/>
  <c r="H315" i="1"/>
  <c r="B316" i="1"/>
  <c r="C316" i="1" s="1"/>
  <c r="H316" i="1"/>
  <c r="B317" i="1"/>
  <c r="C317" i="1"/>
  <c r="H317" i="1"/>
  <c r="B318" i="1"/>
  <c r="C318" i="1"/>
  <c r="H318" i="1"/>
  <c r="B319" i="1"/>
  <c r="C319" i="1" s="1"/>
  <c r="H319" i="1"/>
  <c r="B320" i="1"/>
  <c r="C320" i="1"/>
  <c r="H320" i="1"/>
  <c r="B321" i="1"/>
  <c r="C321" i="1"/>
  <c r="H321" i="1"/>
  <c r="B322" i="1"/>
  <c r="C322" i="1"/>
  <c r="H322" i="1"/>
  <c r="B323" i="1"/>
  <c r="H323" i="1"/>
  <c r="B324" i="1"/>
  <c r="H324" i="1"/>
  <c r="B325" i="1"/>
  <c r="C325" i="1"/>
  <c r="H325" i="1"/>
  <c r="B326" i="1"/>
  <c r="C326" i="1"/>
  <c r="H326" i="1"/>
  <c r="B327" i="1"/>
  <c r="C327" i="1" s="1"/>
  <c r="H327" i="1"/>
  <c r="B328" i="1"/>
  <c r="C328" i="1"/>
  <c r="H328" i="1"/>
  <c r="B329" i="1"/>
  <c r="H329" i="1"/>
  <c r="B330" i="1"/>
  <c r="C330" i="1" s="1"/>
  <c r="H330" i="1"/>
  <c r="B331" i="1"/>
  <c r="C331" i="1" s="1"/>
  <c r="H331" i="1"/>
  <c r="B332" i="1"/>
  <c r="H332" i="1"/>
  <c r="B333" i="1"/>
  <c r="C333" i="1"/>
  <c r="H333" i="1"/>
  <c r="B334" i="1"/>
  <c r="C334" i="1"/>
  <c r="H334" i="1"/>
  <c r="B335" i="1"/>
  <c r="H335" i="1"/>
  <c r="B336" i="1"/>
  <c r="C336" i="1"/>
  <c r="H336" i="1"/>
  <c r="B337" i="1"/>
  <c r="C337" i="1"/>
  <c r="H337" i="1"/>
  <c r="B338" i="1"/>
  <c r="H338" i="1"/>
  <c r="B339" i="1"/>
  <c r="C339" i="1" s="1"/>
  <c r="H339" i="1"/>
  <c r="B340" i="1"/>
  <c r="C340" i="1"/>
  <c r="H340" i="1"/>
  <c r="B341" i="1"/>
  <c r="C341" i="1"/>
  <c r="H341" i="1"/>
  <c r="B342" i="1"/>
  <c r="C342" i="1"/>
  <c r="H342" i="1"/>
  <c r="B343" i="1"/>
  <c r="C343" i="1" s="1"/>
  <c r="H343" i="1"/>
  <c r="B344" i="1"/>
  <c r="C344" i="1"/>
  <c r="H344" i="1"/>
  <c r="B345" i="1"/>
  <c r="C345" i="1" s="1"/>
  <c r="H345" i="1"/>
  <c r="B346" i="1"/>
  <c r="C346" i="1" s="1"/>
  <c r="H346" i="1"/>
  <c r="B347" i="1"/>
  <c r="C347" i="1" s="1"/>
  <c r="H347" i="1"/>
  <c r="B348" i="1"/>
  <c r="C348" i="1" s="1"/>
  <c r="H348" i="1"/>
  <c r="B349" i="1"/>
  <c r="C349" i="1" s="1"/>
  <c r="H349" i="1"/>
  <c r="B350" i="1"/>
  <c r="C350" i="1"/>
  <c r="H350" i="1"/>
  <c r="B351" i="1"/>
  <c r="C351" i="1" s="1"/>
  <c r="H351" i="1"/>
  <c r="B352" i="1"/>
  <c r="C352" i="1" s="1"/>
  <c r="H352" i="1"/>
  <c r="B353" i="1"/>
  <c r="C353" i="1" s="1"/>
  <c r="H353" i="1"/>
  <c r="B354" i="1"/>
  <c r="C354" i="1"/>
  <c r="H354" i="1"/>
  <c r="B355" i="1"/>
  <c r="C355" i="1" s="1"/>
  <c r="H355" i="1"/>
  <c r="B356" i="1"/>
  <c r="C356" i="1" s="1"/>
  <c r="H356" i="1"/>
  <c r="B357" i="1"/>
  <c r="C357" i="1" s="1"/>
  <c r="H357" i="1"/>
  <c r="B358" i="1"/>
  <c r="C358" i="1"/>
  <c r="H358" i="1"/>
  <c r="B359" i="1"/>
  <c r="C359" i="1" s="1"/>
  <c r="H359" i="1"/>
  <c r="B360" i="1"/>
  <c r="C360" i="1" s="1"/>
  <c r="H360" i="1"/>
  <c r="B361" i="1"/>
  <c r="C361" i="1" s="1"/>
  <c r="H361" i="1"/>
  <c r="B362" i="1"/>
  <c r="C362" i="1"/>
  <c r="H362" i="1"/>
  <c r="B363" i="1"/>
  <c r="C363" i="1" s="1"/>
  <c r="H363" i="1"/>
  <c r="B364" i="1"/>
  <c r="C364" i="1" s="1"/>
  <c r="H364" i="1"/>
  <c r="B365" i="1"/>
  <c r="C365" i="1" s="1"/>
  <c r="H365" i="1"/>
  <c r="B366" i="1"/>
  <c r="C366" i="1"/>
  <c r="H366" i="1"/>
  <c r="B367" i="1"/>
  <c r="C367" i="1" s="1"/>
  <c r="H367" i="1"/>
  <c r="B368" i="1"/>
  <c r="C368" i="1" s="1"/>
  <c r="H368" i="1"/>
  <c r="B369" i="1"/>
  <c r="C369" i="1" s="1"/>
  <c r="H369" i="1"/>
  <c r="B370" i="1"/>
  <c r="C370" i="1"/>
  <c r="H370" i="1"/>
  <c r="B371" i="1"/>
  <c r="C371" i="1" s="1"/>
  <c r="H371" i="1"/>
  <c r="B372" i="1"/>
  <c r="C372" i="1" s="1"/>
  <c r="H372" i="1"/>
  <c r="B373" i="1"/>
  <c r="C373" i="1" s="1"/>
  <c r="H373" i="1"/>
  <c r="B374" i="1"/>
  <c r="C374" i="1"/>
  <c r="H374" i="1"/>
  <c r="B375" i="1"/>
  <c r="C375" i="1" s="1"/>
  <c r="H375" i="1"/>
  <c r="B376" i="1"/>
  <c r="C376" i="1"/>
  <c r="H376" i="1"/>
  <c r="B377" i="1"/>
  <c r="C377" i="1" s="1"/>
  <c r="H377" i="1"/>
  <c r="B378" i="1"/>
  <c r="C378" i="1"/>
  <c r="H378" i="1"/>
  <c r="B379" i="1"/>
  <c r="C379" i="1" s="1"/>
  <c r="H379" i="1"/>
  <c r="B380" i="1"/>
  <c r="H380" i="1"/>
  <c r="B381" i="1"/>
  <c r="C381" i="1" s="1"/>
  <c r="H381" i="1"/>
  <c r="B382" i="1"/>
  <c r="H382" i="1"/>
  <c r="B383" i="1"/>
  <c r="C383" i="1" s="1"/>
  <c r="H383" i="1"/>
  <c r="B384" i="1"/>
  <c r="C384" i="1" s="1"/>
  <c r="H384" i="1"/>
  <c r="B385" i="1"/>
  <c r="H385" i="1"/>
  <c r="B386" i="1"/>
  <c r="C386" i="1" s="1"/>
  <c r="H386" i="1"/>
  <c r="B387" i="1"/>
  <c r="H387" i="1"/>
  <c r="B388" i="1"/>
  <c r="C388" i="1" s="1"/>
  <c r="H388" i="1"/>
  <c r="B389" i="1"/>
  <c r="H389" i="1"/>
  <c r="B390" i="1"/>
  <c r="H390" i="1"/>
  <c r="B391" i="1"/>
  <c r="H391" i="1"/>
  <c r="B392" i="1"/>
  <c r="C392" i="1" s="1"/>
  <c r="H392" i="1"/>
  <c r="B393" i="1"/>
  <c r="C393" i="1" s="1"/>
  <c r="H393" i="1"/>
  <c r="B394" i="1"/>
  <c r="C394" i="1" s="1"/>
  <c r="H394" i="1"/>
  <c r="B395" i="1"/>
  <c r="C395" i="1" s="1"/>
  <c r="H395" i="1"/>
  <c r="B396" i="1"/>
  <c r="C396" i="1" s="1"/>
  <c r="H396" i="1"/>
  <c r="B397" i="1"/>
  <c r="C397" i="1" s="1"/>
  <c r="H397" i="1"/>
  <c r="B398" i="1"/>
  <c r="C398" i="1" s="1"/>
  <c r="H398" i="1"/>
  <c r="B399" i="1"/>
  <c r="C399" i="1" s="1"/>
  <c r="H399" i="1"/>
  <c r="B400" i="1"/>
  <c r="C400" i="1" s="1"/>
  <c r="H400" i="1"/>
  <c r="B401" i="1"/>
  <c r="C401" i="1" s="1"/>
  <c r="H401" i="1"/>
  <c r="B402" i="1"/>
  <c r="C402" i="1" s="1"/>
  <c r="H402" i="1"/>
  <c r="B403" i="1"/>
  <c r="C403" i="1" s="1"/>
  <c r="H403" i="1"/>
  <c r="B404" i="1"/>
  <c r="C404" i="1" s="1"/>
  <c r="H404" i="1"/>
  <c r="B405" i="1"/>
  <c r="C405" i="1"/>
  <c r="H405" i="1"/>
  <c r="B406" i="1"/>
  <c r="C406" i="1" s="1"/>
  <c r="H406" i="1"/>
  <c r="B407" i="1"/>
  <c r="C407" i="1"/>
  <c r="H407" i="1"/>
  <c r="B408" i="1"/>
  <c r="C408" i="1" s="1"/>
  <c r="H408" i="1"/>
  <c r="B409" i="1"/>
  <c r="C409" i="1"/>
  <c r="H409" i="1"/>
  <c r="B410" i="1"/>
  <c r="C410" i="1" s="1"/>
  <c r="H410" i="1"/>
  <c r="B411" i="1"/>
  <c r="C411" i="1" s="1"/>
  <c r="H411" i="1"/>
  <c r="B412" i="1"/>
  <c r="C412" i="1" s="1"/>
  <c r="H412" i="1"/>
  <c r="B413" i="1"/>
  <c r="C413" i="1"/>
  <c r="H413" i="1"/>
  <c r="B414" i="1"/>
  <c r="C414" i="1" s="1"/>
  <c r="H414" i="1"/>
  <c r="B415" i="1"/>
  <c r="C415" i="1"/>
  <c r="H415" i="1"/>
  <c r="B416" i="1"/>
  <c r="C416" i="1" s="1"/>
  <c r="H416" i="1"/>
  <c r="B417" i="1"/>
  <c r="H417" i="1"/>
  <c r="B418" i="1"/>
  <c r="H418" i="1"/>
  <c r="B419" i="1"/>
  <c r="C419" i="1" s="1"/>
  <c r="H419" i="1"/>
  <c r="B420" i="1"/>
  <c r="C420" i="1" s="1"/>
  <c r="H420" i="1"/>
  <c r="B421" i="1"/>
  <c r="C421" i="1"/>
  <c r="H421" i="1"/>
  <c r="B422" i="1"/>
  <c r="C422" i="1" s="1"/>
  <c r="H422" i="1"/>
  <c r="B423" i="1"/>
  <c r="H423" i="1"/>
  <c r="B424" i="1"/>
  <c r="C424" i="1" s="1"/>
  <c r="H424" i="1"/>
  <c r="B425" i="1"/>
  <c r="C425" i="1"/>
  <c r="H425" i="1"/>
  <c r="B426" i="1"/>
  <c r="C426" i="1" s="1"/>
  <c r="H426" i="1"/>
  <c r="B427" i="1"/>
  <c r="C427" i="1" s="1"/>
  <c r="H427" i="1"/>
  <c r="B428" i="1"/>
  <c r="C428" i="1" s="1"/>
  <c r="H428" i="1"/>
  <c r="B429" i="1"/>
  <c r="C429" i="1"/>
  <c r="H429" i="1"/>
  <c r="B430" i="1"/>
  <c r="C430" i="1" s="1"/>
  <c r="H430" i="1"/>
  <c r="B431" i="1"/>
  <c r="C431" i="1"/>
  <c r="H431" i="1"/>
  <c r="B432" i="1"/>
  <c r="C432" i="1" s="1"/>
  <c r="H432" i="1"/>
  <c r="B433" i="1"/>
  <c r="C433" i="1"/>
  <c r="H433" i="1"/>
  <c r="B434" i="1"/>
  <c r="C434" i="1" s="1"/>
  <c r="H434" i="1"/>
  <c r="B435" i="1"/>
  <c r="C435" i="1" s="1"/>
  <c r="H435" i="1"/>
  <c r="B436" i="1"/>
  <c r="C436" i="1" s="1"/>
  <c r="H436" i="1"/>
  <c r="B437" i="1"/>
  <c r="C437" i="1"/>
  <c r="H437" i="1"/>
  <c r="B438" i="1"/>
  <c r="C438" i="1" s="1"/>
  <c r="H438" i="1"/>
  <c r="B439" i="1"/>
  <c r="C439" i="1"/>
  <c r="H439" i="1"/>
  <c r="B440" i="1"/>
  <c r="C440" i="1" s="1"/>
  <c r="H440" i="1"/>
  <c r="B441" i="1"/>
  <c r="C441" i="1"/>
  <c r="H441" i="1"/>
  <c r="B442" i="1"/>
  <c r="C442" i="1" s="1"/>
  <c r="H442" i="1"/>
  <c r="B443" i="1"/>
  <c r="C443" i="1" s="1"/>
  <c r="H443" i="1"/>
  <c r="B444" i="1"/>
  <c r="H444" i="1"/>
  <c r="B445" i="1"/>
  <c r="H445" i="1"/>
  <c r="B446" i="1"/>
  <c r="H446" i="1"/>
  <c r="B447" i="1"/>
  <c r="H447" i="1"/>
  <c r="B448" i="1"/>
  <c r="H448" i="1"/>
  <c r="B449" i="1"/>
  <c r="H449" i="1"/>
  <c r="B450" i="1"/>
  <c r="C450" i="1" s="1"/>
  <c r="H450" i="1"/>
  <c r="B451" i="1"/>
  <c r="C451" i="1" s="1"/>
  <c r="H451" i="1"/>
  <c r="B452" i="1"/>
  <c r="C452" i="1" s="1"/>
  <c r="H452" i="1"/>
  <c r="B453" i="1"/>
  <c r="H453" i="1"/>
  <c r="B454" i="1"/>
  <c r="H454" i="1"/>
  <c r="B455" i="1"/>
  <c r="C455" i="1"/>
  <c r="H455" i="1"/>
  <c r="B456" i="1"/>
  <c r="C456" i="1" s="1"/>
  <c r="H456" i="1"/>
  <c r="B457" i="1"/>
  <c r="C457" i="1"/>
  <c r="H457" i="1"/>
  <c r="B458" i="1"/>
  <c r="C458" i="1" s="1"/>
  <c r="H458" i="1"/>
  <c r="B459" i="1"/>
  <c r="C459" i="1" s="1"/>
  <c r="H459" i="1"/>
  <c r="B460" i="1"/>
  <c r="C460" i="1" s="1"/>
  <c r="H460" i="1"/>
  <c r="B461" i="1"/>
  <c r="H461" i="1"/>
  <c r="B462" i="1"/>
  <c r="H462" i="1"/>
  <c r="B463" i="1"/>
  <c r="C463" i="1"/>
  <c r="H463" i="1"/>
  <c r="B464" i="1"/>
  <c r="C464" i="1" s="1"/>
  <c r="H464" i="1"/>
  <c r="B465" i="1"/>
  <c r="H465" i="1"/>
  <c r="B466" i="1"/>
  <c r="C466" i="1" s="1"/>
  <c r="H466" i="1"/>
  <c r="B467" i="1"/>
  <c r="C467" i="1" s="1"/>
  <c r="H467" i="1"/>
  <c r="B468" i="1"/>
  <c r="C468" i="1" s="1"/>
  <c r="H468" i="1"/>
  <c r="B469" i="1"/>
  <c r="C469" i="1"/>
  <c r="H469" i="1"/>
  <c r="B470" i="1"/>
  <c r="C470" i="1" s="1"/>
  <c r="H470" i="1"/>
  <c r="B471" i="1"/>
  <c r="C471" i="1"/>
  <c r="H471" i="1"/>
  <c r="B472" i="1"/>
  <c r="C472" i="1" s="1"/>
  <c r="H472" i="1"/>
  <c r="B473" i="1"/>
  <c r="H473" i="1"/>
  <c r="B474" i="1"/>
  <c r="C474" i="1" s="1"/>
  <c r="H474" i="1"/>
  <c r="B475" i="1"/>
  <c r="C475" i="1" s="1"/>
  <c r="H475" i="1"/>
  <c r="B476" i="1"/>
  <c r="C476" i="1" s="1"/>
  <c r="H476" i="1"/>
  <c r="B477" i="1"/>
  <c r="C477" i="1"/>
  <c r="H477" i="1"/>
  <c r="B478" i="1"/>
  <c r="C478" i="1" s="1"/>
  <c r="H478" i="1"/>
  <c r="B479" i="1"/>
  <c r="C479" i="1"/>
  <c r="H479" i="1"/>
  <c r="B480" i="1"/>
  <c r="C480" i="1" s="1"/>
  <c r="H480" i="1"/>
  <c r="B481" i="1"/>
  <c r="C481" i="1" s="1"/>
  <c r="H481" i="1"/>
  <c r="B482" i="1"/>
  <c r="C482" i="1"/>
  <c r="H482" i="1"/>
  <c r="B483" i="1"/>
  <c r="H483" i="1"/>
  <c r="B484" i="1"/>
  <c r="C484" i="1" s="1"/>
  <c r="H484" i="1"/>
  <c r="B485" i="1"/>
  <c r="C485" i="1" s="1"/>
  <c r="H485" i="1"/>
  <c r="B486" i="1"/>
  <c r="C486" i="1" s="1"/>
  <c r="H486" i="1"/>
  <c r="B487" i="1"/>
  <c r="H487" i="1"/>
  <c r="B488" i="1"/>
  <c r="C488" i="1"/>
  <c r="H488" i="1"/>
  <c r="B489" i="1"/>
  <c r="C489" i="1" s="1"/>
  <c r="H489" i="1"/>
  <c r="B490" i="1"/>
  <c r="H490" i="1"/>
  <c r="B491" i="1"/>
  <c r="H491" i="1"/>
  <c r="B492" i="1"/>
  <c r="C492" i="1"/>
  <c r="H492" i="1"/>
  <c r="B493" i="1"/>
  <c r="C493" i="1" s="1"/>
  <c r="H493" i="1"/>
  <c r="B494" i="1"/>
  <c r="C494" i="1"/>
  <c r="H494" i="1"/>
  <c r="B495" i="1"/>
  <c r="C495" i="1" s="1"/>
  <c r="H495" i="1"/>
  <c r="B496" i="1"/>
  <c r="C496" i="1" s="1"/>
  <c r="H496" i="1"/>
  <c r="B497" i="1"/>
  <c r="C497" i="1" s="1"/>
  <c r="H497" i="1"/>
  <c r="B498" i="1"/>
  <c r="H498" i="1"/>
  <c r="B499" i="1"/>
  <c r="C499" i="1" s="1"/>
  <c r="H499" i="1"/>
  <c r="B500" i="1"/>
  <c r="C500" i="1" s="1"/>
  <c r="H500" i="1"/>
  <c r="B501" i="1"/>
  <c r="C501" i="1" s="1"/>
  <c r="H501" i="1"/>
  <c r="B502" i="1"/>
  <c r="C502" i="1" s="1"/>
  <c r="H502" i="1"/>
  <c r="B503" i="1"/>
  <c r="C503" i="1" s="1"/>
  <c r="H503" i="1"/>
  <c r="B504" i="1"/>
  <c r="C504" i="1" s="1"/>
  <c r="H504" i="1"/>
  <c r="B505" i="1"/>
  <c r="C505" i="1" s="1"/>
  <c r="H505" i="1"/>
  <c r="B506" i="1"/>
  <c r="C506" i="1" s="1"/>
  <c r="H506" i="1"/>
  <c r="B507" i="1"/>
  <c r="C507" i="1" s="1"/>
  <c r="H507" i="1"/>
  <c r="B508" i="1"/>
  <c r="C508" i="1" s="1"/>
  <c r="H508" i="1"/>
  <c r="B509" i="1"/>
  <c r="C509" i="1" s="1"/>
  <c r="H509" i="1"/>
  <c r="B510" i="1"/>
  <c r="C510" i="1" s="1"/>
  <c r="H510" i="1"/>
  <c r="B511" i="1"/>
  <c r="C511" i="1" s="1"/>
  <c r="H511" i="1"/>
  <c r="B512" i="1"/>
  <c r="C512" i="1" s="1"/>
  <c r="H512" i="1"/>
  <c r="B513" i="1"/>
  <c r="C513" i="1" s="1"/>
  <c r="H513" i="1"/>
  <c r="B514" i="1"/>
  <c r="C514" i="1" s="1"/>
  <c r="H514" i="1"/>
  <c r="B515" i="1"/>
  <c r="C515" i="1" s="1"/>
  <c r="H515" i="1"/>
  <c r="B516" i="1"/>
  <c r="C516" i="1" s="1"/>
  <c r="H516" i="1"/>
  <c r="B517" i="1"/>
  <c r="H517" i="1"/>
  <c r="B518" i="1"/>
  <c r="H518" i="1"/>
  <c r="B519" i="1"/>
  <c r="C519" i="1" s="1"/>
  <c r="H519" i="1"/>
  <c r="B520" i="1"/>
  <c r="C520" i="1" s="1"/>
  <c r="H520" i="1"/>
  <c r="B521" i="1"/>
  <c r="H521" i="1"/>
  <c r="B522" i="1"/>
  <c r="C522" i="1" s="1"/>
  <c r="H522" i="1"/>
  <c r="B523" i="1"/>
  <c r="C523" i="1" s="1"/>
  <c r="H523" i="1"/>
  <c r="B524" i="1"/>
  <c r="H524" i="1"/>
  <c r="B525" i="1"/>
  <c r="C525" i="1" s="1"/>
  <c r="H525" i="1"/>
  <c r="B526" i="1"/>
  <c r="C526" i="1" s="1"/>
  <c r="H526" i="1"/>
  <c r="B527" i="1"/>
  <c r="C527" i="1" s="1"/>
  <c r="H527" i="1"/>
  <c r="B528" i="1"/>
  <c r="C528" i="1" s="1"/>
  <c r="H528" i="1"/>
  <c r="B529" i="1"/>
  <c r="C529" i="1" s="1"/>
  <c r="H529" i="1"/>
  <c r="B530" i="1"/>
  <c r="C530" i="1"/>
  <c r="H530" i="1"/>
  <c r="B531" i="1"/>
  <c r="C531" i="1" s="1"/>
  <c r="H531" i="1"/>
  <c r="B532" i="1"/>
  <c r="C532" i="1" s="1"/>
  <c r="H532" i="1"/>
  <c r="B533" i="1"/>
  <c r="H533" i="1"/>
  <c r="B534" i="1"/>
  <c r="C534" i="1"/>
  <c r="H534" i="1"/>
  <c r="B535" i="1"/>
  <c r="C535" i="1" s="1"/>
  <c r="H535" i="1"/>
  <c r="B536" i="1"/>
  <c r="C536" i="1" s="1"/>
  <c r="H536" i="1"/>
  <c r="B537" i="1"/>
  <c r="C537" i="1" s="1"/>
  <c r="H537" i="1"/>
  <c r="B538" i="1"/>
  <c r="C538" i="1"/>
  <c r="H538" i="1"/>
  <c r="B539" i="1"/>
  <c r="C539" i="1" s="1"/>
  <c r="H539" i="1"/>
  <c r="B540" i="1"/>
  <c r="C540" i="1" s="1"/>
  <c r="H540" i="1"/>
  <c r="B541" i="1"/>
  <c r="C541" i="1" s="1"/>
  <c r="H541" i="1"/>
  <c r="B542" i="1"/>
  <c r="H542" i="1"/>
  <c r="B543" i="1"/>
  <c r="C543" i="1" s="1"/>
  <c r="H543" i="1"/>
  <c r="B544" i="1"/>
  <c r="C544" i="1"/>
  <c r="H544" i="1"/>
  <c r="B545" i="1"/>
  <c r="C545" i="1" s="1"/>
  <c r="H545" i="1"/>
  <c r="B546" i="1"/>
  <c r="H546" i="1"/>
  <c r="B547" i="1"/>
  <c r="C547" i="1" s="1"/>
  <c r="H547" i="1"/>
  <c r="B548" i="1"/>
  <c r="C548" i="1"/>
  <c r="H548" i="1"/>
  <c r="B549" i="1"/>
  <c r="C549" i="1" s="1"/>
  <c r="H549" i="1"/>
  <c r="B550" i="1"/>
  <c r="C550" i="1"/>
  <c r="H550" i="1"/>
  <c r="B551" i="1"/>
  <c r="C551" i="1" s="1"/>
  <c r="H551" i="1"/>
  <c r="B552" i="1"/>
  <c r="C552" i="1"/>
  <c r="H552" i="1"/>
  <c r="B553" i="1"/>
  <c r="C553" i="1" s="1"/>
  <c r="H553" i="1"/>
  <c r="B554" i="1"/>
  <c r="C554" i="1"/>
  <c r="H554" i="1"/>
  <c r="B555" i="1"/>
  <c r="C555" i="1" s="1"/>
  <c r="H555" i="1"/>
  <c r="B556" i="1"/>
  <c r="C556" i="1"/>
  <c r="H556" i="1"/>
  <c r="B557" i="1"/>
  <c r="C557" i="1" s="1"/>
  <c r="H557" i="1"/>
  <c r="B558" i="1"/>
  <c r="C558" i="1"/>
  <c r="H558" i="1"/>
  <c r="B559" i="1"/>
  <c r="C559" i="1" s="1"/>
  <c r="H559" i="1"/>
  <c r="B560" i="1"/>
  <c r="C560" i="1"/>
  <c r="H560" i="1"/>
  <c r="B561" i="1"/>
  <c r="H561" i="1"/>
  <c r="B562" i="1"/>
  <c r="C562" i="1"/>
  <c r="H562" i="1"/>
  <c r="B563" i="1"/>
  <c r="C563" i="1" s="1"/>
  <c r="H563" i="1"/>
  <c r="B564" i="1"/>
  <c r="C564" i="1"/>
  <c r="H564" i="1"/>
  <c r="B565" i="1"/>
  <c r="C565" i="1" s="1"/>
  <c r="H565" i="1"/>
  <c r="B566" i="1"/>
  <c r="H566" i="1"/>
  <c r="B567" i="1"/>
  <c r="C567" i="1" s="1"/>
  <c r="H567" i="1"/>
  <c r="B568" i="1"/>
  <c r="C568" i="1"/>
  <c r="H568" i="1"/>
  <c r="B569" i="1"/>
  <c r="C569" i="1" s="1"/>
  <c r="H569" i="1"/>
  <c r="B570" i="1"/>
  <c r="C570" i="1"/>
  <c r="H570" i="1"/>
  <c r="B571" i="1"/>
  <c r="C571" i="1" s="1"/>
  <c r="H571" i="1"/>
  <c r="B572" i="1"/>
  <c r="C572" i="1"/>
  <c r="H572" i="1"/>
  <c r="B573" i="1"/>
  <c r="C573" i="1" s="1"/>
  <c r="H573" i="1"/>
  <c r="B574" i="1"/>
  <c r="C574" i="1"/>
  <c r="H574" i="1"/>
  <c r="B575" i="1"/>
  <c r="C575" i="1" s="1"/>
  <c r="H575" i="1"/>
  <c r="B576" i="1"/>
  <c r="C576" i="1"/>
  <c r="H576" i="1"/>
  <c r="B577" i="1"/>
  <c r="C577" i="1" s="1"/>
  <c r="H577" i="1"/>
  <c r="B578" i="1"/>
  <c r="C578" i="1"/>
  <c r="H578" i="1"/>
  <c r="B579" i="1"/>
  <c r="C579" i="1" s="1"/>
  <c r="H579" i="1"/>
  <c r="B580" i="1"/>
  <c r="H580" i="1"/>
  <c r="B581" i="1"/>
  <c r="C581" i="1" s="1"/>
  <c r="H581" i="1"/>
  <c r="B582" i="1"/>
  <c r="C582" i="1"/>
  <c r="H582" i="1"/>
  <c r="B583" i="1"/>
  <c r="C583" i="1" s="1"/>
  <c r="H583" i="1"/>
  <c r="B584" i="1"/>
  <c r="C584" i="1"/>
  <c r="H584" i="1"/>
  <c r="B585" i="1"/>
  <c r="C585" i="1" s="1"/>
  <c r="H585" i="1"/>
  <c r="B586" i="1"/>
  <c r="C586" i="1"/>
  <c r="H586" i="1"/>
  <c r="B587" i="1"/>
  <c r="C587" i="1" s="1"/>
  <c r="H587" i="1"/>
  <c r="B588" i="1"/>
  <c r="C588" i="1"/>
  <c r="H588" i="1"/>
  <c r="B589" i="1"/>
  <c r="C589" i="1" s="1"/>
  <c r="H589" i="1"/>
  <c r="B590" i="1"/>
  <c r="C590" i="1"/>
  <c r="H590" i="1"/>
  <c r="B591" i="1"/>
  <c r="H591" i="1"/>
  <c r="B592" i="1"/>
  <c r="H592" i="1"/>
  <c r="B593" i="1"/>
  <c r="C593" i="1" s="1"/>
  <c r="H593" i="1"/>
  <c r="B594" i="1"/>
  <c r="H594" i="1"/>
  <c r="B595" i="1"/>
  <c r="C595" i="1" s="1"/>
  <c r="H595" i="1"/>
  <c r="B596" i="1"/>
  <c r="C596" i="1"/>
  <c r="H596" i="1"/>
  <c r="B597" i="1"/>
  <c r="C597" i="1" s="1"/>
  <c r="H597" i="1"/>
  <c r="B598" i="1"/>
  <c r="H598" i="1"/>
  <c r="B599" i="1"/>
  <c r="C599" i="1" s="1"/>
  <c r="H599" i="1"/>
  <c r="B600" i="1"/>
  <c r="H600" i="1"/>
  <c r="B601" i="1"/>
  <c r="H601" i="1"/>
  <c r="B602" i="1"/>
  <c r="C602" i="1"/>
  <c r="H602" i="1"/>
  <c r="B603" i="1"/>
  <c r="C603" i="1" s="1"/>
  <c r="H603" i="1"/>
  <c r="B604" i="1"/>
  <c r="C604" i="1"/>
  <c r="H604" i="1"/>
  <c r="B605" i="1"/>
  <c r="C605" i="1" s="1"/>
  <c r="H605" i="1"/>
  <c r="B606" i="1"/>
  <c r="C606" i="1"/>
  <c r="H606" i="1"/>
  <c r="B607" i="1"/>
  <c r="C607" i="1" s="1"/>
  <c r="H607" i="1"/>
  <c r="B608" i="1"/>
  <c r="H608" i="1"/>
  <c r="B609" i="1"/>
  <c r="H609" i="1"/>
  <c r="B610" i="1"/>
  <c r="H610" i="1"/>
  <c r="B611" i="1"/>
  <c r="H611" i="1"/>
  <c r="B612" i="1"/>
  <c r="C612" i="1"/>
  <c r="H612" i="1"/>
  <c r="B613" i="1"/>
  <c r="C613" i="1" s="1"/>
  <c r="H613" i="1"/>
  <c r="B614" i="1"/>
  <c r="H614" i="1"/>
  <c r="B615" i="1"/>
  <c r="H615" i="1"/>
  <c r="B616" i="1"/>
  <c r="H616" i="1"/>
  <c r="B617" i="1"/>
  <c r="H617" i="1"/>
  <c r="B618" i="1"/>
  <c r="C618" i="1"/>
  <c r="H618" i="1"/>
  <c r="B619" i="1"/>
  <c r="H619" i="1"/>
  <c r="B620" i="1"/>
  <c r="H620" i="1"/>
  <c r="B621" i="1"/>
  <c r="C621" i="1" s="1"/>
  <c r="H621" i="1"/>
  <c r="B622" i="1"/>
  <c r="C622" i="1"/>
  <c r="H622" i="1"/>
  <c r="B623" i="1"/>
  <c r="C623" i="1" s="1"/>
  <c r="H623" i="1"/>
  <c r="B624" i="1"/>
  <c r="C624" i="1"/>
  <c r="H624" i="1"/>
  <c r="B625" i="1"/>
  <c r="C625" i="1" s="1"/>
  <c r="H625" i="1"/>
  <c r="B626" i="1"/>
  <c r="C626" i="1"/>
  <c r="H626" i="1"/>
  <c r="B627" i="1"/>
  <c r="C627" i="1" s="1"/>
  <c r="H627" i="1"/>
  <c r="B628" i="1"/>
  <c r="C628" i="1" s="1"/>
  <c r="H628" i="1"/>
  <c r="B629" i="1"/>
  <c r="C629" i="1"/>
  <c r="H629" i="1"/>
  <c r="B630" i="1"/>
  <c r="C630" i="1"/>
  <c r="H630" i="1"/>
  <c r="B631" i="1"/>
  <c r="H631" i="1"/>
  <c r="B632" i="1"/>
  <c r="C632" i="1"/>
  <c r="H632" i="1"/>
  <c r="B633" i="1"/>
  <c r="C633" i="1" s="1"/>
  <c r="H633" i="1"/>
  <c r="B634" i="1"/>
  <c r="C634" i="1" s="1"/>
  <c r="H634" i="1"/>
  <c r="B635" i="1"/>
  <c r="C635" i="1" s="1"/>
  <c r="H635" i="1"/>
  <c r="B636" i="1"/>
  <c r="C636" i="1"/>
  <c r="H636" i="1"/>
  <c r="B637" i="1"/>
  <c r="C637" i="1" s="1"/>
  <c r="H637" i="1"/>
  <c r="B638" i="1"/>
  <c r="C638" i="1" s="1"/>
  <c r="H638" i="1"/>
  <c r="B639" i="1"/>
  <c r="C639" i="1" s="1"/>
  <c r="H639" i="1"/>
  <c r="B640" i="1"/>
  <c r="C640" i="1"/>
  <c r="H640" i="1"/>
  <c r="B641" i="1"/>
  <c r="C641" i="1" s="1"/>
  <c r="H641" i="1"/>
  <c r="B642" i="1"/>
  <c r="C642" i="1"/>
  <c r="H642" i="1"/>
  <c r="B643" i="1"/>
  <c r="C643" i="1" s="1"/>
  <c r="H643" i="1"/>
  <c r="B644" i="1"/>
  <c r="C644" i="1"/>
  <c r="H644" i="1"/>
  <c r="B645" i="1"/>
  <c r="C645" i="1" s="1"/>
  <c r="H645" i="1"/>
  <c r="B646" i="1"/>
  <c r="C646" i="1" s="1"/>
  <c r="H646" i="1"/>
  <c r="B647" i="1"/>
  <c r="C647" i="1" s="1"/>
  <c r="H647" i="1"/>
  <c r="B648" i="1"/>
  <c r="C648" i="1"/>
  <c r="H648" i="1"/>
  <c r="B649" i="1"/>
  <c r="C649" i="1" s="1"/>
  <c r="H649" i="1"/>
  <c r="B650" i="1"/>
  <c r="C650" i="1" s="1"/>
  <c r="H650" i="1"/>
  <c r="B651" i="1"/>
  <c r="C651" i="1" s="1"/>
  <c r="H651" i="1"/>
  <c r="B652" i="1"/>
  <c r="C652" i="1"/>
  <c r="H652" i="1"/>
  <c r="B653" i="1"/>
  <c r="C653" i="1" s="1"/>
  <c r="H653" i="1"/>
  <c r="B654" i="1"/>
  <c r="C654" i="1" s="1"/>
  <c r="H654" i="1"/>
  <c r="B655" i="1"/>
  <c r="C655" i="1" s="1"/>
  <c r="H655" i="1"/>
  <c r="B656" i="1"/>
  <c r="C656" i="1"/>
  <c r="H656" i="1"/>
  <c r="B657" i="1"/>
  <c r="C657" i="1" s="1"/>
  <c r="H657" i="1"/>
  <c r="B658" i="1"/>
  <c r="H658" i="1"/>
  <c r="B659" i="1"/>
  <c r="H659" i="1"/>
  <c r="B660" i="1"/>
  <c r="C660" i="1" s="1"/>
  <c r="H660" i="1"/>
  <c r="B661" i="1"/>
  <c r="C661" i="1" s="1"/>
  <c r="H661" i="1"/>
  <c r="B662" i="1"/>
  <c r="C662" i="1" s="1"/>
  <c r="H662" i="1"/>
  <c r="B663" i="1"/>
  <c r="C663" i="1" s="1"/>
  <c r="H663" i="1"/>
  <c r="B664" i="1"/>
  <c r="C664" i="1" s="1"/>
  <c r="H664" i="1"/>
  <c r="B665" i="1"/>
  <c r="C665" i="1" s="1"/>
  <c r="H665" i="1"/>
  <c r="B666" i="1"/>
  <c r="C666" i="1" s="1"/>
  <c r="H666" i="1"/>
  <c r="B667" i="1"/>
  <c r="C667" i="1" s="1"/>
  <c r="H667" i="1"/>
  <c r="B668" i="1"/>
  <c r="C668" i="1" s="1"/>
  <c r="H668" i="1"/>
  <c r="B669" i="1"/>
  <c r="H669" i="1"/>
  <c r="B670" i="1"/>
  <c r="H670" i="1"/>
  <c r="B671" i="1"/>
  <c r="C671" i="1" s="1"/>
  <c r="H671" i="1"/>
  <c r="B672" i="1"/>
  <c r="C672" i="1" s="1"/>
  <c r="H672" i="1"/>
  <c r="B673" i="1"/>
  <c r="C673" i="1" s="1"/>
  <c r="H673" i="1"/>
  <c r="B674" i="1"/>
  <c r="C674" i="1" s="1"/>
  <c r="H674" i="1"/>
  <c r="B675" i="1"/>
  <c r="C675" i="1" s="1"/>
  <c r="H675" i="1"/>
  <c r="B676" i="1"/>
  <c r="C676" i="1" s="1"/>
  <c r="H676" i="1"/>
  <c r="B677" i="1"/>
  <c r="C677" i="1" s="1"/>
  <c r="H677" i="1"/>
  <c r="B678" i="1"/>
  <c r="C678" i="1" s="1"/>
  <c r="H678" i="1"/>
  <c r="B679" i="1"/>
  <c r="C679" i="1" s="1"/>
  <c r="H679" i="1"/>
  <c r="B680" i="1"/>
  <c r="C680" i="1" s="1"/>
  <c r="H680" i="1"/>
  <c r="B681" i="1"/>
  <c r="C681" i="1" s="1"/>
  <c r="H681" i="1"/>
  <c r="B682" i="1"/>
  <c r="C682" i="1" s="1"/>
  <c r="H682" i="1"/>
  <c r="B683" i="1"/>
  <c r="C683" i="1" s="1"/>
  <c r="H683" i="1"/>
  <c r="B684" i="1"/>
  <c r="C684" i="1" s="1"/>
  <c r="H684" i="1"/>
  <c r="B685" i="1"/>
  <c r="C685" i="1" s="1"/>
  <c r="H685" i="1"/>
  <c r="B686" i="1"/>
  <c r="C686" i="1" s="1"/>
  <c r="H686" i="1"/>
  <c r="B687" i="1"/>
  <c r="C687" i="1" s="1"/>
  <c r="H687" i="1"/>
  <c r="B688" i="1"/>
  <c r="C688" i="1" s="1"/>
  <c r="H688" i="1"/>
  <c r="B689" i="1"/>
  <c r="C689" i="1" s="1"/>
  <c r="H689" i="1"/>
  <c r="B690" i="1"/>
  <c r="C690" i="1" s="1"/>
  <c r="H690" i="1"/>
  <c r="B691" i="1"/>
  <c r="C691" i="1" s="1"/>
  <c r="H691" i="1"/>
  <c r="B692" i="1"/>
  <c r="C692" i="1" s="1"/>
  <c r="H692" i="1"/>
  <c r="B693" i="1"/>
  <c r="C693" i="1" s="1"/>
  <c r="H693" i="1"/>
  <c r="B694" i="1"/>
  <c r="C694" i="1" s="1"/>
  <c r="H694" i="1"/>
  <c r="B695" i="1"/>
  <c r="C695" i="1" s="1"/>
  <c r="H695" i="1"/>
  <c r="B696" i="1"/>
  <c r="C696" i="1" s="1"/>
  <c r="H696" i="1"/>
  <c r="B697" i="1"/>
  <c r="C697" i="1" s="1"/>
  <c r="H697" i="1"/>
  <c r="B698" i="1"/>
  <c r="C698" i="1" s="1"/>
  <c r="H698" i="1"/>
  <c r="B699" i="1"/>
  <c r="C699" i="1" s="1"/>
  <c r="H699" i="1"/>
  <c r="B700" i="1"/>
  <c r="C700" i="1" s="1"/>
  <c r="H700" i="1"/>
  <c r="B701" i="1"/>
  <c r="H701" i="1"/>
  <c r="B702" i="1"/>
  <c r="C702" i="1" s="1"/>
  <c r="H702" i="1"/>
  <c r="B703" i="1"/>
  <c r="H703" i="1"/>
  <c r="B704" i="1"/>
  <c r="C704" i="1" s="1"/>
  <c r="H704" i="1"/>
  <c r="B705" i="1"/>
  <c r="C705" i="1" s="1"/>
  <c r="H705" i="1"/>
  <c r="B706" i="1"/>
  <c r="C706" i="1" s="1"/>
  <c r="H706" i="1"/>
  <c r="B707" i="1"/>
  <c r="C707" i="1" s="1"/>
  <c r="H707" i="1"/>
  <c r="B708" i="1"/>
  <c r="C708" i="1" s="1"/>
  <c r="H708" i="1"/>
  <c r="B709" i="1"/>
  <c r="C709" i="1" s="1"/>
  <c r="H709" i="1"/>
  <c r="B710" i="1"/>
  <c r="C710" i="1" s="1"/>
  <c r="H710" i="1"/>
  <c r="B711" i="1"/>
  <c r="C711" i="1" s="1"/>
  <c r="H711" i="1"/>
  <c r="B712" i="1"/>
  <c r="C712" i="1" s="1"/>
  <c r="H712" i="1"/>
  <c r="B713" i="1"/>
  <c r="C713" i="1" s="1"/>
  <c r="H713" i="1"/>
  <c r="B714" i="1"/>
  <c r="C714" i="1" s="1"/>
  <c r="H714" i="1"/>
  <c r="B715" i="1"/>
  <c r="C715" i="1" s="1"/>
  <c r="H715" i="1"/>
  <c r="B716" i="1"/>
  <c r="C716" i="1" s="1"/>
  <c r="H716" i="1"/>
  <c r="B717" i="1"/>
  <c r="C717" i="1" s="1"/>
  <c r="H717" i="1"/>
  <c r="B718" i="1"/>
  <c r="C718" i="1" s="1"/>
  <c r="H718" i="1"/>
  <c r="B719" i="1"/>
  <c r="C719" i="1" s="1"/>
  <c r="H719" i="1"/>
  <c r="B720" i="1"/>
  <c r="C720" i="1" s="1"/>
  <c r="H720" i="1"/>
  <c r="B721" i="1"/>
  <c r="C721" i="1" s="1"/>
  <c r="H721" i="1"/>
  <c r="B722" i="1"/>
  <c r="C722" i="1" s="1"/>
  <c r="H722" i="1"/>
  <c r="B723" i="1"/>
  <c r="C723" i="1" s="1"/>
  <c r="H723" i="1"/>
  <c r="B724" i="1"/>
  <c r="C724" i="1" s="1"/>
  <c r="H724" i="1"/>
  <c r="B725" i="1"/>
  <c r="C725" i="1" s="1"/>
  <c r="H725" i="1"/>
  <c r="B726" i="1"/>
  <c r="C726" i="1" s="1"/>
  <c r="H726" i="1"/>
  <c r="B727" i="1"/>
  <c r="C727" i="1" s="1"/>
  <c r="H727" i="1"/>
  <c r="B728" i="1"/>
  <c r="H728" i="1"/>
  <c r="B729" i="1"/>
  <c r="C729" i="1" s="1"/>
  <c r="H729" i="1"/>
  <c r="B730" i="1"/>
  <c r="C730" i="1" s="1"/>
  <c r="H730" i="1"/>
  <c r="B731" i="1"/>
  <c r="H731" i="1"/>
  <c r="B732" i="1"/>
  <c r="C732" i="1" s="1"/>
  <c r="H732" i="1"/>
  <c r="B733" i="1"/>
  <c r="C733" i="1" s="1"/>
  <c r="H733" i="1"/>
  <c r="B734" i="1"/>
  <c r="C734" i="1" s="1"/>
  <c r="H734" i="1"/>
  <c r="B735" i="1"/>
  <c r="C735" i="1" s="1"/>
  <c r="H735" i="1"/>
  <c r="B736" i="1"/>
  <c r="C736" i="1" s="1"/>
  <c r="H736" i="1"/>
  <c r="B737" i="1"/>
  <c r="C737" i="1" s="1"/>
  <c r="H737" i="1"/>
  <c r="B738" i="1"/>
  <c r="C738" i="1" s="1"/>
  <c r="H738" i="1"/>
  <c r="B739" i="1"/>
  <c r="C739" i="1" s="1"/>
  <c r="H739" i="1"/>
  <c r="B740" i="1"/>
  <c r="C740" i="1" s="1"/>
  <c r="H740" i="1"/>
  <c r="B741" i="1"/>
  <c r="H741" i="1"/>
  <c r="B742" i="1"/>
  <c r="C742" i="1" s="1"/>
  <c r="H742" i="1"/>
  <c r="B743" i="1"/>
  <c r="C743" i="1" s="1"/>
  <c r="H743" i="1"/>
  <c r="B744" i="1"/>
  <c r="C744" i="1" s="1"/>
  <c r="H744" i="1"/>
  <c r="B745" i="1"/>
  <c r="C745" i="1" s="1"/>
  <c r="H745" i="1"/>
  <c r="B746" i="1"/>
  <c r="C746" i="1" s="1"/>
  <c r="H746" i="1"/>
  <c r="B747" i="1"/>
  <c r="C747" i="1"/>
  <c r="H747" i="1"/>
  <c r="B748" i="1"/>
  <c r="C748" i="1"/>
  <c r="H748" i="1"/>
  <c r="B749" i="1"/>
  <c r="C749" i="1" s="1"/>
  <c r="H749" i="1"/>
  <c r="B750" i="1"/>
  <c r="C750" i="1" s="1"/>
  <c r="H750" i="1"/>
  <c r="B751" i="1"/>
  <c r="C751" i="1"/>
  <c r="H751" i="1"/>
  <c r="B752" i="1"/>
  <c r="C752" i="1" s="1"/>
  <c r="H752" i="1"/>
  <c r="B753" i="1"/>
  <c r="C753" i="1" s="1"/>
  <c r="H753" i="1"/>
  <c r="B754" i="1"/>
  <c r="C754" i="1" s="1"/>
  <c r="H754" i="1"/>
  <c r="B755" i="1"/>
  <c r="C755" i="1"/>
  <c r="H755" i="1"/>
  <c r="B756" i="1"/>
  <c r="C756" i="1"/>
  <c r="H756" i="1"/>
  <c r="B757" i="1"/>
  <c r="H757" i="1"/>
  <c r="B758" i="1"/>
  <c r="H758" i="1"/>
  <c r="B759" i="1"/>
  <c r="H759" i="1"/>
  <c r="B760" i="1"/>
  <c r="C760" i="1"/>
  <c r="H760" i="1"/>
  <c r="B761" i="1"/>
  <c r="H761" i="1"/>
  <c r="B762" i="1"/>
  <c r="H762" i="1"/>
  <c r="B763" i="1"/>
  <c r="H763" i="1"/>
  <c r="B764" i="1"/>
  <c r="H764" i="1"/>
  <c r="B765" i="1"/>
  <c r="C765" i="1" s="1"/>
  <c r="H765" i="1"/>
  <c r="B766" i="1"/>
  <c r="C766" i="1" s="1"/>
  <c r="H766" i="1"/>
  <c r="B767" i="1"/>
  <c r="C767" i="1"/>
  <c r="H767" i="1"/>
  <c r="B768" i="1"/>
  <c r="C768" i="1" s="1"/>
  <c r="H768" i="1"/>
  <c r="B769" i="1"/>
  <c r="H769" i="1"/>
  <c r="B770" i="1"/>
  <c r="H770" i="1"/>
  <c r="B771" i="1"/>
  <c r="H771" i="1"/>
  <c r="B772" i="1"/>
  <c r="H772" i="1"/>
  <c r="B773" i="1"/>
  <c r="C773" i="1" s="1"/>
  <c r="H773" i="1"/>
  <c r="B774" i="1"/>
  <c r="C774" i="1" s="1"/>
  <c r="H774" i="1"/>
  <c r="B775" i="1"/>
  <c r="C775" i="1"/>
  <c r="H775" i="1"/>
  <c r="B776" i="1"/>
  <c r="C776" i="1"/>
  <c r="H776" i="1"/>
  <c r="B777" i="1"/>
  <c r="C777" i="1" s="1"/>
  <c r="H777" i="1"/>
  <c r="B778" i="1"/>
  <c r="C778" i="1" s="1"/>
  <c r="H778" i="1"/>
  <c r="B779" i="1"/>
  <c r="C779" i="1"/>
  <c r="H779" i="1"/>
  <c r="B780" i="1"/>
  <c r="C780" i="1"/>
  <c r="H780" i="1"/>
  <c r="B781" i="1"/>
  <c r="C781" i="1" s="1"/>
  <c r="H781" i="1"/>
  <c r="B782" i="1"/>
  <c r="C782" i="1" s="1"/>
  <c r="H782" i="1"/>
  <c r="B783" i="1"/>
  <c r="C783" i="1"/>
  <c r="H783" i="1"/>
  <c r="B784" i="1"/>
  <c r="C784" i="1" s="1"/>
  <c r="H784" i="1"/>
  <c r="B785" i="1"/>
  <c r="C785" i="1" s="1"/>
  <c r="H785" i="1"/>
  <c r="B786" i="1"/>
  <c r="C786" i="1" s="1"/>
  <c r="H786" i="1"/>
  <c r="B787" i="1"/>
  <c r="C787" i="1" s="1"/>
  <c r="H787" i="1"/>
  <c r="B788" i="1"/>
  <c r="C788" i="1"/>
  <c r="H788" i="1"/>
  <c r="B789" i="1"/>
  <c r="C789" i="1" s="1"/>
  <c r="H789" i="1"/>
  <c r="B790" i="1"/>
  <c r="H790" i="1"/>
  <c r="B791" i="1"/>
  <c r="C791" i="1"/>
  <c r="H791" i="1"/>
  <c r="B792" i="1"/>
  <c r="C792" i="1" s="1"/>
  <c r="H792" i="1"/>
  <c r="B793" i="1"/>
  <c r="C793" i="1" s="1"/>
  <c r="H793" i="1"/>
  <c r="B794" i="1"/>
  <c r="C794" i="1" s="1"/>
  <c r="H794" i="1"/>
  <c r="B795" i="1"/>
  <c r="C795" i="1"/>
  <c r="H795" i="1"/>
  <c r="B796" i="1"/>
  <c r="C796" i="1"/>
  <c r="H796" i="1"/>
  <c r="B797" i="1"/>
  <c r="C797" i="1" s="1"/>
  <c r="H797" i="1"/>
  <c r="B798" i="1"/>
  <c r="H798" i="1"/>
  <c r="B799" i="1"/>
  <c r="C799" i="1" s="1"/>
  <c r="H799" i="1"/>
  <c r="B800" i="1"/>
  <c r="C800" i="1"/>
  <c r="H800" i="1"/>
  <c r="B801" i="1"/>
  <c r="C801" i="1" s="1"/>
  <c r="H801" i="1"/>
  <c r="B802" i="1"/>
  <c r="C802" i="1" s="1"/>
  <c r="H802" i="1"/>
  <c r="B803" i="1"/>
  <c r="C803" i="1" s="1"/>
  <c r="H803" i="1"/>
  <c r="B804" i="1"/>
  <c r="H804" i="1"/>
  <c r="B805" i="1"/>
  <c r="C805" i="1" s="1"/>
  <c r="H805" i="1"/>
  <c r="B806" i="1"/>
  <c r="C806" i="1" s="1"/>
  <c r="H806" i="1"/>
  <c r="B807" i="1"/>
  <c r="C807" i="1" s="1"/>
  <c r="H807" i="1"/>
  <c r="B808" i="1"/>
  <c r="C808" i="1"/>
  <c r="H808" i="1"/>
  <c r="B809" i="1"/>
  <c r="C809" i="1" s="1"/>
  <c r="H809" i="1"/>
  <c r="B810" i="1"/>
  <c r="C810" i="1" s="1"/>
  <c r="H810" i="1"/>
  <c r="B811" i="1"/>
  <c r="C811" i="1" s="1"/>
  <c r="H811" i="1"/>
  <c r="B812" i="1"/>
  <c r="C812" i="1"/>
  <c r="H812" i="1"/>
  <c r="B813" i="1"/>
  <c r="C813" i="1" s="1"/>
  <c r="H813" i="1"/>
  <c r="B814" i="1"/>
  <c r="C814" i="1" s="1"/>
  <c r="H814" i="1"/>
  <c r="B815" i="1"/>
  <c r="C815" i="1" s="1"/>
  <c r="H815" i="1"/>
  <c r="B816" i="1"/>
  <c r="C816" i="1"/>
  <c r="H816" i="1"/>
  <c r="B817" i="1"/>
  <c r="C817" i="1" s="1"/>
  <c r="H817" i="1"/>
  <c r="B818" i="1"/>
  <c r="C818" i="1" s="1"/>
  <c r="H818" i="1"/>
  <c r="B819" i="1"/>
  <c r="C819" i="1" s="1"/>
  <c r="H819" i="1"/>
  <c r="B820" i="1"/>
  <c r="C820" i="1"/>
  <c r="H820" i="1"/>
  <c r="B821" i="1"/>
  <c r="C821" i="1" s="1"/>
  <c r="H821" i="1"/>
  <c r="B822" i="1"/>
  <c r="C822" i="1" s="1"/>
  <c r="H822" i="1"/>
  <c r="B823" i="1"/>
  <c r="C823" i="1" s="1"/>
  <c r="H823" i="1"/>
  <c r="B824" i="1"/>
  <c r="C824" i="1"/>
  <c r="H824" i="1"/>
  <c r="B825" i="1"/>
  <c r="H825" i="1"/>
  <c r="B826" i="1"/>
  <c r="C826" i="1" s="1"/>
  <c r="H826" i="1"/>
  <c r="B827" i="1"/>
  <c r="C827" i="1" s="1"/>
  <c r="H827" i="1"/>
  <c r="B828" i="1"/>
  <c r="C828" i="1"/>
  <c r="H828" i="1"/>
  <c r="B829" i="1"/>
  <c r="C829" i="1" s="1"/>
  <c r="H829" i="1"/>
  <c r="B830" i="1"/>
  <c r="C830" i="1" s="1"/>
  <c r="H830" i="1"/>
  <c r="B831" i="1"/>
  <c r="C831" i="1" s="1"/>
  <c r="H831" i="1"/>
  <c r="B832" i="1"/>
  <c r="C832" i="1"/>
  <c r="H832" i="1"/>
  <c r="B833" i="1"/>
  <c r="C833" i="1" s="1"/>
  <c r="H833" i="1"/>
  <c r="B834" i="1"/>
  <c r="C834" i="1" s="1"/>
  <c r="H834" i="1"/>
  <c r="B835" i="1"/>
  <c r="C835" i="1" s="1"/>
  <c r="H835" i="1"/>
  <c r="B836" i="1"/>
  <c r="C836" i="1"/>
  <c r="H836" i="1"/>
  <c r="B837" i="1"/>
  <c r="C837" i="1" s="1"/>
  <c r="H837" i="1"/>
  <c r="B838" i="1"/>
  <c r="C838" i="1" s="1"/>
  <c r="H838" i="1"/>
  <c r="B839" i="1"/>
  <c r="C839" i="1" s="1"/>
  <c r="H839" i="1"/>
  <c r="B840" i="1"/>
  <c r="C840" i="1"/>
  <c r="H840" i="1"/>
  <c r="B841" i="1"/>
  <c r="C841" i="1" s="1"/>
  <c r="H841" i="1"/>
  <c r="B842" i="1"/>
  <c r="C842" i="1" s="1"/>
  <c r="H842" i="1"/>
  <c r="B843" i="1"/>
  <c r="H843" i="1"/>
  <c r="B844" i="1"/>
  <c r="C844" i="1"/>
  <c r="H844" i="1"/>
  <c r="B845" i="1"/>
  <c r="C845" i="1" s="1"/>
  <c r="H845" i="1"/>
  <c r="B846" i="1"/>
  <c r="H846" i="1"/>
  <c r="B847" i="1"/>
  <c r="C847" i="1" s="1"/>
  <c r="H847" i="1"/>
  <c r="B848" i="1"/>
  <c r="C848" i="1"/>
  <c r="H848" i="1"/>
  <c r="B849" i="1"/>
  <c r="C849" i="1" s="1"/>
  <c r="H849" i="1"/>
  <c r="B850" i="1"/>
  <c r="H850" i="1"/>
  <c r="B851" i="1"/>
  <c r="H851" i="1"/>
  <c r="B852" i="1"/>
  <c r="H852" i="1"/>
  <c r="B853" i="1"/>
  <c r="H853" i="1"/>
  <c r="B854" i="1"/>
  <c r="C854" i="1" s="1"/>
  <c r="H854" i="1"/>
  <c r="B855" i="1"/>
  <c r="C855" i="1" s="1"/>
  <c r="H855" i="1"/>
  <c r="B856" i="1"/>
  <c r="H856" i="1"/>
  <c r="B857" i="1"/>
  <c r="C857" i="1" s="1"/>
  <c r="H857" i="1"/>
  <c r="B858" i="1"/>
  <c r="C858" i="1" s="1"/>
  <c r="H858" i="1"/>
  <c r="B859" i="1"/>
  <c r="C859" i="1" s="1"/>
  <c r="H859" i="1"/>
  <c r="B860" i="1"/>
  <c r="C860" i="1"/>
  <c r="H860" i="1"/>
  <c r="B861" i="1"/>
  <c r="C861" i="1" s="1"/>
  <c r="H861" i="1"/>
  <c r="B862" i="1"/>
  <c r="C862" i="1"/>
  <c r="H862" i="1"/>
  <c r="B863" i="1"/>
  <c r="C863" i="1" s="1"/>
  <c r="H863" i="1"/>
  <c r="B864" i="1"/>
  <c r="H864" i="1"/>
  <c r="B865" i="1"/>
  <c r="H865" i="1"/>
  <c r="B866" i="1"/>
  <c r="H866" i="1"/>
  <c r="B867" i="1"/>
  <c r="C867" i="1" s="1"/>
  <c r="H867" i="1"/>
  <c r="B868" i="1"/>
  <c r="C868" i="1"/>
  <c r="H868" i="1"/>
  <c r="B869" i="1"/>
  <c r="C869" i="1" s="1"/>
  <c r="H869" i="1"/>
  <c r="B870" i="1"/>
  <c r="C870" i="1"/>
  <c r="H870" i="1"/>
  <c r="B871" i="1"/>
  <c r="C871" i="1" s="1"/>
  <c r="H871" i="1"/>
  <c r="B872" i="1"/>
  <c r="C872" i="1"/>
  <c r="H872" i="1"/>
  <c r="B873" i="1"/>
  <c r="C873" i="1" s="1"/>
  <c r="H873" i="1"/>
  <c r="B874" i="1"/>
  <c r="C874" i="1"/>
  <c r="H874" i="1"/>
  <c r="B875" i="1"/>
  <c r="C875" i="1" s="1"/>
  <c r="H875" i="1"/>
  <c r="B876" i="1"/>
  <c r="C876" i="1"/>
  <c r="H876" i="1"/>
  <c r="B877" i="1"/>
  <c r="C877" i="1" s="1"/>
  <c r="H877" i="1"/>
  <c r="B878" i="1"/>
  <c r="C878" i="1"/>
  <c r="H878" i="1"/>
  <c r="B879" i="1"/>
  <c r="C879" i="1" s="1"/>
  <c r="H879" i="1"/>
  <c r="B880" i="1"/>
  <c r="C880" i="1"/>
  <c r="H880" i="1"/>
  <c r="B881" i="1"/>
  <c r="C881" i="1" s="1"/>
  <c r="H881" i="1"/>
  <c r="B882" i="1"/>
  <c r="C882" i="1"/>
  <c r="H882" i="1"/>
  <c r="B883" i="1"/>
  <c r="C883" i="1" s="1"/>
  <c r="H883" i="1"/>
  <c r="B884" i="1"/>
  <c r="C884" i="1"/>
  <c r="H884" i="1"/>
  <c r="B885" i="1"/>
  <c r="C885" i="1" s="1"/>
  <c r="H885" i="1"/>
  <c r="B886" i="1"/>
  <c r="H886" i="1"/>
  <c r="B887" i="1"/>
  <c r="H887" i="1"/>
  <c r="B888" i="1"/>
  <c r="H888" i="1"/>
  <c r="B889" i="1"/>
  <c r="H889" i="1"/>
  <c r="B890" i="1"/>
  <c r="C890" i="1"/>
  <c r="H890" i="1"/>
  <c r="B891" i="1"/>
  <c r="C891" i="1" s="1"/>
  <c r="H891" i="1"/>
  <c r="B892" i="1"/>
  <c r="H892" i="1"/>
  <c r="B893" i="1"/>
  <c r="C893" i="1" s="1"/>
  <c r="H893" i="1"/>
  <c r="B894" i="1"/>
  <c r="C894" i="1"/>
  <c r="H894" i="1"/>
  <c r="B895" i="1"/>
  <c r="C895" i="1" s="1"/>
  <c r="H895" i="1"/>
  <c r="B896" i="1"/>
  <c r="C896" i="1"/>
  <c r="H896" i="1"/>
  <c r="B897" i="1"/>
  <c r="C897" i="1" s="1"/>
  <c r="H897" i="1"/>
  <c r="B898" i="1"/>
  <c r="C898" i="1"/>
  <c r="H898" i="1"/>
  <c r="B899" i="1"/>
  <c r="C899" i="1" s="1"/>
  <c r="H899" i="1"/>
  <c r="B900" i="1"/>
  <c r="C900" i="1"/>
  <c r="H900" i="1"/>
  <c r="B901" i="1"/>
  <c r="C901" i="1" s="1"/>
  <c r="H901" i="1"/>
  <c r="B902" i="1"/>
  <c r="C902" i="1" s="1"/>
  <c r="H902" i="1"/>
  <c r="B903" i="1"/>
  <c r="C903" i="1" s="1"/>
  <c r="H903" i="1"/>
  <c r="B904" i="1"/>
  <c r="C904" i="1"/>
  <c r="H904" i="1"/>
  <c r="B905" i="1"/>
  <c r="C905" i="1" s="1"/>
  <c r="H905" i="1"/>
  <c r="B906" i="1"/>
  <c r="C906" i="1" s="1"/>
  <c r="H906" i="1"/>
  <c r="B907" i="1"/>
  <c r="C907" i="1" s="1"/>
  <c r="H907" i="1"/>
  <c r="B908" i="1"/>
  <c r="C908" i="1"/>
  <c r="H908" i="1"/>
  <c r="B909" i="1"/>
  <c r="C909" i="1" s="1"/>
  <c r="H909" i="1"/>
  <c r="B910" i="1"/>
  <c r="H910" i="1"/>
  <c r="B911" i="1"/>
  <c r="H911" i="1"/>
  <c r="B912" i="1"/>
  <c r="C912" i="1"/>
  <c r="H912" i="1"/>
  <c r="B913" i="1"/>
  <c r="C913" i="1" s="1"/>
  <c r="H913" i="1"/>
  <c r="B914" i="1"/>
  <c r="C914" i="1"/>
  <c r="H914" i="1"/>
  <c r="B915" i="1"/>
  <c r="C915" i="1" s="1"/>
  <c r="H915" i="1"/>
  <c r="B916" i="1"/>
  <c r="C916" i="1"/>
  <c r="H916" i="1"/>
  <c r="B917" i="1"/>
  <c r="C917" i="1" s="1"/>
  <c r="H917" i="1"/>
  <c r="B918" i="1"/>
  <c r="C918" i="1"/>
  <c r="H918" i="1"/>
  <c r="B919" i="1"/>
  <c r="C919" i="1" s="1"/>
  <c r="H919" i="1"/>
  <c r="B920" i="1"/>
  <c r="C920" i="1"/>
  <c r="H920" i="1"/>
  <c r="B921" i="1"/>
  <c r="C921" i="1" s="1"/>
  <c r="H921" i="1"/>
  <c r="B922" i="1"/>
  <c r="C922" i="1"/>
  <c r="H922" i="1"/>
  <c r="B923" i="1"/>
  <c r="C923" i="1" s="1"/>
  <c r="H923" i="1"/>
  <c r="B924" i="1"/>
  <c r="C924" i="1"/>
  <c r="H924" i="1"/>
  <c r="B925" i="1"/>
  <c r="C925" i="1" s="1"/>
  <c r="H925" i="1"/>
  <c r="B926" i="1"/>
  <c r="C926" i="1"/>
  <c r="H926" i="1"/>
  <c r="B927" i="1"/>
  <c r="H927" i="1"/>
  <c r="B928" i="1"/>
  <c r="H928" i="1"/>
  <c r="B929" i="1"/>
  <c r="C929" i="1" s="1"/>
  <c r="H929" i="1"/>
  <c r="B930" i="1"/>
  <c r="C930" i="1"/>
  <c r="H930" i="1"/>
  <c r="B931" i="1"/>
  <c r="C931" i="1" s="1"/>
  <c r="H931" i="1"/>
  <c r="B932" i="1"/>
  <c r="C932" i="1"/>
  <c r="H932" i="1"/>
  <c r="B933" i="1"/>
  <c r="C933" i="1" s="1"/>
  <c r="H933" i="1"/>
  <c r="B934" i="1"/>
  <c r="C934" i="1"/>
  <c r="H934" i="1"/>
  <c r="B935" i="1"/>
  <c r="C935" i="1" s="1"/>
  <c r="H935" i="1"/>
  <c r="B936" i="1"/>
  <c r="C936" i="1"/>
  <c r="H936" i="1"/>
  <c r="E35" i="1" l="1"/>
  <c r="D4" i="1" a="1"/>
  <c r="D4" i="1" s="1"/>
  <c r="D5" i="1" l="1" a="1"/>
  <c r="D5" i="1" s="1"/>
  <c r="E36" i="1"/>
  <c r="E37" i="1" s="1"/>
  <c r="E38" i="1" s="1"/>
  <c r="E39" i="1" s="1"/>
  <c r="E40" i="1" s="1"/>
  <c r="E41" i="1" s="1"/>
  <c r="E42" i="1" s="1"/>
  <c r="E43" i="1" s="1"/>
  <c r="E44" i="1" l="1"/>
  <c r="D6" i="1" a="1"/>
  <c r="D6" i="1" s="1"/>
  <c r="E45" i="1" l="1"/>
  <c r="E46" i="1" s="1"/>
  <c r="E47" i="1" s="1"/>
  <c r="E48" i="1" s="1"/>
  <c r="D7" i="1" a="1"/>
  <c r="D7" i="1" s="1"/>
  <c r="D8" i="1" l="1" a="1"/>
  <c r="D8" i="1" s="1"/>
  <c r="E49" i="1"/>
  <c r="E50" i="1" s="1"/>
  <c r="E51" i="1" s="1"/>
  <c r="E52" i="1" s="1"/>
  <c r="D9" i="1" l="1" a="1"/>
  <c r="D9" i="1" s="1"/>
  <c r="E53" i="1"/>
  <c r="D10" i="1" l="1" a="1"/>
  <c r="D10" i="1" s="1"/>
  <c r="E54" i="1"/>
  <c r="E55" i="1" s="1"/>
  <c r="E56" i="1" s="1"/>
  <c r="E57" i="1" s="1"/>
  <c r="E58" i="1" s="1"/>
  <c r="D11" i="1" l="1" a="1"/>
  <c r="D11" i="1" s="1"/>
  <c r="E59" i="1"/>
  <c r="E60" i="1" s="1"/>
  <c r="E61" i="1" s="1"/>
  <c r="E62" i="1" s="1"/>
  <c r="E63" i="1" l="1"/>
  <c r="D12" i="1" a="1"/>
  <c r="D12" i="1" s="1"/>
  <c r="D13" i="1" l="1" a="1"/>
  <c r="D13" i="1" s="1"/>
  <c r="D14" i="1" s="1" a="1"/>
  <c r="D14" i="1" s="1"/>
  <c r="E64" i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l="1"/>
  <c r="D15" i="1" a="1"/>
  <c r="D15" i="1" s="1"/>
  <c r="E84" i="1" l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D16" i="1" a="1"/>
  <c r="D16" i="1" s="1"/>
  <c r="D17" i="1" l="1" a="1"/>
  <c r="D17" i="1" s="1"/>
  <c r="D63" i="1" a="1"/>
  <c r="D63" i="1" s="1"/>
  <c r="E102" i="1"/>
  <c r="E103" i="1" l="1"/>
  <c r="E104" i="1" s="1"/>
  <c r="E105" i="1" s="1"/>
  <c r="E106" i="1" s="1"/>
  <c r="D64" i="1" a="1"/>
  <c r="D64" i="1" s="1"/>
  <c r="D65" i="1" s="1" a="1"/>
  <c r="D65" i="1" s="1"/>
  <c r="D66" i="1" s="1" a="1"/>
  <c r="D66" i="1" s="1"/>
  <c r="D67" i="1" s="1" a="1"/>
  <c r="D67" i="1" s="1"/>
  <c r="D68" i="1" s="1" a="1"/>
  <c r="D68" i="1" s="1"/>
  <c r="D69" i="1" s="1" a="1"/>
  <c r="D69" i="1" s="1"/>
  <c r="D18" i="1" a="1"/>
  <c r="D18" i="1" s="1"/>
  <c r="D70" i="1" l="1" a="1"/>
  <c r="D70" i="1" s="1"/>
  <c r="E107" i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D19" i="1" a="1"/>
  <c r="D19" i="1" s="1"/>
  <c r="E123" i="1" l="1"/>
  <c r="E124" i="1" s="1"/>
  <c r="E125" i="1" s="1"/>
  <c r="E126" i="1" s="1"/>
  <c r="D20" i="1" a="1"/>
  <c r="D20" i="1" s="1"/>
  <c r="D71" i="1" a="1"/>
  <c r="D71" i="1" s="1"/>
  <c r="D72" i="1" l="1" a="1"/>
  <c r="D72" i="1" s="1"/>
  <c r="D73" i="1" s="1" a="1"/>
  <c r="D73" i="1" s="1"/>
  <c r="D74" i="1" s="1" a="1"/>
  <c r="D74" i="1" s="1"/>
  <c r="D83" i="1" a="1"/>
  <c r="D83" i="1" s="1"/>
  <c r="D21" i="1" a="1"/>
  <c r="D21" i="1" s="1"/>
  <c r="E127" i="1"/>
  <c r="E128" i="1" s="1"/>
  <c r="E129" i="1" s="1"/>
  <c r="E130" i="1" s="1"/>
  <c r="E131" i="1" s="1"/>
  <c r="E132" i="1" s="1"/>
  <c r="E133" i="1" s="1"/>
  <c r="E134" i="1" s="1"/>
  <c r="E135" i="1" s="1"/>
  <c r="E136" i="1" s="1"/>
  <c r="D84" i="1" l="1" a="1"/>
  <c r="D84" i="1" s="1"/>
  <c r="D85" i="1" s="1" a="1"/>
  <c r="D85" i="1" s="1"/>
  <c r="D86" i="1" s="1" a="1"/>
  <c r="D86" i="1" s="1"/>
  <c r="E137" i="1"/>
  <c r="E138" i="1" s="1"/>
  <c r="E139" i="1" s="1"/>
  <c r="E140" i="1" s="1"/>
  <c r="D22" i="1" a="1"/>
  <c r="D22" i="1" s="1"/>
  <c r="D53" i="1" a="1"/>
  <c r="D53" i="1" s="1"/>
  <c r="D75" i="1" a="1"/>
  <c r="D75" i="1" s="1"/>
  <c r="D76" i="1" s="1" a="1"/>
  <c r="D76" i="1" s="1"/>
  <c r="D54" i="1" l="1" a="1"/>
  <c r="D54" i="1" s="1"/>
  <c r="D55" i="1" s="1" a="1"/>
  <c r="D55" i="1" s="1"/>
  <c r="D56" i="1" s="1" a="1"/>
  <c r="D56" i="1" s="1"/>
  <c r="D57" i="1" s="1" a="1"/>
  <c r="D57" i="1" s="1"/>
  <c r="D58" i="1" a="1"/>
  <c r="D58" i="1" s="1"/>
  <c r="D23" i="1" a="1"/>
  <c r="D23" i="1" s="1"/>
  <c r="E141" i="1"/>
  <c r="E142" i="1" s="1"/>
  <c r="E143" i="1" s="1"/>
  <c r="E144" i="1" s="1"/>
  <c r="D77" i="1" a="1"/>
  <c r="D77" i="1" s="1"/>
  <c r="D78" i="1" s="1" a="1"/>
  <c r="D78" i="1" s="1"/>
  <c r="D79" i="1" s="1" a="1"/>
  <c r="D79" i="1" s="1"/>
  <c r="D80" i="1" s="1" a="1"/>
  <c r="D80" i="1" s="1"/>
  <c r="D81" i="1" s="1" a="1"/>
  <c r="D81" i="1" s="1"/>
  <c r="D82" i="1" a="1"/>
  <c r="D82" i="1" s="1"/>
  <c r="D87" i="1" a="1"/>
  <c r="D87" i="1" s="1"/>
  <c r="D88" i="1" l="1" a="1"/>
  <c r="D88" i="1" s="1"/>
  <c r="E145" i="1"/>
  <c r="D24" i="1" a="1"/>
  <c r="D24" i="1" s="1"/>
  <c r="D59" i="1" a="1"/>
  <c r="D59" i="1" s="1"/>
  <c r="D60" i="1" s="1" a="1"/>
  <c r="D60" i="1" s="1"/>
  <c r="D61" i="1" s="1" a="1"/>
  <c r="D61" i="1" s="1"/>
  <c r="D62" i="1" a="1"/>
  <c r="D62" i="1" s="1"/>
  <c r="D25" i="1" l="1" a="1"/>
  <c r="D25" i="1" s="1"/>
  <c r="E146" i="1"/>
  <c r="E147" i="1" s="1"/>
  <c r="E148" i="1" s="1"/>
  <c r="E149" i="1" s="1"/>
  <c r="D89" i="1" a="1"/>
  <c r="D89" i="1" s="1"/>
  <c r="D90" i="1" l="1" a="1"/>
  <c r="D90" i="1" s="1"/>
  <c r="E150" i="1"/>
  <c r="E151" i="1" s="1"/>
  <c r="E152" i="1" s="1"/>
  <c r="E153" i="1" s="1"/>
  <c r="D26" i="1" a="1"/>
  <c r="D26" i="1" s="1"/>
  <c r="D27" i="1" l="1" a="1"/>
  <c r="D27" i="1" s="1"/>
  <c r="E154" i="1"/>
  <c r="D91" i="1" a="1"/>
  <c r="D91" i="1" s="1"/>
  <c r="D92" i="1" l="1" a="1"/>
  <c r="D92" i="1" s="1"/>
  <c r="D93" i="1" s="1" a="1"/>
  <c r="D93" i="1" s="1"/>
  <c r="E155" i="1"/>
  <c r="E156" i="1" s="1"/>
  <c r="E157" i="1" s="1"/>
  <c r="E158" i="1" s="1"/>
  <c r="E159" i="1" s="1"/>
  <c r="E160" i="1" s="1"/>
  <c r="E161" i="1" s="1"/>
  <c r="D28" i="1" a="1"/>
  <c r="D28" i="1" s="1"/>
  <c r="D35" i="1" a="1"/>
  <c r="D35" i="1" s="1"/>
  <c r="D36" i="1" l="1" a="1"/>
  <c r="D36" i="1" s="1"/>
  <c r="D37" i="1" s="1" a="1"/>
  <c r="D37" i="1" s="1"/>
  <c r="D38" i="1" s="1" a="1"/>
  <c r="D38" i="1" s="1"/>
  <c r="D44" i="1" a="1"/>
  <c r="D44" i="1" s="1"/>
  <c r="D29" i="1" a="1"/>
  <c r="D29" i="1" s="1"/>
  <c r="E162" i="1"/>
  <c r="E163" i="1" s="1"/>
  <c r="E164" i="1" s="1"/>
  <c r="E165" i="1" s="1"/>
  <c r="D94" i="1" a="1"/>
  <c r="D94" i="1" s="1"/>
  <c r="D95" i="1" l="1" a="1"/>
  <c r="D95" i="1" s="1"/>
  <c r="D96" i="1" s="1" a="1"/>
  <c r="D96" i="1" s="1"/>
  <c r="D97" i="1" s="1" a="1"/>
  <c r="D97" i="1" s="1"/>
  <c r="D102" i="1" a="1"/>
  <c r="D102" i="1" s="1"/>
  <c r="E166" i="1"/>
  <c r="E167" i="1" s="1"/>
  <c r="E168" i="1" s="1"/>
  <c r="E169" i="1" s="1"/>
  <c r="E170" i="1" s="1"/>
  <c r="E171" i="1" s="1"/>
  <c r="E172" i="1" s="1"/>
  <c r="E173" i="1" s="1"/>
  <c r="E174" i="1" s="1"/>
  <c r="D30" i="1" a="1"/>
  <c r="D30" i="1" s="1"/>
  <c r="D45" i="1" a="1"/>
  <c r="D45" i="1" s="1"/>
  <c r="D46" i="1" s="1" a="1"/>
  <c r="D46" i="1" s="1"/>
  <c r="D47" i="1" s="1" a="1"/>
  <c r="D47" i="1" s="1"/>
  <c r="D48" i="1" a="1"/>
  <c r="D48" i="1" s="1"/>
  <c r="D39" i="1" a="1"/>
  <c r="D39" i="1" s="1"/>
  <c r="D40" i="1" l="1" a="1"/>
  <c r="D40" i="1" s="1"/>
  <c r="D41" i="1" s="1" a="1"/>
  <c r="D41" i="1" s="1"/>
  <c r="D42" i="1" s="1" a="1"/>
  <c r="D42" i="1" s="1"/>
  <c r="D43" i="1" a="1"/>
  <c r="D43" i="1" s="1"/>
  <c r="D31" i="1" a="1"/>
  <c r="D31" i="1" s="1"/>
  <c r="D34" i="1" a="1"/>
  <c r="D34" i="1" s="1"/>
  <c r="D49" i="1" a="1"/>
  <c r="D49" i="1" s="1"/>
  <c r="D50" i="1" s="1" a="1"/>
  <c r="D50" i="1" s="1"/>
  <c r="D51" i="1" s="1" a="1"/>
  <c r="D51" i="1" s="1"/>
  <c r="D52" i="1" a="1"/>
  <c r="D52" i="1" s="1"/>
  <c r="E175" i="1"/>
  <c r="E176" i="1" s="1"/>
  <c r="E177" i="1" s="1"/>
  <c r="E178" i="1" s="1"/>
  <c r="E179" i="1" s="1"/>
  <c r="D103" i="1" a="1"/>
  <c r="D103" i="1" s="1"/>
  <c r="D104" i="1" s="1" a="1"/>
  <c r="D104" i="1" s="1"/>
  <c r="D105" i="1" s="1" a="1"/>
  <c r="D105" i="1" s="1"/>
  <c r="D106" i="1" a="1"/>
  <c r="D106" i="1" s="1"/>
  <c r="D98" i="1" a="1"/>
  <c r="D98" i="1" s="1"/>
  <c r="D99" i="1" s="1" a="1"/>
  <c r="D99" i="1" s="1"/>
  <c r="D100" i="1" s="1" a="1"/>
  <c r="D100" i="1" s="1"/>
  <c r="D101" i="1" a="1"/>
  <c r="D101" i="1" s="1"/>
  <c r="D107" i="1" l="1" a="1"/>
  <c r="D107" i="1" s="1"/>
  <c r="D108" i="1" s="1" a="1"/>
  <c r="D108" i="1" s="1"/>
  <c r="D109" i="1" s="1" a="1"/>
  <c r="D109" i="1" s="1"/>
  <c r="D154" i="1" a="1"/>
  <c r="D154" i="1" s="1"/>
  <c r="D32" i="1" a="1"/>
  <c r="D32" i="1" s="1"/>
  <c r="E180" i="1"/>
  <c r="D33" i="1" l="1" a="1"/>
  <c r="D33" i="1" s="1"/>
  <c r="E181" i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D155" i="1" a="1"/>
  <c r="D155" i="1" s="1"/>
  <c r="D156" i="1" s="1" a="1"/>
  <c r="D156" i="1" s="1"/>
  <c r="D157" i="1" s="1" a="1"/>
  <c r="D157" i="1" s="1"/>
  <c r="D158" i="1" s="1" a="1"/>
  <c r="D158" i="1" s="1"/>
  <c r="D159" i="1" s="1" a="1"/>
  <c r="D159" i="1" s="1"/>
  <c r="D160" i="1" s="1" a="1"/>
  <c r="D160" i="1" s="1"/>
  <c r="D161" i="1" a="1"/>
  <c r="D161" i="1" s="1"/>
  <c r="D110" i="1" a="1"/>
  <c r="D110" i="1" s="1"/>
  <c r="D111" i="1" s="1" a="1"/>
  <c r="D111" i="1" s="1"/>
  <c r="E210" i="1" l="1"/>
  <c r="E211" i="1" s="1"/>
  <c r="E212" i="1" s="1"/>
  <c r="E213" i="1" s="1"/>
  <c r="D112" i="1" a="1"/>
  <c r="D112" i="1" s="1"/>
  <c r="D162" i="1" a="1"/>
  <c r="D162" i="1" s="1"/>
  <c r="D163" i="1" s="1" a="1"/>
  <c r="D163" i="1" s="1"/>
  <c r="D164" i="1" s="1" a="1"/>
  <c r="D164" i="1" s="1"/>
  <c r="D165" i="1" a="1"/>
  <c r="D165" i="1" s="1"/>
  <c r="D113" i="1" l="1" a="1"/>
  <c r="D113" i="1" s="1"/>
  <c r="D166" i="1" a="1"/>
  <c r="D166" i="1" s="1"/>
  <c r="D167" i="1" s="1" a="1"/>
  <c r="D167" i="1" s="1"/>
  <c r="D168" i="1" s="1" a="1"/>
  <c r="D168" i="1" s="1"/>
  <c r="D180" i="1" a="1"/>
  <c r="D180" i="1" s="1"/>
  <c r="E214" i="1"/>
  <c r="D169" i="1" l="1" a="1"/>
  <c r="D169" i="1" s="1"/>
  <c r="D170" i="1" s="1" a="1"/>
  <c r="D170" i="1" s="1"/>
  <c r="E215" i="1"/>
  <c r="D181" i="1" a="1"/>
  <c r="D181" i="1" s="1"/>
  <c r="D114" i="1" a="1"/>
  <c r="D114" i="1" s="1"/>
  <c r="D182" i="1" l="1" a="1"/>
  <c r="D182" i="1" s="1"/>
  <c r="E216" i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D115" i="1" a="1"/>
  <c r="D115" i="1" s="1"/>
  <c r="D171" i="1" a="1"/>
  <c r="D171" i="1" s="1"/>
  <c r="D174" i="1" a="1"/>
  <c r="D174" i="1" s="1"/>
  <c r="E234" i="1" l="1"/>
  <c r="D175" i="1" a="1"/>
  <c r="D175" i="1" s="1"/>
  <c r="D179" i="1" a="1"/>
  <c r="D179" i="1" s="1"/>
  <c r="D183" i="1" a="1"/>
  <c r="D183" i="1" s="1"/>
  <c r="D172" i="1" a="1"/>
  <c r="D172" i="1" s="1"/>
  <c r="D116" i="1" a="1"/>
  <c r="D116" i="1" s="1"/>
  <c r="D176" i="1" l="1" a="1"/>
  <c r="D176" i="1" s="1"/>
  <c r="D173" i="1" a="1"/>
  <c r="D173" i="1" s="1"/>
  <c r="E235" i="1"/>
  <c r="E236" i="1" s="1"/>
  <c r="E237" i="1" s="1"/>
  <c r="E238" i="1" s="1"/>
  <c r="D117" i="1" a="1"/>
  <c r="D117" i="1" s="1"/>
  <c r="D122" i="1" a="1"/>
  <c r="D122" i="1" s="1"/>
  <c r="D184" i="1" a="1"/>
  <c r="D184" i="1" s="1"/>
  <c r="D123" i="1" l="1" a="1"/>
  <c r="D123" i="1" s="1"/>
  <c r="D124" i="1" s="1" a="1"/>
  <c r="D124" i="1" s="1"/>
  <c r="D125" i="1" s="1" a="1"/>
  <c r="D125" i="1" s="1"/>
  <c r="D126" i="1" a="1"/>
  <c r="D126" i="1" s="1"/>
  <c r="D177" i="1" a="1"/>
  <c r="D177" i="1" s="1"/>
  <c r="D185" i="1" a="1"/>
  <c r="D185" i="1" s="1"/>
  <c r="D118" i="1" a="1"/>
  <c r="D118" i="1" s="1"/>
  <c r="E239" i="1"/>
  <c r="D178" i="1" l="1" a="1"/>
  <c r="D178" i="1" s="1"/>
  <c r="D119" i="1" a="1"/>
  <c r="D119" i="1" s="1"/>
  <c r="D127" i="1" a="1"/>
  <c r="D127" i="1" s="1"/>
  <c r="D128" i="1" s="1" a="1"/>
  <c r="D128" i="1" s="1"/>
  <c r="D129" i="1" s="1" a="1"/>
  <c r="D129" i="1" s="1"/>
  <c r="D145" i="1" a="1"/>
  <c r="D145" i="1" s="1"/>
  <c r="E240" i="1"/>
  <c r="E241" i="1" s="1"/>
  <c r="E242" i="1" s="1"/>
  <c r="E243" i="1" s="1"/>
  <c r="E244" i="1" s="1"/>
  <c r="E245" i="1" s="1"/>
  <c r="D186" i="1" a="1"/>
  <c r="D186" i="1" s="1"/>
  <c r="D146" i="1" l="1" a="1"/>
  <c r="D146" i="1" s="1"/>
  <c r="D147" i="1" s="1" a="1"/>
  <c r="D147" i="1" s="1"/>
  <c r="D148" i="1" s="1" a="1"/>
  <c r="D148" i="1" s="1"/>
  <c r="D149" i="1" a="1"/>
  <c r="D149" i="1" s="1"/>
  <c r="D130" i="1" a="1"/>
  <c r="D130" i="1" s="1"/>
  <c r="D187" i="1" a="1"/>
  <c r="D187" i="1" s="1"/>
  <c r="E246" i="1"/>
  <c r="D120" i="1" a="1"/>
  <c r="D120" i="1" s="1"/>
  <c r="E247" i="1" l="1"/>
  <c r="D246" i="1" a="1"/>
  <c r="D246" i="1" s="1"/>
  <c r="D131" i="1" a="1"/>
  <c r="D131" i="1" s="1"/>
  <c r="D150" i="1" a="1"/>
  <c r="D150" i="1" s="1"/>
  <c r="D151" i="1" s="1" a="1"/>
  <c r="D151" i="1" s="1"/>
  <c r="D152" i="1" s="1" a="1"/>
  <c r="D152" i="1" s="1"/>
  <c r="D153" i="1" a="1"/>
  <c r="D153" i="1" s="1"/>
  <c r="D121" i="1" a="1"/>
  <c r="D121" i="1" s="1"/>
  <c r="D188" i="1" a="1"/>
  <c r="D188" i="1" s="1"/>
  <c r="D132" i="1" l="1" a="1"/>
  <c r="D132" i="1" s="1"/>
  <c r="D136" i="1" a="1"/>
  <c r="D136" i="1" s="1"/>
  <c r="D189" i="1" a="1"/>
  <c r="D189" i="1" s="1"/>
  <c r="D215" i="1" a="1"/>
  <c r="D215" i="1" s="1"/>
  <c r="E248" i="1"/>
  <c r="E249" i="1" s="1"/>
  <c r="E250" i="1" s="1"/>
  <c r="E251" i="1" s="1"/>
  <c r="E252" i="1" s="1"/>
  <c r="E253" i="1" s="1"/>
  <c r="E254" i="1" s="1"/>
  <c r="D247" i="1" a="1"/>
  <c r="D247" i="1" s="1"/>
  <c r="D216" i="1" l="1" a="1"/>
  <c r="D216" i="1" s="1"/>
  <c r="D239" i="1" a="1"/>
  <c r="D239" i="1" s="1"/>
  <c r="D190" i="1" a="1"/>
  <c r="D190" i="1" s="1"/>
  <c r="D133" i="1" a="1"/>
  <c r="D133" i="1" s="1"/>
  <c r="D248" i="1" a="1"/>
  <c r="D248" i="1" s="1"/>
  <c r="E255" i="1"/>
  <c r="D137" i="1" a="1"/>
  <c r="D137" i="1" s="1"/>
  <c r="D138" i="1" s="1" a="1"/>
  <c r="D138" i="1" s="1"/>
  <c r="D139" i="1" s="1" a="1"/>
  <c r="D139" i="1" s="1"/>
  <c r="D140" i="1" a="1"/>
  <c r="D140" i="1" s="1"/>
  <c r="D255" i="1" l="1" a="1"/>
  <c r="D255" i="1" s="1"/>
  <c r="E256" i="1"/>
  <c r="D191" i="1" a="1"/>
  <c r="D191" i="1" s="1"/>
  <c r="D240" i="1" a="1"/>
  <c r="D240" i="1" s="1"/>
  <c r="D245" i="1" a="1"/>
  <c r="D245" i="1" s="1"/>
  <c r="D217" i="1" a="1"/>
  <c r="D217" i="1" s="1"/>
  <c r="D141" i="1" a="1"/>
  <c r="D141" i="1" s="1"/>
  <c r="D142" i="1" s="1" a="1"/>
  <c r="D142" i="1" s="1"/>
  <c r="D143" i="1" s="1" a="1"/>
  <c r="D143" i="1" s="1"/>
  <c r="D144" i="1" a="1"/>
  <c r="D144" i="1" s="1"/>
  <c r="D249" i="1" a="1"/>
  <c r="D249" i="1" s="1"/>
  <c r="D134" i="1" a="1"/>
  <c r="D134" i="1" s="1"/>
  <c r="D135" i="1" l="1" a="1"/>
  <c r="D135" i="1" s="1"/>
  <c r="D250" i="1" a="1"/>
  <c r="D250" i="1" s="1"/>
  <c r="D192" i="1" a="1"/>
  <c r="D192" i="1" s="1"/>
  <c r="D218" i="1" a="1"/>
  <c r="D218" i="1" s="1"/>
  <c r="D241" i="1" a="1"/>
  <c r="D241" i="1" s="1"/>
  <c r="D256" i="1" a="1"/>
  <c r="D256" i="1" s="1"/>
  <c r="E257" i="1"/>
  <c r="E258" i="1" s="1"/>
  <c r="E259" i="1" s="1"/>
  <c r="E260" i="1" s="1"/>
  <c r="D257" i="1" l="1" a="1"/>
  <c r="D257" i="1" s="1"/>
  <c r="D219" i="1" a="1"/>
  <c r="D219" i="1" s="1"/>
  <c r="D251" i="1" a="1"/>
  <c r="D251" i="1" s="1"/>
  <c r="D254" i="1" a="1"/>
  <c r="D254" i="1" s="1"/>
  <c r="D242" i="1" a="1"/>
  <c r="D242" i="1" s="1"/>
  <c r="D193" i="1" a="1"/>
  <c r="D193" i="1" s="1"/>
  <c r="D260" i="1" a="1"/>
  <c r="D260" i="1" s="1"/>
  <c r="E261" i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D194" i="1" l="1" a="1"/>
  <c r="D194" i="1" s="1"/>
  <c r="E285" i="1"/>
  <c r="D243" i="1" a="1"/>
  <c r="D243" i="1" s="1"/>
  <c r="D220" i="1" a="1"/>
  <c r="D220" i="1" s="1"/>
  <c r="D261" i="1" a="1"/>
  <c r="D261" i="1" s="1"/>
  <c r="D258" i="1" a="1"/>
  <c r="D258" i="1" s="1"/>
  <c r="D252" i="1" a="1"/>
  <c r="D252" i="1" s="1"/>
  <c r="D253" i="1" l="1" a="1"/>
  <c r="D253" i="1" s="1"/>
  <c r="D262" i="1" a="1"/>
  <c r="D262" i="1" s="1"/>
  <c r="D244" i="1" a="1"/>
  <c r="D244" i="1" s="1"/>
  <c r="E286" i="1"/>
  <c r="D195" i="1" a="1"/>
  <c r="D195" i="1" s="1"/>
  <c r="D214" i="1" a="1"/>
  <c r="D214" i="1" s="1"/>
  <c r="D259" i="1" a="1"/>
  <c r="D259" i="1" s="1"/>
  <c r="D221" i="1" a="1"/>
  <c r="D221" i="1" s="1"/>
  <c r="D222" i="1" l="1" a="1"/>
  <c r="D222" i="1" s="1"/>
  <c r="D196" i="1" a="1"/>
  <c r="D196" i="1" s="1"/>
  <c r="D263" i="1" a="1"/>
  <c r="D263" i="1" s="1"/>
  <c r="E287" i="1"/>
  <c r="E288" i="1" s="1"/>
  <c r="E289" i="1" s="1"/>
  <c r="E290" i="1" s="1"/>
  <c r="D264" i="1" l="1" a="1"/>
  <c r="D264" i="1" s="1"/>
  <c r="D223" i="1" a="1"/>
  <c r="D223" i="1" s="1"/>
  <c r="E291" i="1"/>
  <c r="E292" i="1" s="1"/>
  <c r="E293" i="1" s="1"/>
  <c r="E294" i="1" s="1"/>
  <c r="E295" i="1" s="1"/>
  <c r="E296" i="1" s="1"/>
  <c r="E297" i="1" s="1"/>
  <c r="D197" i="1" a="1"/>
  <c r="D197" i="1" s="1"/>
  <c r="E298" i="1" l="1"/>
  <c r="E299" i="1" s="1"/>
  <c r="E300" i="1" s="1"/>
  <c r="E301" i="1" s="1"/>
  <c r="D198" i="1" a="1"/>
  <c r="D198" i="1" s="1"/>
  <c r="D265" i="1" a="1"/>
  <c r="D265" i="1" s="1"/>
  <c r="D224" i="1" a="1"/>
  <c r="D224" i="1" s="1"/>
  <c r="D266" i="1" l="1" a="1"/>
  <c r="D266" i="1" s="1"/>
  <c r="D225" i="1" a="1"/>
  <c r="D225" i="1" s="1"/>
  <c r="D234" i="1" a="1"/>
  <c r="D234" i="1" s="1"/>
  <c r="D199" i="1" a="1"/>
  <c r="D199" i="1" s="1"/>
  <c r="E302" i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D200" i="1" l="1" a="1"/>
  <c r="D200" i="1" s="1"/>
  <c r="D267" i="1" a="1"/>
  <c r="D267" i="1" s="1"/>
  <c r="D235" i="1" a="1"/>
  <c r="D235" i="1" s="1"/>
  <c r="D238" i="1" a="1"/>
  <c r="D238" i="1" s="1"/>
  <c r="D226" i="1" a="1"/>
  <c r="D226" i="1" s="1"/>
  <c r="E320" i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l="1"/>
  <c r="E347" i="1" s="1"/>
  <c r="E348" i="1" s="1"/>
  <c r="E349" i="1" s="1"/>
  <c r="E350" i="1" s="1"/>
  <c r="E351" i="1" s="1"/>
  <c r="D236" i="1" a="1"/>
  <c r="D236" i="1" s="1"/>
  <c r="D201" i="1" a="1"/>
  <c r="D201" i="1" s="1"/>
  <c r="D227" i="1" a="1"/>
  <c r="D227" i="1" s="1"/>
  <c r="D268" i="1" a="1"/>
  <c r="D268" i="1" s="1"/>
  <c r="D269" i="1" l="1" a="1"/>
  <c r="D269" i="1" s="1"/>
  <c r="D286" i="1" a="1"/>
  <c r="D286" i="1" s="1"/>
  <c r="D228" i="1" a="1"/>
  <c r="D228" i="1" s="1"/>
  <c r="D202" i="1" a="1"/>
  <c r="D202" i="1" s="1"/>
  <c r="D237" i="1" a="1"/>
  <c r="D237" i="1" s="1"/>
  <c r="E352" i="1"/>
  <c r="D229" i="1" l="1" a="1"/>
  <c r="D229" i="1" s="1"/>
  <c r="E353" i="1"/>
  <c r="E354" i="1" s="1"/>
  <c r="E355" i="1" s="1"/>
  <c r="E356" i="1" s="1"/>
  <c r="E357" i="1" s="1"/>
  <c r="D270" i="1" a="1"/>
  <c r="D270" i="1" s="1"/>
  <c r="D203" i="1" a="1"/>
  <c r="D203" i="1" s="1"/>
  <c r="D287" i="1" a="1"/>
  <c r="D287" i="1" s="1"/>
  <c r="D290" i="1" a="1"/>
  <c r="D290" i="1" s="1"/>
  <c r="E358" i="1" l="1"/>
  <c r="D288" i="1" a="1"/>
  <c r="D288" i="1" s="1"/>
  <c r="D204" i="1" a="1"/>
  <c r="D204" i="1" s="1"/>
  <c r="D209" i="1" a="1"/>
  <c r="D209" i="1" s="1"/>
  <c r="D230" i="1" a="1"/>
  <c r="D230" i="1" s="1"/>
  <c r="D233" i="1" a="1"/>
  <c r="D233" i="1" s="1"/>
  <c r="D271" i="1" a="1"/>
  <c r="D271" i="1" s="1"/>
  <c r="D291" i="1" a="1"/>
  <c r="D291" i="1" s="1"/>
  <c r="D297" i="1" a="1"/>
  <c r="D297" i="1" s="1"/>
  <c r="D210" i="1" l="1" a="1"/>
  <c r="D210" i="1" s="1"/>
  <c r="D213" i="1" a="1"/>
  <c r="D213" i="1" s="1"/>
  <c r="D292" i="1" a="1"/>
  <c r="D292" i="1" s="1"/>
  <c r="D231" i="1" a="1"/>
  <c r="D231" i="1" s="1"/>
  <c r="D205" i="1" a="1"/>
  <c r="D205" i="1" s="1"/>
  <c r="D298" i="1" a="1"/>
  <c r="D298" i="1" s="1"/>
  <c r="D301" i="1" a="1"/>
  <c r="D301" i="1" s="1"/>
  <c r="D272" i="1" a="1"/>
  <c r="D272" i="1" s="1"/>
  <c r="D289" i="1" a="1"/>
  <c r="D289" i="1" s="1"/>
  <c r="E359" i="1"/>
  <c r="E360" i="1" s="1"/>
  <c r="E361" i="1" s="1"/>
  <c r="E362" i="1" s="1"/>
  <c r="E363" i="1" s="1"/>
  <c r="E364" i="1" l="1"/>
  <c r="D206" i="1" a="1"/>
  <c r="D206" i="1" s="1"/>
  <c r="D293" i="1" a="1"/>
  <c r="D293" i="1" s="1"/>
  <c r="D273" i="1" a="1"/>
  <c r="D273" i="1" s="1"/>
  <c r="D211" i="1" a="1"/>
  <c r="D211" i="1" s="1"/>
  <c r="D302" i="1" a="1"/>
  <c r="D302" i="1" s="1"/>
  <c r="D299" i="1" a="1"/>
  <c r="D299" i="1" s="1"/>
  <c r="D232" i="1" a="1"/>
  <c r="D232" i="1" s="1"/>
  <c r="D300" i="1" l="1" a="1"/>
  <c r="D300" i="1" s="1"/>
  <c r="D303" i="1" a="1"/>
  <c r="D303" i="1" s="1"/>
  <c r="D274" i="1" a="1"/>
  <c r="D274" i="1" s="1"/>
  <c r="E365" i="1"/>
  <c r="E366" i="1" s="1"/>
  <c r="E367" i="1" s="1"/>
  <c r="E368" i="1" s="1"/>
  <c r="D294" i="1" a="1"/>
  <c r="D294" i="1" s="1"/>
  <c r="D212" i="1" a="1"/>
  <c r="D212" i="1" s="1"/>
  <c r="D207" i="1" a="1"/>
  <c r="D207" i="1" s="1"/>
  <c r="E369" i="1" l="1"/>
  <c r="E370" i="1" s="1"/>
  <c r="E371" i="1" s="1"/>
  <c r="E372" i="1" s="1"/>
  <c r="D275" i="1" a="1"/>
  <c r="D275" i="1" s="1"/>
  <c r="D304" i="1" a="1"/>
  <c r="D304" i="1" s="1"/>
  <c r="D208" i="1" a="1"/>
  <c r="D208" i="1" s="1"/>
  <c r="D295" i="1" a="1"/>
  <c r="D295" i="1" s="1"/>
  <c r="D276" i="1" l="1" a="1"/>
  <c r="D276" i="1" s="1"/>
  <c r="E373" i="1"/>
  <c r="D305" i="1" a="1"/>
  <c r="D305" i="1" s="1"/>
  <c r="D296" i="1" a="1"/>
  <c r="D296" i="1" s="1"/>
  <c r="D306" i="1" l="1" a="1"/>
  <c r="D306" i="1" s="1"/>
  <c r="D277" i="1" a="1"/>
  <c r="D277" i="1" s="1"/>
  <c r="D285" i="1" a="1"/>
  <c r="D285" i="1" s="1"/>
  <c r="E374" i="1"/>
  <c r="E375" i="1" s="1"/>
  <c r="E376" i="1" s="1"/>
  <c r="E377" i="1" s="1"/>
  <c r="E378" i="1" l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D278" i="1" a="1"/>
  <c r="D278" i="1" s="1"/>
  <c r="D307" i="1" a="1"/>
  <c r="D307" i="1" s="1"/>
  <c r="D308" i="1" l="1" a="1"/>
  <c r="D308" i="1" s="1"/>
  <c r="D279" i="1" a="1"/>
  <c r="D279" i="1" s="1"/>
  <c r="E400" i="1"/>
  <c r="E401" i="1" s="1"/>
  <c r="E402" i="1" s="1"/>
  <c r="E403" i="1" s="1"/>
  <c r="D280" i="1" l="1" a="1"/>
  <c r="D280" i="1" s="1"/>
  <c r="E404" i="1"/>
  <c r="E405" i="1" s="1"/>
  <c r="E406" i="1" s="1"/>
  <c r="E407" i="1" s="1"/>
  <c r="E408" i="1" s="1"/>
  <c r="D309" i="1" a="1"/>
  <c r="D309" i="1" s="1"/>
  <c r="D373" i="1" a="1"/>
  <c r="D373" i="1" s="1"/>
  <c r="E409" i="1" l="1"/>
  <c r="E410" i="1" s="1"/>
  <c r="E411" i="1" s="1"/>
  <c r="E412" i="1" s="1"/>
  <c r="E413" i="1" s="1"/>
  <c r="E414" i="1" s="1"/>
  <c r="D281" i="1" a="1"/>
  <c r="D281" i="1" s="1"/>
  <c r="D284" i="1" a="1"/>
  <c r="D284" i="1" s="1"/>
  <c r="D374" i="1" a="1"/>
  <c r="D374" i="1" s="1"/>
  <c r="D377" i="1" a="1"/>
  <c r="D377" i="1" s="1"/>
  <c r="D310" i="1" a="1"/>
  <c r="D310" i="1" s="1"/>
  <c r="D282" i="1" l="1" a="1"/>
  <c r="D282" i="1" s="1"/>
  <c r="D378" i="1" a="1"/>
  <c r="D378" i="1" s="1"/>
  <c r="E415" i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D311" i="1" a="1"/>
  <c r="D311" i="1" s="1"/>
  <c r="D375" i="1" a="1"/>
  <c r="D375" i="1" s="1"/>
  <c r="D312" i="1" l="1" a="1"/>
  <c r="D312" i="1" s="1"/>
  <c r="E429" i="1"/>
  <c r="D379" i="1" a="1"/>
  <c r="D379" i="1" s="1"/>
  <c r="D376" i="1" a="1"/>
  <c r="D376" i="1" s="1"/>
  <c r="D283" i="1" a="1"/>
  <c r="D283" i="1" s="1"/>
  <c r="D313" i="1" l="1" a="1"/>
  <c r="D313" i="1" s="1"/>
  <c r="D380" i="1" a="1"/>
  <c r="D380" i="1" s="1"/>
  <c r="E430" i="1"/>
  <c r="E431" i="1" s="1"/>
  <c r="E432" i="1" s="1"/>
  <c r="E433" i="1" s="1"/>
  <c r="D381" i="1" l="1" a="1"/>
  <c r="D381" i="1" s="1"/>
  <c r="D314" i="1" a="1"/>
  <c r="D314" i="1" s="1"/>
  <c r="E434" i="1"/>
  <c r="E435" i="1" l="1"/>
  <c r="D315" i="1" a="1"/>
  <c r="D315" i="1" s="1"/>
  <c r="D319" i="1" a="1"/>
  <c r="D319" i="1" s="1"/>
  <c r="D382" i="1" a="1"/>
  <c r="D382" i="1" s="1"/>
  <c r="E436" i="1" l="1"/>
  <c r="E437" i="1" s="1"/>
  <c r="E438" i="1" s="1"/>
  <c r="E439" i="1" s="1"/>
  <c r="E440" i="1" s="1"/>
  <c r="D435" i="1" a="1"/>
  <c r="D435" i="1" s="1"/>
  <c r="D383" i="1" a="1"/>
  <c r="D383" i="1" s="1"/>
  <c r="D320" i="1" a="1"/>
  <c r="D320" i="1" s="1"/>
  <c r="D364" i="1" a="1"/>
  <c r="D364" i="1" s="1"/>
  <c r="D316" i="1" a="1"/>
  <c r="D316" i="1" s="1"/>
  <c r="D384" i="1" l="1" a="1"/>
  <c r="D384" i="1" s="1"/>
  <c r="D365" i="1" a="1"/>
  <c r="D365" i="1" s="1"/>
  <c r="D368" i="1" a="1"/>
  <c r="D368" i="1" s="1"/>
  <c r="D436" i="1" a="1"/>
  <c r="D436" i="1" s="1"/>
  <c r="E441" i="1"/>
  <c r="D440" i="1" a="1"/>
  <c r="D440" i="1" s="1"/>
  <c r="D321" i="1" a="1"/>
  <c r="D321" i="1" s="1"/>
  <c r="D317" i="1" a="1"/>
  <c r="D317" i="1" s="1"/>
  <c r="D437" i="1" l="1" a="1"/>
  <c r="D437" i="1" s="1"/>
  <c r="D322" i="1" a="1"/>
  <c r="D322" i="1" s="1"/>
  <c r="D318" i="1" a="1"/>
  <c r="D318" i="1" s="1"/>
  <c r="D441" i="1" a="1"/>
  <c r="D441" i="1" s="1"/>
  <c r="E442" i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D369" i="1" a="1"/>
  <c r="D369" i="1" s="1"/>
  <c r="D372" i="1" a="1"/>
  <c r="D372" i="1" s="1"/>
  <c r="D385" i="1" a="1"/>
  <c r="D385" i="1" s="1"/>
  <c r="D366" i="1" a="1"/>
  <c r="D366" i="1" s="1"/>
  <c r="E459" i="1" l="1"/>
  <c r="E460" i="1" s="1"/>
  <c r="E461" i="1" s="1"/>
  <c r="E462" i="1" s="1"/>
  <c r="E463" i="1" s="1"/>
  <c r="E464" i="1" s="1"/>
  <c r="E465" i="1" s="1"/>
  <c r="E466" i="1" s="1"/>
  <c r="E467" i="1" s="1"/>
  <c r="E468" i="1" s="1"/>
  <c r="E469" i="1" s="1"/>
  <c r="D323" i="1" a="1"/>
  <c r="D323" i="1" s="1"/>
  <c r="D442" i="1" a="1"/>
  <c r="D442" i="1" s="1"/>
  <c r="D386" i="1" a="1"/>
  <c r="D386" i="1" s="1"/>
  <c r="D438" i="1" a="1"/>
  <c r="D438" i="1" s="1"/>
  <c r="D370" i="1" a="1"/>
  <c r="D370" i="1" s="1"/>
  <c r="D367" i="1" a="1"/>
  <c r="D367" i="1" s="1"/>
  <c r="D387" i="1" l="1" a="1"/>
  <c r="D387" i="1" s="1"/>
  <c r="E470" i="1"/>
  <c r="D443" i="1" a="1"/>
  <c r="D443" i="1" s="1"/>
  <c r="D439" i="1" a="1"/>
  <c r="D439" i="1" s="1"/>
  <c r="D371" i="1" a="1"/>
  <c r="D371" i="1" s="1"/>
  <c r="D324" i="1" a="1"/>
  <c r="D324" i="1" s="1"/>
  <c r="E471" i="1" l="1"/>
  <c r="E472" i="1" s="1"/>
  <c r="E473" i="1" s="1"/>
  <c r="E474" i="1" s="1"/>
  <c r="E475" i="1" s="1"/>
  <c r="E476" i="1" s="1"/>
  <c r="E477" i="1" s="1"/>
  <c r="D325" i="1" a="1"/>
  <c r="D325" i="1" s="1"/>
  <c r="D444" i="1" a="1"/>
  <c r="D444" i="1" s="1"/>
  <c r="D388" i="1" a="1"/>
  <c r="D388" i="1" s="1"/>
  <c r="D389" i="1" l="1" a="1"/>
  <c r="D389" i="1" s="1"/>
  <c r="D326" i="1" a="1"/>
  <c r="D326" i="1" s="1"/>
  <c r="E478" i="1"/>
  <c r="D445" i="1" a="1"/>
  <c r="D445" i="1" s="1"/>
  <c r="D446" i="1" l="1" a="1"/>
  <c r="D446" i="1" s="1"/>
  <c r="D390" i="1" a="1"/>
  <c r="D390" i="1" s="1"/>
  <c r="E479" i="1"/>
  <c r="D327" i="1" a="1"/>
  <c r="D327" i="1" s="1"/>
  <c r="D358" i="1" a="1"/>
  <c r="D358" i="1" s="1"/>
  <c r="D391" i="1" l="1" a="1"/>
  <c r="D391" i="1" s="1"/>
  <c r="D359" i="1" a="1"/>
  <c r="D359" i="1" s="1"/>
  <c r="D363" i="1" a="1"/>
  <c r="D363" i="1" s="1"/>
  <c r="D328" i="1" a="1"/>
  <c r="D328" i="1" s="1"/>
  <c r="D447" i="1" a="1"/>
  <c r="D447" i="1" s="1"/>
  <c r="E480" i="1"/>
  <c r="E481" i="1" l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D448" i="1" a="1"/>
  <c r="D448" i="1" s="1"/>
  <c r="D360" i="1" a="1"/>
  <c r="D360" i="1" s="1"/>
  <c r="D392" i="1" a="1"/>
  <c r="D392" i="1" s="1"/>
  <c r="D329" i="1" a="1"/>
  <c r="D329" i="1" s="1"/>
  <c r="D361" i="1" l="1" a="1"/>
  <c r="D361" i="1" s="1"/>
  <c r="E496" i="1"/>
  <c r="E497" i="1" s="1"/>
  <c r="E498" i="1" s="1"/>
  <c r="E499" i="1" s="1"/>
  <c r="E500" i="1" s="1"/>
  <c r="E501" i="1" s="1"/>
  <c r="E502" i="1" s="1"/>
  <c r="D330" i="1" a="1"/>
  <c r="D330" i="1" s="1"/>
  <c r="D393" i="1" a="1"/>
  <c r="D393" i="1" s="1"/>
  <c r="D449" i="1" a="1"/>
  <c r="D449" i="1" s="1"/>
  <c r="D450" i="1" l="1" a="1"/>
  <c r="D450" i="1" s="1"/>
  <c r="D394" i="1" a="1"/>
  <c r="D394" i="1" s="1"/>
  <c r="D399" i="1" a="1"/>
  <c r="D399" i="1" s="1"/>
  <c r="D362" i="1" a="1"/>
  <c r="D362" i="1" s="1"/>
  <c r="D331" i="1" a="1"/>
  <c r="D331" i="1" s="1"/>
  <c r="E503" i="1"/>
  <c r="D332" i="1" l="1" a="1"/>
  <c r="D332" i="1" s="1"/>
  <c r="E504" i="1"/>
  <c r="D451" i="1" a="1"/>
  <c r="D451" i="1" s="1"/>
  <c r="D480" i="1" a="1"/>
  <c r="D480" i="1" s="1"/>
  <c r="D400" i="1" a="1"/>
  <c r="D400" i="1" s="1"/>
  <c r="D403" i="1" a="1"/>
  <c r="D403" i="1" s="1"/>
  <c r="D395" i="1" a="1"/>
  <c r="D395" i="1" s="1"/>
  <c r="D333" i="1" l="1" a="1"/>
  <c r="D333" i="1" s="1"/>
  <c r="D352" i="1" a="1"/>
  <c r="D352" i="1" s="1"/>
  <c r="D396" i="1" a="1"/>
  <c r="D396" i="1" s="1"/>
  <c r="D404" i="1" a="1"/>
  <c r="D404" i="1" s="1"/>
  <c r="D408" i="1" a="1"/>
  <c r="D408" i="1" s="1"/>
  <c r="E505" i="1"/>
  <c r="E506" i="1" s="1"/>
  <c r="E507" i="1" s="1"/>
  <c r="E508" i="1" s="1"/>
  <c r="D481" i="1" a="1"/>
  <c r="D481" i="1" s="1"/>
  <c r="D401" i="1" a="1"/>
  <c r="D401" i="1" s="1"/>
  <c r="D452" i="1" a="1"/>
  <c r="D452" i="1" s="1"/>
  <c r="D482" i="1" l="1" a="1"/>
  <c r="D482" i="1" s="1"/>
  <c r="D353" i="1" a="1"/>
  <c r="D353" i="1" s="1"/>
  <c r="D357" i="1" a="1"/>
  <c r="D357" i="1" s="1"/>
  <c r="E509" i="1"/>
  <c r="D453" i="1" a="1"/>
  <c r="D453" i="1" s="1"/>
  <c r="D397" i="1" a="1"/>
  <c r="D397" i="1" s="1"/>
  <c r="D334" i="1" a="1"/>
  <c r="D334" i="1" s="1"/>
  <c r="D402" i="1" a="1"/>
  <c r="D402" i="1" s="1"/>
  <c r="D409" i="1" a="1"/>
  <c r="D409" i="1" s="1"/>
  <c r="D414" i="1" a="1"/>
  <c r="D414" i="1" s="1"/>
  <c r="D405" i="1" a="1"/>
  <c r="D405" i="1" s="1"/>
  <c r="D406" i="1" l="1" a="1"/>
  <c r="D406" i="1" s="1"/>
  <c r="D354" i="1" a="1"/>
  <c r="D354" i="1" s="1"/>
  <c r="D398" i="1" a="1"/>
  <c r="D398" i="1" s="1"/>
  <c r="D454" i="1" a="1"/>
  <c r="D454" i="1" s="1"/>
  <c r="D483" i="1" a="1"/>
  <c r="D483" i="1" s="1"/>
  <c r="D415" i="1" a="1"/>
  <c r="D415" i="1" s="1"/>
  <c r="D434" i="1" a="1"/>
  <c r="D434" i="1" s="1"/>
  <c r="D410" i="1" a="1"/>
  <c r="D410" i="1" s="1"/>
  <c r="D335" i="1" a="1"/>
  <c r="D335" i="1" s="1"/>
  <c r="D509" i="1" a="1"/>
  <c r="D509" i="1" s="1"/>
  <c r="E510" i="1"/>
  <c r="E511" i="1" s="1"/>
  <c r="E512" i="1" s="1"/>
  <c r="E513" i="1" s="1"/>
  <c r="E514" i="1" s="1"/>
  <c r="D484" i="1" l="1" a="1"/>
  <c r="D484" i="1" s="1"/>
  <c r="D336" i="1" a="1"/>
  <c r="D336" i="1" s="1"/>
  <c r="D514" i="1" a="1"/>
  <c r="D514" i="1" s="1"/>
  <c r="E515" i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D510" i="1" a="1"/>
  <c r="D510" i="1" s="1"/>
  <c r="D411" i="1" a="1"/>
  <c r="D411" i="1" s="1"/>
  <c r="D455" i="1" a="1"/>
  <c r="D455" i="1" s="1"/>
  <c r="D458" i="1" a="1"/>
  <c r="D458" i="1" s="1"/>
  <c r="D407" i="1" a="1"/>
  <c r="D407" i="1" s="1"/>
  <c r="D416" i="1" a="1"/>
  <c r="D416" i="1" s="1"/>
  <c r="D355" i="1" a="1"/>
  <c r="D355" i="1" s="1"/>
  <c r="D511" i="1" l="1" a="1"/>
  <c r="D511" i="1" s="1"/>
  <c r="E529" i="1"/>
  <c r="D485" i="1" a="1"/>
  <c r="D485" i="1" s="1"/>
  <c r="D515" i="1" a="1"/>
  <c r="D515" i="1" s="1"/>
  <c r="D356" i="1" a="1"/>
  <c r="D356" i="1" s="1"/>
  <c r="D412" i="1" a="1"/>
  <c r="D412" i="1" s="1"/>
  <c r="D456" i="1" a="1"/>
  <c r="D456" i="1" s="1"/>
  <c r="D417" i="1" a="1"/>
  <c r="D417" i="1" s="1"/>
  <c r="D459" i="1" a="1"/>
  <c r="D459" i="1" s="1"/>
  <c r="D479" i="1" a="1"/>
  <c r="D479" i="1" s="1"/>
  <c r="D337" i="1" a="1"/>
  <c r="D337" i="1" s="1"/>
  <c r="D512" i="1" l="1" a="1"/>
  <c r="D512" i="1" s="1"/>
  <c r="D338" i="1" a="1"/>
  <c r="D338" i="1" s="1"/>
  <c r="D457" i="1" a="1"/>
  <c r="D457" i="1" s="1"/>
  <c r="D486" i="1" a="1"/>
  <c r="D486" i="1" s="1"/>
  <c r="D418" i="1" a="1"/>
  <c r="D418" i="1" s="1"/>
  <c r="D460" i="1" a="1"/>
  <c r="D460" i="1" s="1"/>
  <c r="D413" i="1" a="1"/>
  <c r="D413" i="1" s="1"/>
  <c r="D516" i="1" a="1"/>
  <c r="D516" i="1" s="1"/>
  <c r="E530" i="1"/>
  <c r="E531" i="1" s="1"/>
  <c r="E532" i="1" s="1"/>
  <c r="E533" i="1" s="1"/>
  <c r="E534" i="1" s="1"/>
  <c r="E535" i="1" s="1"/>
  <c r="E536" i="1" s="1"/>
  <c r="E537" i="1" s="1"/>
  <c r="E538" i="1" s="1"/>
  <c r="D419" i="1" l="1" a="1"/>
  <c r="D419" i="1" s="1"/>
  <c r="D339" i="1" a="1"/>
  <c r="D339" i="1" s="1"/>
  <c r="D517" i="1" a="1"/>
  <c r="D517" i="1" s="1"/>
  <c r="D461" i="1" a="1"/>
  <c r="D461" i="1" s="1"/>
  <c r="D513" i="1" a="1"/>
  <c r="D513" i="1" s="1"/>
  <c r="E539" i="1"/>
  <c r="D487" i="1" a="1"/>
  <c r="D487" i="1" s="1"/>
  <c r="D488" i="1" l="1" a="1"/>
  <c r="D488" i="1" s="1"/>
  <c r="D504" i="1" a="1"/>
  <c r="D504" i="1" s="1"/>
  <c r="D462" i="1" a="1"/>
  <c r="D462" i="1" s="1"/>
  <c r="D420" i="1" a="1"/>
  <c r="D420" i="1" s="1"/>
  <c r="E540" i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D340" i="1" a="1"/>
  <c r="D340" i="1" s="1"/>
  <c r="D518" i="1" a="1"/>
  <c r="D518" i="1" s="1"/>
  <c r="D421" i="1" l="1" a="1"/>
  <c r="D421" i="1" s="1"/>
  <c r="D429" i="1" a="1"/>
  <c r="D429" i="1" s="1"/>
  <c r="D505" i="1" a="1"/>
  <c r="D505" i="1" s="1"/>
  <c r="D508" i="1" a="1"/>
  <c r="D508" i="1" s="1"/>
  <c r="D341" i="1" a="1"/>
  <c r="D341" i="1" s="1"/>
  <c r="D489" i="1" a="1"/>
  <c r="D489" i="1" s="1"/>
  <c r="D519" i="1" a="1"/>
  <c r="D519" i="1" s="1"/>
  <c r="D463" i="1" a="1"/>
  <c r="D463" i="1" s="1"/>
  <c r="D470" i="1" a="1"/>
  <c r="D470" i="1" s="1"/>
  <c r="E552" i="1"/>
  <c r="E553" i="1" s="1"/>
  <c r="E554" i="1" s="1"/>
  <c r="E555" i="1" s="1"/>
  <c r="D342" i="1" l="1" a="1"/>
  <c r="D342" i="1" s="1"/>
  <c r="D345" i="1" a="1"/>
  <c r="D345" i="1" s="1"/>
  <c r="D471" i="1" a="1"/>
  <c r="D471" i="1" s="1"/>
  <c r="D478" i="1" a="1"/>
  <c r="D478" i="1" s="1"/>
  <c r="E556" i="1"/>
  <c r="D430" i="1" a="1"/>
  <c r="D430" i="1" s="1"/>
  <c r="D433" i="1" a="1"/>
  <c r="D433" i="1" s="1"/>
  <c r="D464" i="1" a="1"/>
  <c r="D464" i="1" s="1"/>
  <c r="D520" i="1" a="1"/>
  <c r="D520" i="1" s="1"/>
  <c r="D422" i="1" a="1"/>
  <c r="D422" i="1" s="1"/>
  <c r="D506" i="1" a="1"/>
  <c r="D506" i="1" s="1"/>
  <c r="D490" i="1" a="1"/>
  <c r="D490" i="1" s="1"/>
  <c r="D465" i="1" l="1" a="1"/>
  <c r="D465" i="1" s="1"/>
  <c r="D491" i="1" a="1"/>
  <c r="D491" i="1" s="1"/>
  <c r="D507" i="1" a="1"/>
  <c r="D507" i="1" s="1"/>
  <c r="E557" i="1"/>
  <c r="D521" i="1" a="1"/>
  <c r="D521" i="1" s="1"/>
  <c r="D346" i="1" a="1"/>
  <c r="D346" i="1" s="1"/>
  <c r="D351" i="1" a="1"/>
  <c r="D351" i="1" s="1"/>
  <c r="D423" i="1" a="1"/>
  <c r="D423" i="1" s="1"/>
  <c r="D472" i="1" a="1"/>
  <c r="D472" i="1" s="1"/>
  <c r="D343" i="1" a="1"/>
  <c r="D343" i="1" s="1"/>
  <c r="D431" i="1" a="1"/>
  <c r="D431" i="1" s="1"/>
  <c r="D344" i="1" l="1" a="1"/>
  <c r="D344" i="1" s="1"/>
  <c r="D347" i="1" a="1"/>
  <c r="D347" i="1" s="1"/>
  <c r="D522" i="1" a="1"/>
  <c r="D522" i="1" s="1"/>
  <c r="D529" i="1" a="1"/>
  <c r="D529" i="1" s="1"/>
  <c r="D466" i="1" a="1"/>
  <c r="D466" i="1" s="1"/>
  <c r="D469" i="1" a="1"/>
  <c r="D469" i="1" s="1"/>
  <c r="D473" i="1" a="1"/>
  <c r="D473" i="1" s="1"/>
  <c r="D492" i="1" a="1"/>
  <c r="D492" i="1" s="1"/>
  <c r="D495" i="1" a="1"/>
  <c r="D495" i="1" s="1"/>
  <c r="D424" i="1" a="1"/>
  <c r="D424" i="1" s="1"/>
  <c r="D428" i="1" a="1"/>
  <c r="D428" i="1" s="1"/>
  <c r="E558" i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D557" i="1" a="1"/>
  <c r="D557" i="1" s="1"/>
  <c r="D432" i="1" a="1"/>
  <c r="D432" i="1" s="1"/>
  <c r="D558" i="1" l="1" a="1"/>
  <c r="D558" i="1" s="1"/>
  <c r="D474" i="1" a="1"/>
  <c r="D474" i="1" s="1"/>
  <c r="D477" i="1" a="1"/>
  <c r="D477" i="1" s="1"/>
  <c r="E571" i="1"/>
  <c r="E572" i="1" s="1"/>
  <c r="E573" i="1" s="1"/>
  <c r="E574" i="1" s="1"/>
  <c r="E575" i="1" s="1"/>
  <c r="E576" i="1" s="1"/>
  <c r="D496" i="1" a="1"/>
  <c r="D496" i="1" s="1"/>
  <c r="D503" i="1" a="1"/>
  <c r="D503" i="1" s="1"/>
  <c r="D348" i="1" a="1"/>
  <c r="D348" i="1" s="1"/>
  <c r="D530" i="1" a="1"/>
  <c r="D530" i="1" s="1"/>
  <c r="D539" i="1" a="1"/>
  <c r="D539" i="1" s="1"/>
  <c r="D425" i="1" a="1"/>
  <c r="D425" i="1" s="1"/>
  <c r="D493" i="1" a="1"/>
  <c r="D493" i="1" s="1"/>
  <c r="D467" i="1" a="1"/>
  <c r="D467" i="1" s="1"/>
  <c r="D523" i="1" a="1"/>
  <c r="D523" i="1" s="1"/>
  <c r="D524" i="1" l="1" a="1"/>
  <c r="D524" i="1" s="1"/>
  <c r="D468" i="1" a="1"/>
  <c r="D468" i="1" s="1"/>
  <c r="D426" i="1" a="1"/>
  <c r="D426" i="1" s="1"/>
  <c r="D475" i="1" a="1"/>
  <c r="D475" i="1" s="1"/>
  <c r="D540" i="1" a="1"/>
  <c r="D540" i="1" s="1"/>
  <c r="D556" i="1" a="1"/>
  <c r="D556" i="1" s="1"/>
  <c r="D497" i="1" a="1"/>
  <c r="D497" i="1" s="1"/>
  <c r="D349" i="1" a="1"/>
  <c r="D349" i="1" s="1"/>
  <c r="E577" i="1"/>
  <c r="D531" i="1" a="1"/>
  <c r="D531" i="1" s="1"/>
  <c r="D494" i="1" a="1"/>
  <c r="D494" i="1" s="1"/>
  <c r="D559" i="1" a="1"/>
  <c r="D559" i="1" s="1"/>
  <c r="D525" i="1" l="1" a="1"/>
  <c r="D525" i="1" s="1"/>
  <c r="D528" i="1" a="1"/>
  <c r="D528" i="1" s="1"/>
  <c r="D476" i="1" a="1"/>
  <c r="D476" i="1" s="1"/>
  <c r="E578" i="1"/>
  <c r="E579" i="1" s="1"/>
  <c r="E580" i="1" s="1"/>
  <c r="E581" i="1" s="1"/>
  <c r="E582" i="1" s="1"/>
  <c r="E583" i="1" s="1"/>
  <c r="E584" i="1" s="1"/>
  <c r="D577" i="1" a="1"/>
  <c r="D577" i="1" s="1"/>
  <c r="D541" i="1" a="1"/>
  <c r="D541" i="1" s="1"/>
  <c r="D427" i="1" a="1"/>
  <c r="D427" i="1" s="1"/>
  <c r="D560" i="1" a="1"/>
  <c r="D560" i="1" s="1"/>
  <c r="D498" i="1" a="1"/>
  <c r="D498" i="1" s="1"/>
  <c r="D350" i="1" a="1"/>
  <c r="D350" i="1" s="1"/>
  <c r="D532" i="1" a="1"/>
  <c r="D532" i="1" s="1"/>
  <c r="D499" i="1" l="1" a="1"/>
  <c r="D499" i="1" s="1"/>
  <c r="D502" i="1" a="1"/>
  <c r="D502" i="1" s="1"/>
  <c r="D578" i="1" a="1"/>
  <c r="D578" i="1" s="1"/>
  <c r="E585" i="1"/>
  <c r="D561" i="1" a="1"/>
  <c r="D561" i="1" s="1"/>
  <c r="D526" i="1" a="1"/>
  <c r="D526" i="1" s="1"/>
  <c r="D533" i="1" a="1"/>
  <c r="D533" i="1" s="1"/>
  <c r="D542" i="1" a="1"/>
  <c r="D542" i="1" s="1"/>
  <c r="E586" i="1" l="1"/>
  <c r="D585" i="1" a="1"/>
  <c r="D585" i="1" s="1"/>
  <c r="D543" i="1" a="1"/>
  <c r="D543" i="1" s="1"/>
  <c r="D534" i="1" a="1"/>
  <c r="D534" i="1" s="1"/>
  <c r="D562" i="1" a="1"/>
  <c r="D562" i="1" s="1"/>
  <c r="D500" i="1" a="1"/>
  <c r="D500" i="1" s="1"/>
  <c r="D527" i="1" a="1"/>
  <c r="D527" i="1" s="1"/>
  <c r="D579" i="1" a="1"/>
  <c r="D579" i="1" s="1"/>
  <c r="D544" i="1" l="1" a="1"/>
  <c r="D544" i="1" s="1"/>
  <c r="D580" i="1" a="1"/>
  <c r="D580" i="1" s="1"/>
  <c r="D535" i="1" a="1"/>
  <c r="D535" i="1" s="1"/>
  <c r="D538" i="1" a="1"/>
  <c r="D538" i="1" s="1"/>
  <c r="D586" i="1" a="1"/>
  <c r="D586" i="1" s="1"/>
  <c r="E587" i="1"/>
  <c r="D501" i="1" a="1"/>
  <c r="D501" i="1" s="1"/>
  <c r="D563" i="1" a="1"/>
  <c r="D563" i="1" s="1"/>
  <c r="D581" i="1" l="1" a="1"/>
  <c r="D581" i="1" s="1"/>
  <c r="D584" i="1" a="1"/>
  <c r="D584" i="1" s="1"/>
  <c r="D564" i="1" a="1"/>
  <c r="D564" i="1" s="1"/>
  <c r="E588" i="1"/>
  <c r="D587" i="1" a="1"/>
  <c r="D587" i="1" s="1"/>
  <c r="D536" i="1" a="1"/>
  <c r="D536" i="1" s="1"/>
  <c r="D545" i="1" a="1"/>
  <c r="D545" i="1" s="1"/>
  <c r="D588" i="1" l="1" a="1"/>
  <c r="D588" i="1" s="1"/>
  <c r="E589" i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D565" i="1" a="1"/>
  <c r="D565" i="1" s="1"/>
  <c r="D537" i="1" a="1"/>
  <c r="D537" i="1" s="1"/>
  <c r="D582" i="1" a="1"/>
  <c r="D582" i="1" s="1"/>
  <c r="D546" i="1" a="1"/>
  <c r="D546" i="1" s="1"/>
  <c r="E606" i="1" l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D547" i="1" a="1"/>
  <c r="D547" i="1" s="1"/>
  <c r="D589" i="1" a="1"/>
  <c r="D589" i="1" s="1"/>
  <c r="D583" i="1" a="1"/>
  <c r="D583" i="1" s="1"/>
  <c r="D566" i="1" a="1"/>
  <c r="D566" i="1" s="1"/>
  <c r="D567" i="1" l="1" a="1"/>
  <c r="D567" i="1" s="1"/>
  <c r="D570" i="1" a="1"/>
  <c r="D570" i="1" s="1"/>
  <c r="D548" i="1" a="1"/>
  <c r="D548" i="1" s="1"/>
  <c r="D551" i="1" a="1"/>
  <c r="D551" i="1" s="1"/>
  <c r="E629" i="1"/>
  <c r="E630" i="1" s="1"/>
  <c r="E631" i="1" s="1"/>
  <c r="E632" i="1" s="1"/>
  <c r="E633" i="1" s="1"/>
  <c r="E634" i="1" s="1"/>
  <c r="E635" i="1" s="1"/>
  <c r="D590" i="1" a="1"/>
  <c r="D590" i="1" s="1"/>
  <c r="D591" i="1" l="1" a="1"/>
  <c r="D591" i="1" s="1"/>
  <c r="D571" i="1" a="1"/>
  <c r="D571" i="1" s="1"/>
  <c r="D576" i="1" a="1"/>
  <c r="D576" i="1" s="1"/>
  <c r="E636" i="1"/>
  <c r="D552" i="1" a="1"/>
  <c r="D552" i="1" s="1"/>
  <c r="D555" i="1" a="1"/>
  <c r="D555" i="1" s="1"/>
  <c r="D568" i="1" a="1"/>
  <c r="D568" i="1" s="1"/>
  <c r="D549" i="1" a="1"/>
  <c r="D549" i="1" s="1"/>
  <c r="D550" i="1" l="1" a="1"/>
  <c r="D550" i="1" s="1"/>
  <c r="D569" i="1" a="1"/>
  <c r="D569" i="1" s="1"/>
  <c r="E637" i="1"/>
  <c r="E638" i="1" s="1"/>
  <c r="E639" i="1" s="1"/>
  <c r="E640" i="1" s="1"/>
  <c r="D592" i="1" a="1"/>
  <c r="D592" i="1" s="1"/>
  <c r="D572" i="1" a="1"/>
  <c r="D572" i="1" s="1"/>
  <c r="D553" i="1" a="1"/>
  <c r="D553" i="1" s="1"/>
  <c r="D593" i="1" l="1" a="1"/>
  <c r="D593" i="1" s="1"/>
  <c r="D573" i="1" a="1"/>
  <c r="D573" i="1" s="1"/>
  <c r="E641" i="1"/>
  <c r="E642" i="1" s="1"/>
  <c r="E643" i="1" s="1"/>
  <c r="E644" i="1" s="1"/>
  <c r="E645" i="1" s="1"/>
  <c r="D554" i="1" a="1"/>
  <c r="D554" i="1" s="1"/>
  <c r="E646" i="1" l="1"/>
  <c r="E647" i="1" s="1"/>
  <c r="E648" i="1" s="1"/>
  <c r="E649" i="1" s="1"/>
  <c r="D574" i="1" a="1"/>
  <c r="D574" i="1" s="1"/>
  <c r="D594" i="1" a="1"/>
  <c r="D594" i="1" s="1"/>
  <c r="E650" i="1" l="1"/>
  <c r="E651" i="1" s="1"/>
  <c r="E652" i="1" s="1"/>
  <c r="E653" i="1" s="1"/>
  <c r="D595" i="1" a="1"/>
  <c r="D595" i="1" s="1"/>
  <c r="D575" i="1" a="1"/>
  <c r="D575" i="1" s="1"/>
  <c r="D596" i="1" l="1" a="1"/>
  <c r="D596" i="1" s="1"/>
  <c r="E654" i="1"/>
  <c r="E655" i="1" l="1"/>
  <c r="E656" i="1" s="1"/>
  <c r="E657" i="1" s="1"/>
  <c r="E658" i="1" s="1"/>
  <c r="E659" i="1" s="1"/>
  <c r="E660" i="1" s="1"/>
  <c r="E661" i="1" s="1"/>
  <c r="E662" i="1" s="1"/>
  <c r="E663" i="1" s="1"/>
  <c r="E664" i="1" s="1"/>
  <c r="D597" i="1" a="1"/>
  <c r="D597" i="1" s="1"/>
  <c r="D598" i="1" l="1" a="1"/>
  <c r="D598" i="1" s="1"/>
  <c r="E665" i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D599" i="1" l="1" a="1"/>
  <c r="D599" i="1" s="1"/>
  <c r="E679" i="1"/>
  <c r="E680" i="1" s="1"/>
  <c r="E681" i="1" s="1"/>
  <c r="E682" i="1" s="1"/>
  <c r="E683" i="1" s="1"/>
  <c r="E684" i="1" l="1"/>
  <c r="D600" i="1" a="1"/>
  <c r="D600" i="1" s="1"/>
  <c r="D601" i="1" l="1" a="1"/>
  <c r="D601" i="1" s="1"/>
  <c r="E685" i="1"/>
  <c r="E686" i="1" l="1"/>
  <c r="E687" i="1" s="1"/>
  <c r="E688" i="1" s="1"/>
  <c r="E689" i="1" s="1"/>
  <c r="D602" i="1" a="1"/>
  <c r="D602" i="1" s="1"/>
  <c r="D605" i="1" a="1"/>
  <c r="D605" i="1" s="1"/>
  <c r="D603" i="1" l="1" a="1"/>
  <c r="D603" i="1" s="1"/>
  <c r="D606" i="1" a="1"/>
  <c r="D606" i="1" s="1"/>
  <c r="E690" i="1"/>
  <c r="E691" i="1" s="1"/>
  <c r="E692" i="1" s="1"/>
  <c r="E693" i="1" s="1"/>
  <c r="E694" i="1" s="1"/>
  <c r="E695" i="1" s="1"/>
  <c r="E696" i="1" s="1"/>
  <c r="D607" i="1" l="1" a="1"/>
  <c r="D607" i="1" s="1"/>
  <c r="E697" i="1"/>
  <c r="D604" i="1" a="1"/>
  <c r="D604" i="1" s="1"/>
  <c r="E698" i="1" l="1"/>
  <c r="E699" i="1" s="1"/>
  <c r="E700" i="1" s="1"/>
  <c r="E701" i="1" s="1"/>
  <c r="E702" i="1" s="1"/>
  <c r="E703" i="1" s="1"/>
  <c r="E704" i="1" s="1"/>
  <c r="E705" i="1" s="1"/>
  <c r="E706" i="1" s="1"/>
  <c r="E707" i="1" s="1"/>
  <c r="D697" i="1" a="1"/>
  <c r="D697" i="1" s="1"/>
  <c r="D608" i="1" a="1"/>
  <c r="D608" i="1" s="1"/>
  <c r="D609" i="1" l="1" a="1"/>
  <c r="D609" i="1" s="1"/>
  <c r="D698" i="1" a="1"/>
  <c r="D698" i="1" s="1"/>
  <c r="E708" i="1"/>
  <c r="E709" i="1" s="1"/>
  <c r="E710" i="1" s="1"/>
  <c r="E711" i="1" s="1"/>
  <c r="E712" i="1" s="1"/>
  <c r="E713" i="1" s="1"/>
  <c r="D699" i="1" l="1" a="1"/>
  <c r="D699" i="1" s="1"/>
  <c r="E714" i="1"/>
  <c r="D610" i="1" a="1"/>
  <c r="D610" i="1" s="1"/>
  <c r="D611" i="1" l="1" a="1"/>
  <c r="D611" i="1" s="1"/>
  <c r="E715" i="1"/>
  <c r="E716" i="1" s="1"/>
  <c r="E717" i="1" s="1"/>
  <c r="E718" i="1" s="1"/>
  <c r="D714" i="1" a="1"/>
  <c r="D714" i="1" s="1"/>
  <c r="D700" i="1" a="1"/>
  <c r="D700" i="1" s="1"/>
  <c r="D715" i="1" l="1" a="1"/>
  <c r="D715" i="1" s="1"/>
  <c r="E719" i="1"/>
  <c r="E720" i="1" s="1"/>
  <c r="E721" i="1" s="1"/>
  <c r="E722" i="1" s="1"/>
  <c r="D718" i="1" a="1"/>
  <c r="D718" i="1" s="1"/>
  <c r="D612" i="1" a="1"/>
  <c r="D612" i="1" s="1"/>
  <c r="D654" i="1" a="1"/>
  <c r="D654" i="1" s="1"/>
  <c r="D701" i="1" a="1"/>
  <c r="D701" i="1" s="1"/>
  <c r="D613" i="1" l="1" a="1"/>
  <c r="D613" i="1" s="1"/>
  <c r="D719" i="1" a="1"/>
  <c r="D719" i="1" s="1"/>
  <c r="D702" i="1" a="1"/>
  <c r="D702" i="1" s="1"/>
  <c r="E723" i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D722" i="1" a="1"/>
  <c r="D722" i="1" s="1"/>
  <c r="D655" i="1" a="1"/>
  <c r="D655" i="1" s="1"/>
  <c r="D685" i="1" a="1"/>
  <c r="D685" i="1" s="1"/>
  <c r="D716" i="1" a="1"/>
  <c r="D716" i="1" s="1"/>
  <c r="D656" i="1" l="1" a="1"/>
  <c r="D656" i="1" s="1"/>
  <c r="D720" i="1" a="1"/>
  <c r="D720" i="1" s="1"/>
  <c r="D723" i="1" a="1"/>
  <c r="D723" i="1" s="1"/>
  <c r="E738" i="1"/>
  <c r="E739" i="1" s="1"/>
  <c r="E740" i="1" s="1"/>
  <c r="E741" i="1" s="1"/>
  <c r="E742" i="1" s="1"/>
  <c r="E743" i="1" s="1"/>
  <c r="E744" i="1" s="1"/>
  <c r="E745" i="1" s="1"/>
  <c r="E746" i="1" s="1"/>
  <c r="E747" i="1" s="1"/>
  <c r="D614" i="1" a="1"/>
  <c r="D614" i="1" s="1"/>
  <c r="D717" i="1" a="1"/>
  <c r="D717" i="1" s="1"/>
  <c r="D703" i="1" a="1"/>
  <c r="D703" i="1" s="1"/>
  <c r="D686" i="1" a="1"/>
  <c r="D686" i="1" s="1"/>
  <c r="D689" i="1" a="1"/>
  <c r="D689" i="1" s="1"/>
  <c r="D704" i="1" l="1" a="1"/>
  <c r="D704" i="1" s="1"/>
  <c r="D707" i="1" a="1"/>
  <c r="D707" i="1" s="1"/>
  <c r="D690" i="1" a="1"/>
  <c r="D690" i="1" s="1"/>
  <c r="D696" i="1" a="1"/>
  <c r="D696" i="1" s="1"/>
  <c r="D615" i="1" a="1"/>
  <c r="D615" i="1" s="1"/>
  <c r="D721" i="1" a="1"/>
  <c r="D721" i="1" s="1"/>
  <c r="D687" i="1" a="1"/>
  <c r="D687" i="1" s="1"/>
  <c r="D657" i="1" a="1"/>
  <c r="D657" i="1" s="1"/>
  <c r="E748" i="1"/>
  <c r="D724" i="1" a="1"/>
  <c r="D724" i="1" s="1"/>
  <c r="D658" i="1" l="1" a="1"/>
  <c r="D658" i="1" s="1"/>
  <c r="E749" i="1"/>
  <c r="D708" i="1" a="1"/>
  <c r="D708" i="1" s="1"/>
  <c r="D713" i="1" a="1"/>
  <c r="D713" i="1" s="1"/>
  <c r="D725" i="1" a="1"/>
  <c r="D725" i="1" s="1"/>
  <c r="D688" i="1" a="1"/>
  <c r="D688" i="1" s="1"/>
  <c r="D616" i="1" a="1"/>
  <c r="D616" i="1" s="1"/>
  <c r="D705" i="1" a="1"/>
  <c r="D705" i="1" s="1"/>
  <c r="D691" i="1" a="1"/>
  <c r="D691" i="1" s="1"/>
  <c r="D617" i="1" l="1" a="1"/>
  <c r="D617" i="1" s="1"/>
  <c r="D659" i="1" a="1"/>
  <c r="D659" i="1" s="1"/>
  <c r="D709" i="1" a="1"/>
  <c r="D709" i="1" s="1"/>
  <c r="D692" i="1" a="1"/>
  <c r="D692" i="1" s="1"/>
  <c r="E750" i="1"/>
  <c r="D749" i="1" a="1"/>
  <c r="D749" i="1" s="1"/>
  <c r="D706" i="1" a="1"/>
  <c r="D706" i="1" s="1"/>
  <c r="D726" i="1" a="1"/>
  <c r="D726" i="1" s="1"/>
  <c r="D660" i="1" l="1" a="1"/>
  <c r="D660" i="1" s="1"/>
  <c r="D727" i="1" a="1"/>
  <c r="D727" i="1" s="1"/>
  <c r="E751" i="1"/>
  <c r="E752" i="1" s="1"/>
  <c r="E753" i="1" s="1"/>
  <c r="E754" i="1" s="1"/>
  <c r="D750" i="1" a="1"/>
  <c r="D750" i="1" s="1"/>
  <c r="D618" i="1" a="1"/>
  <c r="D618" i="1" s="1"/>
  <c r="D710" i="1" a="1"/>
  <c r="D710" i="1" s="1"/>
  <c r="D693" i="1" a="1"/>
  <c r="D693" i="1" s="1"/>
  <c r="D694" i="1" l="1" a="1"/>
  <c r="D694" i="1" s="1"/>
  <c r="D619" i="1" a="1"/>
  <c r="D619" i="1" s="1"/>
  <c r="D661" i="1" a="1"/>
  <c r="D661" i="1" s="1"/>
  <c r="D664" i="1" a="1"/>
  <c r="D664" i="1" s="1"/>
  <c r="D751" i="1" a="1"/>
  <c r="D751" i="1" s="1"/>
  <c r="D711" i="1" a="1"/>
  <c r="D711" i="1" s="1"/>
  <c r="E755" i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D754" i="1" a="1"/>
  <c r="D754" i="1" s="1"/>
  <c r="D728" i="1" a="1"/>
  <c r="D728" i="1" s="1"/>
  <c r="D729" i="1" l="1" a="1"/>
  <c r="D729" i="1" s="1"/>
  <c r="D665" i="1" a="1"/>
  <c r="D665" i="1" s="1"/>
  <c r="D684" i="1" a="1"/>
  <c r="D684" i="1" s="1"/>
  <c r="D755" i="1" a="1"/>
  <c r="D755" i="1" s="1"/>
  <c r="D662" i="1" a="1"/>
  <c r="D662" i="1" s="1"/>
  <c r="E782" i="1"/>
  <c r="E783" i="1" s="1"/>
  <c r="E784" i="1" s="1"/>
  <c r="E785" i="1" s="1"/>
  <c r="E786" i="1" s="1"/>
  <c r="E787" i="1" s="1"/>
  <c r="D752" i="1" a="1"/>
  <c r="D752" i="1" s="1"/>
  <c r="D695" i="1" a="1"/>
  <c r="D695" i="1" s="1"/>
  <c r="D620" i="1" a="1"/>
  <c r="D620" i="1" s="1"/>
  <c r="D712" i="1" a="1"/>
  <c r="D712" i="1" s="1"/>
  <c r="D666" i="1" l="1" a="1"/>
  <c r="D666" i="1" s="1"/>
  <c r="D663" i="1" a="1"/>
  <c r="D663" i="1" s="1"/>
  <c r="D730" i="1" a="1"/>
  <c r="D730" i="1" s="1"/>
  <c r="D621" i="1" a="1"/>
  <c r="D621" i="1" s="1"/>
  <c r="D628" i="1" a="1"/>
  <c r="D628" i="1" s="1"/>
  <c r="D753" i="1" a="1"/>
  <c r="D753" i="1" s="1"/>
  <c r="E788" i="1"/>
  <c r="E789" i="1" s="1"/>
  <c r="E790" i="1" s="1"/>
  <c r="E791" i="1" s="1"/>
  <c r="E792" i="1" s="1"/>
  <c r="E793" i="1" s="1"/>
  <c r="E794" i="1" s="1"/>
  <c r="D756" i="1" a="1"/>
  <c r="D756" i="1" s="1"/>
  <c r="D667" i="1" l="1" a="1"/>
  <c r="D667" i="1" s="1"/>
  <c r="D622" i="1" a="1"/>
  <c r="D622" i="1" s="1"/>
  <c r="D757" i="1" a="1"/>
  <c r="D757" i="1" s="1"/>
  <c r="D629" i="1" a="1"/>
  <c r="D629" i="1" s="1"/>
  <c r="D636" i="1" a="1"/>
  <c r="D636" i="1" s="1"/>
  <c r="E795" i="1"/>
  <c r="D731" i="1" a="1"/>
  <c r="D731" i="1" s="1"/>
  <c r="D623" i="1" l="1" a="1"/>
  <c r="D623" i="1" s="1"/>
  <c r="D637" i="1" a="1"/>
  <c r="D637" i="1" s="1"/>
  <c r="D640" i="1" a="1"/>
  <c r="D640" i="1" s="1"/>
  <c r="D758" i="1" a="1"/>
  <c r="D758" i="1" s="1"/>
  <c r="E796" i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D630" i="1" a="1"/>
  <c r="D630" i="1" s="1"/>
  <c r="D732" i="1" a="1"/>
  <c r="D732" i="1" s="1"/>
  <c r="D737" i="1" a="1"/>
  <c r="D737" i="1" s="1"/>
  <c r="D668" i="1" a="1"/>
  <c r="D668" i="1" s="1"/>
  <c r="D669" i="1" l="1" a="1"/>
  <c r="D669" i="1" s="1"/>
  <c r="D641" i="1" a="1"/>
  <c r="D641" i="1" s="1"/>
  <c r="D645" i="1" a="1"/>
  <c r="D645" i="1" s="1"/>
  <c r="E810" i="1"/>
  <c r="D738" i="1" a="1"/>
  <c r="D738" i="1" s="1"/>
  <c r="D748" i="1" a="1"/>
  <c r="D748" i="1" s="1"/>
  <c r="D624" i="1" a="1"/>
  <c r="D624" i="1" s="1"/>
  <c r="D638" i="1" a="1"/>
  <c r="D638" i="1" s="1"/>
  <c r="D759" i="1" a="1"/>
  <c r="D759" i="1" s="1"/>
  <c r="D733" i="1" a="1"/>
  <c r="D733" i="1" s="1"/>
  <c r="D631" i="1" a="1"/>
  <c r="D631" i="1" s="1"/>
  <c r="D670" i="1" l="1" a="1"/>
  <c r="D670" i="1" s="1"/>
  <c r="D632" i="1" a="1"/>
  <c r="D632" i="1" s="1"/>
  <c r="D635" i="1" a="1"/>
  <c r="D635" i="1" s="1"/>
  <c r="D642" i="1" a="1"/>
  <c r="D642" i="1" s="1"/>
  <c r="E811" i="1"/>
  <c r="D760" i="1" a="1"/>
  <c r="D760" i="1" s="1"/>
  <c r="D625" i="1" a="1"/>
  <c r="D625" i="1" s="1"/>
  <c r="D734" i="1" a="1"/>
  <c r="D734" i="1" s="1"/>
  <c r="D646" i="1" a="1"/>
  <c r="D646" i="1" s="1"/>
  <c r="D649" i="1" a="1"/>
  <c r="D649" i="1" s="1"/>
  <c r="D639" i="1" a="1"/>
  <c r="D639" i="1" s="1"/>
  <c r="D739" i="1" a="1"/>
  <c r="D739" i="1" s="1"/>
  <c r="D650" i="1" l="1" a="1"/>
  <c r="D650" i="1" s="1"/>
  <c r="D653" i="1" a="1"/>
  <c r="D653" i="1" s="1"/>
  <c r="D761" i="1" a="1"/>
  <c r="D761" i="1" s="1"/>
  <c r="D647" i="1" a="1"/>
  <c r="D647" i="1" s="1"/>
  <c r="D735" i="1" a="1"/>
  <c r="D735" i="1" s="1"/>
  <c r="D626" i="1" a="1"/>
  <c r="D626" i="1" s="1"/>
  <c r="E812" i="1"/>
  <c r="D633" i="1" a="1"/>
  <c r="D633" i="1" s="1"/>
  <c r="D671" i="1" a="1"/>
  <c r="D671" i="1" s="1"/>
  <c r="D740" i="1" a="1"/>
  <c r="D740" i="1" s="1"/>
  <c r="D643" i="1" a="1"/>
  <c r="D643" i="1" s="1"/>
  <c r="D634" i="1" l="1" a="1"/>
  <c r="D634" i="1" s="1"/>
  <c r="D736" i="1" a="1"/>
  <c r="D736" i="1" s="1"/>
  <c r="D741" i="1" a="1"/>
  <c r="D741" i="1" s="1"/>
  <c r="D648" i="1" a="1"/>
  <c r="D648" i="1" s="1"/>
  <c r="D627" i="1" a="1"/>
  <c r="D627" i="1" s="1"/>
  <c r="D651" i="1" a="1"/>
  <c r="D651" i="1" s="1"/>
  <c r="D672" i="1" a="1"/>
  <c r="D672" i="1" s="1"/>
  <c r="D644" i="1" a="1"/>
  <c r="D644" i="1" s="1"/>
  <c r="E813" i="1"/>
  <c r="E814" i="1" s="1"/>
  <c r="E815" i="1" s="1"/>
  <c r="E816" i="1" s="1"/>
  <c r="E817" i="1" s="1"/>
  <c r="D762" i="1" a="1"/>
  <c r="D762" i="1" s="1"/>
  <c r="E818" i="1" l="1"/>
  <c r="E819" i="1" s="1"/>
  <c r="E820" i="1" s="1"/>
  <c r="E821" i="1" s="1"/>
  <c r="D673" i="1" a="1"/>
  <c r="D673" i="1" s="1"/>
  <c r="D763" i="1" a="1"/>
  <c r="D763" i="1" s="1"/>
  <c r="D652" i="1" a="1"/>
  <c r="D652" i="1" s="1"/>
  <c r="D742" i="1" a="1"/>
  <c r="D742" i="1" s="1"/>
  <c r="D674" i="1" l="1" a="1"/>
  <c r="D674" i="1" s="1"/>
  <c r="D678" i="1" a="1"/>
  <c r="D678" i="1" s="1"/>
  <c r="D743" i="1" a="1"/>
  <c r="D743" i="1" s="1"/>
  <c r="E822" i="1"/>
  <c r="E823" i="1" s="1"/>
  <c r="E824" i="1" s="1"/>
  <c r="E825" i="1" s="1"/>
  <c r="E826" i="1" s="1"/>
  <c r="E827" i="1" s="1"/>
  <c r="E828" i="1" s="1"/>
  <c r="E829" i="1" s="1"/>
  <c r="D764" i="1" a="1"/>
  <c r="D764" i="1" s="1"/>
  <c r="D765" i="1" l="1" a="1"/>
  <c r="D765" i="1" s="1"/>
  <c r="D812" i="1" a="1"/>
  <c r="D812" i="1" s="1"/>
  <c r="D675" i="1" a="1"/>
  <c r="D675" i="1" s="1"/>
  <c r="D744" i="1" a="1"/>
  <c r="D744" i="1" s="1"/>
  <c r="D747" i="1" a="1"/>
  <c r="D747" i="1" s="1"/>
  <c r="E830" i="1"/>
  <c r="D679" i="1" a="1"/>
  <c r="D679" i="1" s="1"/>
  <c r="D683" i="1" a="1"/>
  <c r="D683" i="1" s="1"/>
  <c r="E831" i="1" l="1"/>
  <c r="E832" i="1" s="1"/>
  <c r="E833" i="1" s="1"/>
  <c r="E834" i="1" s="1"/>
  <c r="E835" i="1" s="1"/>
  <c r="D813" i="1" a="1"/>
  <c r="D813" i="1" s="1"/>
  <c r="D817" i="1" a="1"/>
  <c r="D817" i="1" s="1"/>
  <c r="D680" i="1" a="1"/>
  <c r="D680" i="1" s="1"/>
  <c r="D766" i="1" a="1"/>
  <c r="D766" i="1" s="1"/>
  <c r="D745" i="1" a="1"/>
  <c r="D745" i="1" s="1"/>
  <c r="D676" i="1" a="1"/>
  <c r="D676" i="1" s="1"/>
  <c r="D818" i="1" l="1" a="1"/>
  <c r="D818" i="1" s="1"/>
  <c r="D821" i="1" a="1"/>
  <c r="D821" i="1" s="1"/>
  <c r="D746" i="1" a="1"/>
  <c r="D746" i="1" s="1"/>
  <c r="D814" i="1" a="1"/>
  <c r="D814" i="1" s="1"/>
  <c r="D681" i="1" a="1"/>
  <c r="D681" i="1" s="1"/>
  <c r="D677" i="1" a="1"/>
  <c r="D677" i="1" s="1"/>
  <c r="E836" i="1"/>
  <c r="E837" i="1" s="1"/>
  <c r="E838" i="1" s="1"/>
  <c r="E839" i="1" s="1"/>
  <c r="E840" i="1" s="1"/>
  <c r="D767" i="1" a="1"/>
  <c r="D767" i="1" s="1"/>
  <c r="D819" i="1" l="1" a="1"/>
  <c r="D819" i="1" s="1"/>
  <c r="D768" i="1" a="1"/>
  <c r="D768" i="1" s="1"/>
  <c r="D815" i="1" a="1"/>
  <c r="D815" i="1" s="1"/>
  <c r="E841" i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D822" i="1" a="1"/>
  <c r="D822" i="1" s="1"/>
  <c r="D830" i="1" a="1"/>
  <c r="D830" i="1" s="1"/>
  <c r="D682" i="1" a="1"/>
  <c r="D682" i="1" s="1"/>
  <c r="E861" i="1" l="1"/>
  <c r="D820" i="1" a="1"/>
  <c r="D820" i="1" s="1"/>
  <c r="D831" i="1" a="1"/>
  <c r="D831" i="1" s="1"/>
  <c r="D835" i="1" a="1"/>
  <c r="D835" i="1" s="1"/>
  <c r="D816" i="1" a="1"/>
  <c r="D816" i="1" s="1"/>
  <c r="D823" i="1" a="1"/>
  <c r="D823" i="1" s="1"/>
  <c r="D769" i="1" a="1"/>
  <c r="D769" i="1" s="1"/>
  <c r="D824" i="1" l="1" a="1"/>
  <c r="D824" i="1" s="1"/>
  <c r="D770" i="1" a="1"/>
  <c r="D770" i="1" s="1"/>
  <c r="E862" i="1"/>
  <c r="E863" i="1" s="1"/>
  <c r="E864" i="1" s="1"/>
  <c r="E865" i="1" s="1"/>
  <c r="E866" i="1" s="1"/>
  <c r="E867" i="1" s="1"/>
  <c r="E868" i="1" s="1"/>
  <c r="E869" i="1" s="1"/>
  <c r="E870" i="1" s="1"/>
  <c r="D836" i="1" a="1"/>
  <c r="D836" i="1" s="1"/>
  <c r="D840" i="1" a="1"/>
  <c r="D840" i="1" s="1"/>
  <c r="D832" i="1" a="1"/>
  <c r="D832" i="1" s="1"/>
  <c r="D837" i="1" l="1" a="1"/>
  <c r="D837" i="1" s="1"/>
  <c r="D833" i="1" a="1"/>
  <c r="D833" i="1" s="1"/>
  <c r="D825" i="1" a="1"/>
  <c r="D825" i="1" s="1"/>
  <c r="E871" i="1"/>
  <c r="E872" i="1" s="1"/>
  <c r="E873" i="1" s="1"/>
  <c r="E874" i="1" s="1"/>
  <c r="D771" i="1" a="1"/>
  <c r="D771" i="1" s="1"/>
  <c r="D841" i="1" a="1"/>
  <c r="D841" i="1" s="1"/>
  <c r="D772" i="1" l="1" a="1"/>
  <c r="D772" i="1" s="1"/>
  <c r="E875" i="1"/>
  <c r="E876" i="1" s="1"/>
  <c r="E877" i="1" s="1"/>
  <c r="E878" i="1" s="1"/>
  <c r="D826" i="1" a="1"/>
  <c r="D826" i="1" s="1"/>
  <c r="D829" i="1" a="1"/>
  <c r="D829" i="1" s="1"/>
  <c r="D834" i="1" a="1"/>
  <c r="D834" i="1" s="1"/>
  <c r="D842" i="1" a="1"/>
  <c r="D842" i="1" s="1"/>
  <c r="D838" i="1" a="1"/>
  <c r="D838" i="1" s="1"/>
  <c r="E879" i="1" l="1"/>
  <c r="D773" i="1" a="1"/>
  <c r="D773" i="1" s="1"/>
  <c r="D827" i="1" a="1"/>
  <c r="D827" i="1" s="1"/>
  <c r="D839" i="1" a="1"/>
  <c r="D839" i="1" s="1"/>
  <c r="D843" i="1" a="1"/>
  <c r="D843" i="1" s="1"/>
  <c r="D774" i="1" l="1" a="1"/>
  <c r="D774" i="1" s="1"/>
  <c r="D781" i="1" a="1"/>
  <c r="D781" i="1" s="1"/>
  <c r="E880" i="1"/>
  <c r="E881" i="1" s="1"/>
  <c r="E882" i="1" s="1"/>
  <c r="E883" i="1" s="1"/>
  <c r="D844" i="1" a="1"/>
  <c r="D844" i="1" s="1"/>
  <c r="D828" i="1" a="1"/>
  <c r="D828" i="1" s="1"/>
  <c r="E884" i="1" l="1"/>
  <c r="E885" i="1" s="1"/>
  <c r="E886" i="1" s="1"/>
  <c r="E887" i="1" s="1"/>
  <c r="E888" i="1" s="1"/>
  <c r="E889" i="1" s="1"/>
  <c r="E890" i="1" s="1"/>
  <c r="E891" i="1" s="1"/>
  <c r="E892" i="1" s="1"/>
  <c r="E893" i="1" s="1"/>
  <c r="E894" i="1" s="1"/>
  <c r="E895" i="1" s="1"/>
  <c r="E896" i="1" s="1"/>
  <c r="D782" i="1" a="1"/>
  <c r="D782" i="1" s="1"/>
  <c r="D787" i="1" a="1"/>
  <c r="D787" i="1" s="1"/>
  <c r="D845" i="1" a="1"/>
  <c r="D845" i="1" s="1"/>
  <c r="D775" i="1" a="1"/>
  <c r="D775" i="1" s="1"/>
  <c r="D846" i="1" l="1" a="1"/>
  <c r="D846" i="1" s="1"/>
  <c r="D788" i="1" a="1"/>
  <c r="D788" i="1" s="1"/>
  <c r="D795" i="1" a="1"/>
  <c r="D795" i="1" s="1"/>
  <c r="D776" i="1" a="1"/>
  <c r="D776" i="1" s="1"/>
  <c r="D783" i="1" a="1"/>
  <c r="D783" i="1" s="1"/>
  <c r="E897" i="1"/>
  <c r="D796" i="1" l="1" a="1"/>
  <c r="D796" i="1" s="1"/>
  <c r="D811" i="1" a="1"/>
  <c r="D811" i="1" s="1"/>
  <c r="D789" i="1" a="1"/>
  <c r="D789" i="1" s="1"/>
  <c r="D847" i="1" a="1"/>
  <c r="D847" i="1" s="1"/>
  <c r="D784" i="1" a="1"/>
  <c r="D784" i="1" s="1"/>
  <c r="E898" i="1"/>
  <c r="E899" i="1" s="1"/>
  <c r="E900" i="1" s="1"/>
  <c r="E901" i="1" s="1"/>
  <c r="D777" i="1" a="1"/>
  <c r="D777" i="1" s="1"/>
  <c r="D848" i="1" l="1" a="1"/>
  <c r="D848" i="1" s="1"/>
  <c r="D785" i="1" a="1"/>
  <c r="D785" i="1" s="1"/>
  <c r="D797" i="1" a="1"/>
  <c r="D797" i="1" s="1"/>
  <c r="D778" i="1" a="1"/>
  <c r="D778" i="1" s="1"/>
  <c r="E902" i="1"/>
  <c r="E903" i="1" s="1"/>
  <c r="E904" i="1" s="1"/>
  <c r="E905" i="1" s="1"/>
  <c r="E906" i="1" s="1"/>
  <c r="D790" i="1" a="1"/>
  <c r="D790" i="1" s="1"/>
  <c r="D849" i="1" l="1" a="1"/>
  <c r="D849" i="1" s="1"/>
  <c r="D791" i="1" a="1"/>
  <c r="D791" i="1" s="1"/>
  <c r="D794" i="1" a="1"/>
  <c r="D794" i="1" s="1"/>
  <c r="D798" i="1" a="1"/>
  <c r="D798" i="1" s="1"/>
  <c r="E907" i="1"/>
  <c r="E908" i="1" s="1"/>
  <c r="E909" i="1" s="1"/>
  <c r="E910" i="1" s="1"/>
  <c r="E911" i="1" s="1"/>
  <c r="E912" i="1" s="1"/>
  <c r="E913" i="1" s="1"/>
  <c r="E914" i="1" s="1"/>
  <c r="E915" i="1" s="1"/>
  <c r="E916" i="1" s="1"/>
  <c r="E917" i="1" s="1"/>
  <c r="D786" i="1" a="1"/>
  <c r="D786" i="1" s="1"/>
  <c r="D779" i="1" a="1"/>
  <c r="D779" i="1" s="1"/>
  <c r="D850" i="1" l="1" a="1"/>
  <c r="D850" i="1" s="1"/>
  <c r="D792" i="1" a="1"/>
  <c r="D792" i="1" s="1"/>
  <c r="D780" i="1" a="1"/>
  <c r="D780" i="1" s="1"/>
  <c r="E918" i="1"/>
  <c r="E919" i="1" s="1"/>
  <c r="E920" i="1" s="1"/>
  <c r="E921" i="1" s="1"/>
  <c r="D799" i="1" a="1"/>
  <c r="D799" i="1" s="1"/>
  <c r="D851" i="1" l="1" a="1"/>
  <c r="D851" i="1" s="1"/>
  <c r="D800" i="1" a="1"/>
  <c r="D800" i="1" s="1"/>
  <c r="E922" i="1"/>
  <c r="D793" i="1" a="1"/>
  <c r="D793" i="1" s="1"/>
  <c r="D801" i="1" l="1" a="1"/>
  <c r="D801" i="1" s="1"/>
  <c r="D810" i="1" a="1"/>
  <c r="D810" i="1" s="1"/>
  <c r="D852" i="1" a="1"/>
  <c r="D852" i="1" s="1"/>
  <c r="E923" i="1"/>
  <c r="D853" i="1" l="1" a="1"/>
  <c r="D853" i="1" s="1"/>
  <c r="D802" i="1" a="1"/>
  <c r="D802" i="1" s="1"/>
  <c r="E924" i="1"/>
  <c r="D924" i="1" l="1" a="1"/>
  <c r="D924" i="1" s="1"/>
  <c r="E925" i="1"/>
  <c r="E926" i="1" s="1"/>
  <c r="E927" i="1" s="1"/>
  <c r="E928" i="1" s="1"/>
  <c r="E929" i="1" s="1"/>
  <c r="E930" i="1" s="1"/>
  <c r="E931" i="1" s="1"/>
  <c r="E932" i="1" s="1"/>
  <c r="E933" i="1" s="1"/>
  <c r="D854" i="1" a="1"/>
  <c r="D854" i="1" s="1"/>
  <c r="D861" i="1" a="1"/>
  <c r="D861" i="1" s="1"/>
  <c r="D803" i="1" a="1"/>
  <c r="D803" i="1" s="1"/>
  <c r="D804" i="1" l="1" a="1"/>
  <c r="D804" i="1" s="1"/>
  <c r="D862" i="1" a="1"/>
  <c r="D862" i="1" s="1"/>
  <c r="D879" i="1" a="1"/>
  <c r="D879" i="1" s="1"/>
  <c r="E934" i="1"/>
  <c r="E935" i="1" s="1"/>
  <c r="E936" i="1" s="1"/>
  <c r="D925" i="1" a="1"/>
  <c r="D925" i="1" s="1"/>
  <c r="D855" i="1" a="1"/>
  <c r="D855" i="1" s="1"/>
  <c r="D880" i="1" l="1" a="1"/>
  <c r="D880" i="1" s="1"/>
  <c r="D883" i="1" a="1"/>
  <c r="D883" i="1" s="1"/>
  <c r="D926" i="1" a="1"/>
  <c r="D926" i="1" s="1"/>
  <c r="D863" i="1" a="1"/>
  <c r="D863" i="1" s="1"/>
  <c r="D856" i="1" a="1"/>
  <c r="D856" i="1" s="1"/>
  <c r="D805" i="1" a="1"/>
  <c r="D805" i="1" s="1"/>
  <c r="D864" i="1" l="1" a="1"/>
  <c r="D864" i="1" s="1"/>
  <c r="D857" i="1" a="1"/>
  <c r="D857" i="1" s="1"/>
  <c r="D860" i="1" a="1"/>
  <c r="D860" i="1" s="1"/>
  <c r="D927" i="1" a="1"/>
  <c r="D927" i="1" s="1"/>
  <c r="D884" i="1" a="1"/>
  <c r="D884" i="1" s="1"/>
  <c r="D923" i="1" a="1"/>
  <c r="D923" i="1" s="1"/>
  <c r="D806" i="1" a="1"/>
  <c r="D806" i="1" s="1"/>
  <c r="D809" i="1" a="1"/>
  <c r="D809" i="1" s="1"/>
  <c r="D881" i="1" a="1"/>
  <c r="D881" i="1" s="1"/>
  <c r="D858" i="1" l="1" a="1"/>
  <c r="D858" i="1" s="1"/>
  <c r="D807" i="1" a="1"/>
  <c r="D807" i="1" s="1"/>
  <c r="D928" i="1" a="1"/>
  <c r="D928" i="1" s="1"/>
  <c r="D865" i="1" a="1"/>
  <c r="D865" i="1" s="1"/>
  <c r="D882" i="1" a="1"/>
  <c r="D882" i="1" s="1"/>
  <c r="D885" i="1" a="1"/>
  <c r="D885" i="1" s="1"/>
  <c r="D886" i="1" l="1" a="1"/>
  <c r="D886" i="1" s="1"/>
  <c r="D859" i="1" a="1"/>
  <c r="D859" i="1" s="1"/>
  <c r="D866" i="1" a="1"/>
  <c r="D866" i="1" s="1"/>
  <c r="D808" i="1" a="1"/>
  <c r="D808" i="1" s="1"/>
  <c r="D929" i="1" a="1"/>
  <c r="D929" i="1" s="1"/>
  <c r="D867" i="1" l="1" a="1"/>
  <c r="D867" i="1" s="1"/>
  <c r="D870" i="1" a="1"/>
  <c r="D870" i="1" s="1"/>
  <c r="D887" i="1" a="1"/>
  <c r="D887" i="1" s="1"/>
  <c r="D930" i="1" a="1"/>
  <c r="D930" i="1" s="1"/>
  <c r="D933" i="1" a="1"/>
  <c r="D933" i="1" s="1"/>
  <c r="D931" i="1" l="1" a="1"/>
  <c r="D931" i="1" s="1"/>
  <c r="D871" i="1" a="1"/>
  <c r="D871" i="1" s="1"/>
  <c r="D874" i="1" a="1"/>
  <c r="D874" i="1" s="1"/>
  <c r="D868" i="1" a="1"/>
  <c r="D868" i="1" s="1"/>
  <c r="D934" i="1" a="1"/>
  <c r="D934" i="1" s="1"/>
  <c r="D888" i="1" a="1"/>
  <c r="D888" i="1" s="1"/>
  <c r="D935" i="1" l="1" a="1"/>
  <c r="D935" i="1" s="1"/>
  <c r="D936" i="1" s="1" a="1"/>
  <c r="D936" i="1" s="1"/>
  <c r="J935" i="1" a="1"/>
  <c r="J935" i="1" s="1"/>
  <c r="D875" i="1" a="1"/>
  <c r="D875" i="1" s="1"/>
  <c r="D878" i="1" a="1"/>
  <c r="D878" i="1" s="1"/>
  <c r="D932" i="1" a="1"/>
  <c r="D932" i="1" s="1"/>
  <c r="J932" i="1" s="1" a="1"/>
  <c r="J932" i="1" s="1"/>
  <c r="J933" i="1" a="1"/>
  <c r="J933" i="1" s="1"/>
  <c r="J925" i="1" a="1"/>
  <c r="J925" i="1" s="1"/>
  <c r="J931" i="1" a="1"/>
  <c r="J931" i="1" s="1"/>
  <c r="D872" i="1" a="1"/>
  <c r="D872" i="1" s="1"/>
  <c r="D889" i="1" a="1"/>
  <c r="D889" i="1" s="1"/>
  <c r="D869" i="1" a="1"/>
  <c r="D869" i="1" s="1"/>
  <c r="D890" i="1" l="1" a="1"/>
  <c r="D890" i="1" s="1"/>
  <c r="D897" i="1" a="1"/>
  <c r="D897" i="1" s="1"/>
  <c r="J927" i="1" a="1"/>
  <c r="J927" i="1" s="1"/>
  <c r="J928" i="1" a="1"/>
  <c r="J928" i="1" s="1"/>
  <c r="D876" i="1" a="1"/>
  <c r="D876" i="1" s="1"/>
  <c r="J936" i="1" a="1"/>
  <c r="J936" i="1" s="1"/>
  <c r="D873" i="1" a="1"/>
  <c r="D873" i="1" s="1"/>
  <c r="J926" i="1" a="1"/>
  <c r="J926" i="1" s="1"/>
  <c r="J934" i="1" a="1"/>
  <c r="J934" i="1" s="1"/>
  <c r="J929" i="1" a="1"/>
  <c r="J929" i="1" s="1"/>
  <c r="J930" i="1" a="1"/>
  <c r="J930" i="1" s="1"/>
  <c r="D877" i="1" l="1" a="1"/>
  <c r="D877" i="1" s="1"/>
  <c r="D891" i="1" a="1"/>
  <c r="D891" i="1" s="1"/>
  <c r="D898" i="1" a="1"/>
  <c r="D898" i="1" s="1"/>
  <c r="D901" i="1" a="1"/>
  <c r="D901" i="1" s="1"/>
  <c r="D899" i="1" l="1" a="1"/>
  <c r="D899" i="1" s="1"/>
  <c r="D902" i="1" a="1"/>
  <c r="D902" i="1" s="1"/>
  <c r="D906" i="1" a="1"/>
  <c r="D906" i="1" s="1"/>
  <c r="D892" i="1" a="1"/>
  <c r="D892" i="1" s="1"/>
  <c r="D903" i="1" l="1" a="1"/>
  <c r="D903" i="1" s="1"/>
  <c r="D900" i="1" a="1"/>
  <c r="D900" i="1" s="1"/>
  <c r="D907" i="1" a="1"/>
  <c r="D907" i="1" s="1"/>
  <c r="D922" i="1" a="1"/>
  <c r="D922" i="1" s="1"/>
  <c r="D893" i="1" a="1"/>
  <c r="D893" i="1" s="1"/>
  <c r="D896" i="1" a="1"/>
  <c r="D896" i="1" s="1"/>
  <c r="D908" i="1" l="1" a="1"/>
  <c r="D908" i="1" s="1"/>
  <c r="D904" i="1" a="1"/>
  <c r="D904" i="1" s="1"/>
  <c r="D894" i="1" a="1"/>
  <c r="D894" i="1" s="1"/>
  <c r="J924" i="1" a="1"/>
  <c r="J924" i="1" s="1"/>
  <c r="D905" i="1" l="1" a="1"/>
  <c r="D905" i="1" s="1"/>
  <c r="D895" i="1" a="1"/>
  <c r="D895" i="1" s="1"/>
  <c r="D909" i="1" a="1"/>
  <c r="D909" i="1" s="1"/>
  <c r="D910" i="1" l="1" a="1"/>
  <c r="D910" i="1" s="1"/>
  <c r="D911" i="1" l="1" a="1"/>
  <c r="D911" i="1" s="1"/>
  <c r="D912" i="1" l="1" a="1"/>
  <c r="D912" i="1" s="1"/>
  <c r="D913" i="1" l="1" a="1"/>
  <c r="D913" i="1" s="1"/>
  <c r="D914" i="1" l="1" a="1"/>
  <c r="D914" i="1" s="1"/>
  <c r="D917" i="1" a="1"/>
  <c r="D917" i="1" s="1"/>
  <c r="D918" i="1" l="1" a="1"/>
  <c r="D918" i="1" s="1"/>
  <c r="D921" i="1" a="1"/>
  <c r="D921" i="1" s="1"/>
  <c r="D915" i="1" a="1"/>
  <c r="D915" i="1" s="1"/>
  <c r="D916" i="1" l="1" a="1"/>
  <c r="D916" i="1" s="1"/>
  <c r="J923" i="1" a="1"/>
  <c r="J923" i="1" s="1"/>
  <c r="D919" i="1" a="1"/>
  <c r="D919" i="1" s="1"/>
  <c r="F780" i="1" l="1"/>
  <c r="F146" i="1"/>
  <c r="J739" i="1" a="1"/>
  <c r="J739" i="1" s="1"/>
  <c r="F512" i="1"/>
  <c r="F397" i="1"/>
  <c r="F291" i="1"/>
  <c r="J172" i="1" a="1"/>
  <c r="J172" i="1" s="1"/>
  <c r="D920" i="1" a="1"/>
  <c r="D920" i="1" s="1"/>
  <c r="J544" i="1" s="1" a="1"/>
  <c r="J544" i="1" s="1"/>
  <c r="J280" i="1" a="1"/>
  <c r="J280" i="1" s="1"/>
  <c r="F651" i="1"/>
  <c r="F646" i="1"/>
  <c r="F115" i="1"/>
  <c r="J763" i="1" a="1"/>
  <c r="J763" i="1" s="1"/>
  <c r="F380" i="1"/>
  <c r="F579" i="1"/>
  <c r="F87" i="1"/>
  <c r="J582" i="1" a="1"/>
  <c r="J582" i="1" s="1"/>
  <c r="J865" i="1" a="1"/>
  <c r="J865" i="1" s="1"/>
  <c r="F90" i="1"/>
  <c r="J196" i="1" a="1"/>
  <c r="J196" i="1" s="1"/>
  <c r="F19" i="1"/>
  <c r="J173" i="1" a="1"/>
  <c r="J173" i="1" s="1"/>
  <c r="F498" i="1"/>
  <c r="F864" i="1"/>
  <c r="J335" i="1" a="1"/>
  <c r="J335" i="1" s="1"/>
  <c r="F891" i="1"/>
  <c r="F97" i="1"/>
  <c r="F547" i="1"/>
  <c r="F439" i="1"/>
  <c r="F501" i="1"/>
  <c r="F887" i="1"/>
  <c r="F573" i="1"/>
  <c r="F771" i="1"/>
  <c r="F800" i="1"/>
  <c r="J517" i="1" a="1"/>
  <c r="J517" i="1" s="1"/>
  <c r="F464" i="1"/>
  <c r="F747" i="1"/>
  <c r="J592" i="1" a="1"/>
  <c r="J592" i="1" s="1"/>
  <c r="J771" i="1" a="1"/>
  <c r="J771" i="1" s="1"/>
  <c r="F853" i="1"/>
  <c r="F877" i="1"/>
  <c r="F7" i="1"/>
  <c r="F191" i="1"/>
  <c r="F395" i="1"/>
  <c r="J649" i="1" a="1"/>
  <c r="J649" i="1" s="1"/>
  <c r="J584" i="1" a="1"/>
  <c r="J584" i="1" s="1"/>
  <c r="F76" i="1"/>
  <c r="J542" i="1" a="1"/>
  <c r="J542" i="1" s="1"/>
  <c r="J459" i="1" a="1"/>
  <c r="J459" i="1" s="1"/>
  <c r="J504" i="1" a="1"/>
  <c r="J504" i="1" s="1"/>
  <c r="F525" i="1"/>
  <c r="J688" i="1" a="1"/>
  <c r="J688" i="1" s="1"/>
  <c r="J814" i="1" a="1"/>
  <c r="J814" i="1" s="1"/>
  <c r="J229" i="1" a="1"/>
  <c r="J229" i="1" s="1"/>
  <c r="F772" i="1"/>
  <c r="F559" i="1"/>
  <c r="F652" i="1"/>
  <c r="J757" i="1" a="1"/>
  <c r="J757" i="1" s="1"/>
  <c r="J626" i="1" a="1"/>
  <c r="J626" i="1" s="1"/>
  <c r="F109" i="1"/>
  <c r="F252" i="1"/>
  <c r="F236" i="1"/>
  <c r="F729" i="1"/>
  <c r="F69" i="1"/>
  <c r="F863" i="1"/>
  <c r="F20" i="1"/>
  <c r="F544" i="1"/>
  <c r="J314" i="1" a="1"/>
  <c r="J314" i="1" s="1"/>
  <c r="F328" i="1"/>
  <c r="F130" i="1"/>
  <c r="F364" i="1"/>
  <c r="J219" i="1" a="1"/>
  <c r="J219" i="1" s="1"/>
  <c r="J242" i="1" a="1"/>
  <c r="J242" i="1" s="1"/>
  <c r="J239" i="1" a="1"/>
  <c r="J239" i="1" s="1"/>
  <c r="F621" i="1"/>
  <c r="J586" i="1" a="1"/>
  <c r="J586" i="1" s="1"/>
  <c r="F797" i="1"/>
  <c r="F648" i="1"/>
  <c r="F271" i="1"/>
  <c r="J489" i="1" a="1"/>
  <c r="J489" i="1" s="1"/>
  <c r="J856" i="1" a="1"/>
  <c r="J856" i="1" s="1"/>
  <c r="J412" i="1" a="1"/>
  <c r="J412" i="1" s="1"/>
  <c r="J534" i="1" a="1"/>
  <c r="J534" i="1" s="1"/>
  <c r="F290" i="1"/>
  <c r="F826" i="1"/>
  <c r="J255" i="1" a="1"/>
  <c r="J255" i="1" s="1"/>
  <c r="F650" i="1"/>
  <c r="F557" i="1"/>
  <c r="J249" i="1" a="1"/>
  <c r="J249" i="1" s="1"/>
  <c r="J581" i="1" a="1"/>
  <c r="J581" i="1" s="1"/>
  <c r="J800" i="1" a="1"/>
  <c r="J800" i="1" s="1"/>
  <c r="F121" i="1"/>
  <c r="F847" i="1"/>
  <c r="F505" i="1"/>
  <c r="J691" i="1" a="1"/>
  <c r="J691" i="1" s="1"/>
  <c r="F550" i="1"/>
  <c r="J657" i="1" a="1"/>
  <c r="J657" i="1" s="1"/>
  <c r="J262" i="1" a="1"/>
  <c r="J262" i="1" s="1"/>
  <c r="J416" i="1" a="1"/>
  <c r="J416" i="1" s="1"/>
  <c r="F575" i="1"/>
  <c r="J708" i="1" a="1"/>
  <c r="J708" i="1" s="1"/>
  <c r="F372" i="1"/>
  <c r="J319" i="1" a="1"/>
  <c r="J319" i="1" s="1"/>
  <c r="F769" i="1"/>
  <c r="F44" i="1"/>
  <c r="F174" i="1"/>
  <c r="F402" i="1"/>
  <c r="F719" i="1"/>
  <c r="J600" i="1" a="1"/>
  <c r="J600" i="1" s="1"/>
  <c r="J750" i="1" a="1"/>
  <c r="J750" i="1" s="1"/>
  <c r="F400" i="1"/>
  <c r="F68" i="1"/>
  <c r="F284" i="1"/>
  <c r="F860" i="1"/>
  <c r="F436" i="1"/>
  <c r="F155" i="1"/>
  <c r="F289" i="1"/>
  <c r="J425" i="1" a="1"/>
  <c r="J425" i="1" s="1"/>
  <c r="J452" i="1" a="1"/>
  <c r="J452" i="1" s="1"/>
  <c r="F204" i="1"/>
  <c r="F164" i="1"/>
  <c r="F373" i="1"/>
  <c r="J238" i="1" a="1"/>
  <c r="J238" i="1" s="1"/>
  <c r="F552" i="1"/>
  <c r="J456" i="1" a="1"/>
  <c r="J456" i="1" s="1"/>
  <c r="F605" i="1"/>
  <c r="F185" i="1"/>
  <c r="J831" i="1" a="1"/>
  <c r="J831" i="1" s="1"/>
  <c r="F101" i="1"/>
  <c r="F171" i="1"/>
  <c r="F367" i="1"/>
  <c r="F736" i="1"/>
  <c r="F506" i="1"/>
  <c r="F432" i="1"/>
  <c r="J426" i="1" a="1"/>
  <c r="J426" i="1" s="1"/>
  <c r="J224" i="1" a="1"/>
  <c r="J224" i="1" s="1"/>
  <c r="F483" i="1"/>
  <c r="J679" i="1" a="1"/>
  <c r="J679" i="1" s="1"/>
  <c r="J510" i="1" a="1"/>
  <c r="J510" i="1" s="1"/>
  <c r="J383" i="1" a="1"/>
  <c r="J383" i="1" s="1"/>
  <c r="F554" i="1"/>
  <c r="F444" i="1"/>
  <c r="J567" i="1" a="1"/>
  <c r="J567" i="1" s="1"/>
  <c r="F761" i="1"/>
  <c r="F48" i="1"/>
  <c r="J306" i="1" a="1"/>
  <c r="J306" i="1" s="1"/>
  <c r="F135" i="1"/>
  <c r="F85" i="1"/>
  <c r="J802" i="1" a="1"/>
  <c r="J802" i="1" s="1"/>
  <c r="F682" i="1"/>
  <c r="F379" i="1"/>
  <c r="F832" i="1"/>
  <c r="J590" i="1" a="1"/>
  <c r="J590" i="1" s="1"/>
  <c r="J201" i="1" a="1"/>
  <c r="J201" i="1" s="1"/>
  <c r="J330" i="1" a="1"/>
  <c r="J330" i="1" s="1"/>
  <c r="J725" i="1" a="1"/>
  <c r="J725" i="1" s="1"/>
  <c r="F553" i="1"/>
  <c r="J414" i="1" a="1"/>
  <c r="J414" i="1" s="1"/>
  <c r="F528" i="1"/>
  <c r="F527" i="1"/>
  <c r="F292" i="1"/>
  <c r="J748" i="1" a="1"/>
  <c r="J748" i="1" s="1"/>
  <c r="F545" i="1"/>
  <c r="F594" i="1"/>
  <c r="F178" i="1"/>
  <c r="F355" i="1"/>
  <c r="F468" i="1"/>
  <c r="F176" i="1"/>
  <c r="F461" i="1"/>
  <c r="J614" i="1" a="1"/>
  <c r="J614" i="1" s="1"/>
  <c r="F779" i="1"/>
  <c r="J515" i="1" a="1"/>
  <c r="J515" i="1" s="1"/>
  <c r="F51" i="1"/>
  <c r="F52" i="1"/>
  <c r="F223" i="1"/>
  <c r="F713" i="1"/>
  <c r="F37" i="1"/>
  <c r="F598" i="1"/>
  <c r="F418" i="1"/>
  <c r="F743" i="1"/>
  <c r="F543" i="1"/>
  <c r="J639" i="1" a="1"/>
  <c r="J639" i="1" s="1"/>
  <c r="F119" i="1"/>
  <c r="J842" i="1" a="1"/>
  <c r="J842" i="1" s="1"/>
  <c r="J394" i="1" a="1"/>
  <c r="J394" i="1" s="1"/>
  <c r="F792" i="1"/>
  <c r="J627" i="1" a="1"/>
  <c r="J627" i="1" s="1"/>
  <c r="J742" i="1" a="1"/>
  <c r="J742" i="1" s="1"/>
  <c r="J298" i="1" a="1"/>
  <c r="J298" i="1" s="1"/>
  <c r="J634" i="1" a="1"/>
  <c r="J634" i="1" s="1"/>
  <c r="F11" i="1"/>
  <c r="F803" i="1"/>
  <c r="F433" i="1"/>
  <c r="F601" i="1"/>
  <c r="J436" i="1" a="1"/>
  <c r="J436" i="1" s="1"/>
  <c r="J509" i="1" a="1"/>
  <c r="J509" i="1" s="1"/>
  <c r="J743" i="1" a="1"/>
  <c r="J743" i="1" s="1"/>
  <c r="F77" i="1"/>
  <c r="J885" i="1" a="1"/>
  <c r="J885" i="1" s="1"/>
  <c r="J445" i="1" a="1"/>
  <c r="J445" i="1" s="1"/>
  <c r="F711" i="1"/>
  <c r="F504" i="1"/>
  <c r="J546" i="1" a="1"/>
  <c r="J546" i="1" s="1"/>
  <c r="J891" i="1" a="1"/>
  <c r="J891" i="1" s="1"/>
  <c r="J291" i="1" a="1"/>
  <c r="J291" i="1" s="1"/>
  <c r="J318" i="1" a="1"/>
  <c r="J318" i="1" s="1"/>
  <c r="J684" i="1" a="1"/>
  <c r="J684" i="1" s="1"/>
  <c r="F31" i="1"/>
  <c r="J572" i="1" a="1"/>
  <c r="J572" i="1" s="1"/>
  <c r="F882" i="1"/>
  <c r="F489" i="1"/>
  <c r="J190" i="1" a="1"/>
  <c r="J190" i="1" s="1"/>
  <c r="F828" i="1"/>
  <c r="F234" i="1"/>
  <c r="J731" i="1" a="1"/>
  <c r="J731" i="1" s="1"/>
  <c r="F250" i="1"/>
  <c r="J723" i="1" a="1"/>
  <c r="J723" i="1" s="1"/>
  <c r="F885" i="1"/>
  <c r="J216" i="1" a="1"/>
  <c r="J216" i="1" s="1"/>
  <c r="J519" i="1" a="1"/>
  <c r="J519" i="1" s="1"/>
  <c r="J765" i="1" a="1"/>
  <c r="J765" i="1" s="1"/>
  <c r="J541" i="1" a="1"/>
  <c r="J541" i="1" s="1"/>
  <c r="F237" i="1"/>
  <c r="F14" i="1"/>
  <c r="F244" i="1"/>
  <c r="F845" i="1"/>
  <c r="F122" i="1"/>
  <c r="F437" i="1"/>
  <c r="F689" i="1"/>
  <c r="J611" i="1" a="1"/>
  <c r="J611" i="1" s="1"/>
  <c r="F681" i="1"/>
  <c r="J619" i="1" a="1"/>
  <c r="J619" i="1" s="1"/>
  <c r="J231" i="1" a="1"/>
  <c r="J231" i="1" s="1"/>
  <c r="J526" i="1" a="1"/>
  <c r="J526" i="1" s="1"/>
  <c r="F577" i="1"/>
  <c r="J351" i="1" a="1"/>
  <c r="J351" i="1" s="1"/>
  <c r="F541" i="1"/>
  <c r="J613" i="1" a="1"/>
  <c r="J613" i="1" s="1"/>
  <c r="F411" i="1"/>
  <c r="J583" i="1" a="1"/>
  <c r="J583" i="1" s="1"/>
  <c r="J673" i="1" a="1"/>
  <c r="J673" i="1" s="1"/>
  <c r="J395" i="1" a="1"/>
  <c r="J395" i="1" s="1"/>
  <c r="F27" i="1"/>
  <c r="F409" i="1"/>
  <c r="F268" i="1"/>
  <c r="F145" i="1"/>
  <c r="F446" i="1"/>
  <c r="J676" i="1" a="1"/>
  <c r="J676" i="1" s="1"/>
  <c r="F672" i="1"/>
  <c r="F752" i="1"/>
  <c r="F275" i="1"/>
  <c r="F399" i="1"/>
  <c r="F526" i="1"/>
  <c r="F731" i="1"/>
  <c r="J774" i="1" a="1"/>
  <c r="J774" i="1" s="1"/>
  <c r="F609" i="1"/>
  <c r="J254" i="1" a="1"/>
  <c r="J254" i="1" s="1"/>
  <c r="F817" i="1"/>
  <c r="J287" i="1" a="1"/>
  <c r="J287" i="1" s="1"/>
  <c r="J525" i="1" a="1"/>
  <c r="J525" i="1" s="1"/>
  <c r="F285" i="1"/>
  <c r="F392" i="1"/>
  <c r="F440" i="1"/>
  <c r="F182" i="1"/>
  <c r="F677" i="1"/>
  <c r="J823" i="1" a="1"/>
  <c r="J823" i="1" s="1"/>
  <c r="F664" i="1"/>
  <c r="F209" i="1"/>
  <c r="F215" i="1"/>
  <c r="F66" i="1"/>
  <c r="F911" i="1"/>
  <c r="F375" i="1"/>
  <c r="F839" i="1"/>
  <c r="J612" i="1" a="1"/>
  <c r="J612" i="1" s="1"/>
  <c r="F251" i="1"/>
  <c r="F218" i="1"/>
  <c r="F384" i="1"/>
  <c r="J202" i="1" a="1"/>
  <c r="J202" i="1" s="1"/>
  <c r="F497" i="1"/>
  <c r="F30" i="1"/>
  <c r="F560" i="1"/>
  <c r="F671" i="1"/>
  <c r="F569" i="1"/>
  <c r="J625" i="1" a="1"/>
  <c r="J625" i="1" s="1"/>
  <c r="F774" i="1"/>
  <c r="F825" i="1"/>
  <c r="J465" i="1" a="1"/>
  <c r="J465" i="1" s="1"/>
  <c r="J347" i="1" a="1"/>
  <c r="J347" i="1" s="1"/>
  <c r="J240" i="1" a="1"/>
  <c r="J240" i="1" s="1"/>
  <c r="F730" i="1"/>
  <c r="F303" i="1"/>
  <c r="J507" i="1" a="1"/>
  <c r="J507" i="1" s="1"/>
  <c r="F342" i="1"/>
  <c r="J552" i="1" a="1"/>
  <c r="J552" i="1" s="1"/>
  <c r="J769" i="1" a="1"/>
  <c r="J769" i="1" s="1"/>
  <c r="F561" i="1"/>
  <c r="J227" i="1" a="1"/>
  <c r="J227" i="1" s="1"/>
  <c r="J340" i="1" a="1"/>
  <c r="J340" i="1" s="1"/>
  <c r="F924" i="1"/>
  <c r="J348" i="1" a="1"/>
  <c r="J348" i="1" s="1"/>
  <c r="J554" i="1" a="1"/>
  <c r="J554" i="1" s="1"/>
  <c r="F376" i="1"/>
  <c r="J536" i="1" a="1"/>
  <c r="J536" i="1" s="1"/>
  <c r="F175" i="1"/>
  <c r="J677" i="1" a="1"/>
  <c r="J677" i="1" s="1"/>
  <c r="J845" i="1" a="1"/>
  <c r="J845" i="1" s="1"/>
  <c r="J285" i="1" a="1"/>
  <c r="J285" i="1" s="1"/>
  <c r="J403" i="1" a="1"/>
  <c r="J403" i="1" s="1"/>
  <c r="J529" i="1" a="1"/>
  <c r="J529" i="1" s="1"/>
  <c r="F675" i="1"/>
  <c r="J301" i="1" a="1"/>
  <c r="J301" i="1" s="1"/>
  <c r="F929" i="1"/>
  <c r="J645" i="1" a="1"/>
  <c r="J645" i="1" s="1"/>
  <c r="F180" i="1"/>
  <c r="F203" i="1"/>
  <c r="F640" i="1"/>
  <c r="F81" i="1"/>
  <c r="F549" i="1"/>
  <c r="J817" i="1" a="1"/>
  <c r="J817" i="1" s="1"/>
  <c r="F385" i="1"/>
  <c r="F725" i="1"/>
  <c r="F296" i="1"/>
  <c r="J555" i="1" a="1"/>
  <c r="J555" i="1" s="1"/>
  <c r="F452" i="1"/>
  <c r="J485" i="1" a="1"/>
  <c r="J485" i="1" s="1"/>
  <c r="F649" i="1"/>
  <c r="F760" i="1"/>
  <c r="F734" i="1"/>
  <c r="J174" i="1" a="1"/>
  <c r="J174" i="1" s="1"/>
  <c r="F623" i="1"/>
  <c r="J706" i="1" a="1"/>
  <c r="J706" i="1" s="1"/>
  <c r="J350" i="1" a="1"/>
  <c r="J350" i="1" s="1"/>
  <c r="J323" i="1" a="1"/>
  <c r="J323" i="1" s="1"/>
  <c r="J786" i="1" a="1"/>
  <c r="J786" i="1" s="1"/>
  <c r="J377" i="1" a="1"/>
  <c r="J377" i="1" s="1"/>
  <c r="F572" i="1"/>
  <c r="F207" i="1"/>
  <c r="F457" i="1"/>
  <c r="F727" i="1"/>
  <c r="J367" i="1" a="1"/>
  <c r="J367" i="1" s="1"/>
  <c r="J188" i="1" a="1"/>
  <c r="J188" i="1" s="1"/>
  <c r="J448" i="1" a="1"/>
  <c r="J448" i="1" s="1"/>
  <c r="J713" i="1" a="1"/>
  <c r="J713" i="1" s="1"/>
  <c r="F310" i="1"/>
  <c r="F642" i="1"/>
  <c r="F808" i="1"/>
  <c r="F849" i="1"/>
  <c r="J482" i="1" a="1"/>
  <c r="J482" i="1" s="1"/>
  <c r="J397" i="1" a="1"/>
  <c r="J397" i="1" s="1"/>
  <c r="J830" i="1" a="1"/>
  <c r="J830" i="1" s="1"/>
  <c r="J629" i="1" a="1"/>
  <c r="J629" i="1" s="1"/>
  <c r="J245" i="1" a="1"/>
  <c r="J245" i="1" s="1"/>
  <c r="F858" i="1"/>
  <c r="F256" i="1"/>
  <c r="J889" i="1" a="1"/>
  <c r="J889" i="1" s="1"/>
  <c r="F829" i="1"/>
  <c r="J565" i="1" a="1"/>
  <c r="J565" i="1" s="1"/>
  <c r="J326" i="1" a="1"/>
  <c r="J326" i="1" s="1"/>
  <c r="F842" i="1"/>
  <c r="J389" i="1" a="1"/>
  <c r="J389" i="1" s="1"/>
  <c r="J211" i="1" a="1"/>
  <c r="J211" i="1" s="1"/>
  <c r="F117" i="1"/>
  <c r="J914" i="1" a="1"/>
  <c r="J914" i="1" s="1"/>
  <c r="J764" i="1" a="1"/>
  <c r="J764" i="1" s="1"/>
  <c r="J352" i="1" a="1"/>
  <c r="J352" i="1" s="1"/>
  <c r="F897" i="1"/>
  <c r="F160" i="1"/>
  <c r="J675" i="1" a="1"/>
  <c r="J675" i="1" s="1"/>
  <c r="F219" i="1"/>
  <c r="J900" i="1" a="1"/>
  <c r="J900" i="1" s="1"/>
  <c r="F124" i="1"/>
  <c r="F434" i="1"/>
  <c r="J903" i="1" a="1"/>
  <c r="J903" i="1" s="1"/>
  <c r="F354" i="1"/>
  <c r="F362" i="1"/>
  <c r="F263" i="1"/>
  <c r="F406" i="1"/>
  <c r="J620" i="1" a="1"/>
  <c r="J620" i="1" s="1"/>
  <c r="J721" i="1" a="1"/>
  <c r="J721" i="1" s="1"/>
  <c r="J642" i="1" a="1"/>
  <c r="J642" i="1" s="1"/>
  <c r="F746" i="1"/>
  <c r="F199" i="1"/>
  <c r="F257" i="1"/>
  <c r="F756" i="1"/>
  <c r="J593" i="1" a="1"/>
  <c r="J593" i="1" s="1"/>
  <c r="J779" i="1" a="1"/>
  <c r="J779" i="1" s="1"/>
  <c r="F348" i="1"/>
  <c r="J527" i="1" a="1"/>
  <c r="J527" i="1" s="1"/>
  <c r="J369" i="1" a="1"/>
  <c r="J369" i="1" s="1"/>
  <c r="J522" i="1" a="1"/>
  <c r="J522" i="1" s="1"/>
  <c r="F596" i="1"/>
  <c r="F29" i="1"/>
  <c r="J311" i="1" a="1"/>
  <c r="J311" i="1" s="1"/>
  <c r="F318" i="1"/>
  <c r="F405" i="1"/>
  <c r="F424" i="1"/>
  <c r="F928" i="1"/>
  <c r="J643" i="1" a="1"/>
  <c r="J643" i="1" s="1"/>
  <c r="F23" i="1"/>
  <c r="F314" i="1"/>
  <c r="J737" i="1" a="1"/>
  <c r="J737" i="1" s="1"/>
  <c r="F228" i="1"/>
  <c r="F331" i="1"/>
  <c r="F154" i="1"/>
  <c r="F317" i="1"/>
  <c r="F453" i="1"/>
  <c r="F187" i="1"/>
  <c r="F555" i="1"/>
  <c r="J760" i="1" a="1"/>
  <c r="J760" i="1" s="1"/>
  <c r="J761" i="1" a="1"/>
  <c r="J761" i="1" s="1"/>
  <c r="F110" i="1"/>
  <c r="J835" i="1" a="1"/>
  <c r="J835" i="1" s="1"/>
  <c r="F888" i="1"/>
  <c r="F753" i="1"/>
  <c r="F775" i="1"/>
  <c r="F782" i="1"/>
  <c r="J701" i="1" a="1"/>
  <c r="J701" i="1" s="1"/>
  <c r="J270" i="1" a="1"/>
  <c r="J270" i="1" s="1"/>
  <c r="F334" i="1"/>
  <c r="J736" i="1" a="1"/>
  <c r="J736" i="1" s="1"/>
  <c r="J503" i="1" a="1"/>
  <c r="J503" i="1" s="1"/>
  <c r="F524" i="1"/>
  <c r="J694" i="1" a="1"/>
  <c r="J694" i="1" s="1"/>
  <c r="J277" i="1" a="1"/>
  <c r="J277" i="1" s="1"/>
  <c r="F41" i="1"/>
  <c r="J276" i="1" a="1"/>
  <c r="J276" i="1" s="1"/>
  <c r="J793" i="1" a="1"/>
  <c r="J793" i="1" s="1"/>
  <c r="F486" i="1"/>
  <c r="J724" i="1" a="1"/>
  <c r="J724" i="1" s="1"/>
  <c r="F358" i="1"/>
  <c r="J663" i="1" a="1"/>
  <c r="J663" i="1" s="1"/>
  <c r="F246" i="1"/>
  <c r="J819" i="1" a="1"/>
  <c r="J819" i="1" s="1"/>
  <c r="F866" i="1"/>
  <c r="J253" i="1" a="1"/>
  <c r="J253" i="1" s="1"/>
  <c r="J514" i="1" a="1"/>
  <c r="J514" i="1" s="1"/>
  <c r="J839" i="1" a="1"/>
  <c r="J839" i="1" s="1"/>
  <c r="J272" i="1" a="1"/>
  <c r="J272" i="1" s="1"/>
  <c r="F548" i="1"/>
  <c r="F13" i="1"/>
  <c r="F824" i="1"/>
  <c r="J672" i="1" a="1"/>
  <c r="J672" i="1" s="1"/>
  <c r="F33" i="1"/>
  <c r="F211" i="1"/>
  <c r="F169" i="1"/>
  <c r="F312" i="1"/>
  <c r="F337" i="1"/>
  <c r="F102" i="1"/>
  <c r="F172" i="1"/>
  <c r="F732" i="1"/>
  <c r="J204" i="1" a="1"/>
  <c r="J204" i="1" s="1"/>
  <c r="J495" i="1" a="1"/>
  <c r="J495" i="1" s="1"/>
  <c r="J539" i="1" a="1"/>
  <c r="J539" i="1" s="1"/>
  <c r="F819" i="1"/>
  <c r="F688" i="1"/>
  <c r="F361" i="1"/>
  <c r="F556" i="1"/>
  <c r="J274" i="1" a="1"/>
  <c r="J274" i="1" s="1"/>
  <c r="J523" i="1" a="1"/>
  <c r="J523" i="1" s="1"/>
  <c r="F645" i="1"/>
  <c r="F901" i="1"/>
  <c r="F680" i="1"/>
  <c r="F390" i="1"/>
  <c r="F136" i="1"/>
  <c r="J585" i="1" a="1"/>
  <c r="J585" i="1" s="1"/>
  <c r="J502" i="1" a="1"/>
  <c r="J502" i="1" s="1"/>
  <c r="F913" i="1"/>
  <c r="F520" i="1"/>
  <c r="J200" i="1" a="1"/>
  <c r="J200" i="1" s="1"/>
  <c r="J338" i="1" a="1"/>
  <c r="J338" i="1" s="1"/>
  <c r="J849" i="1" a="1"/>
  <c r="J849" i="1" s="1"/>
  <c r="F889" i="1"/>
  <c r="J304" i="1" a="1"/>
  <c r="J304" i="1" s="1"/>
  <c r="F161" i="1"/>
  <c r="F679" i="1"/>
  <c r="F456" i="1"/>
  <c r="F802" i="1"/>
  <c r="F404" i="1"/>
  <c r="F49" i="1"/>
  <c r="J477" i="1" a="1"/>
  <c r="J477" i="1" s="1"/>
  <c r="J475" i="1" a="1"/>
  <c r="J475" i="1" s="1"/>
  <c r="F70" i="1"/>
  <c r="F32" i="1"/>
  <c r="F478" i="1"/>
  <c r="J379" i="1" a="1"/>
  <c r="J379" i="1" s="1"/>
  <c r="J784" i="1" a="1"/>
  <c r="J784" i="1" s="1"/>
  <c r="F260" i="1"/>
  <c r="J533" i="1" a="1"/>
  <c r="J533" i="1" s="1"/>
  <c r="F762" i="1"/>
  <c r="F473" i="1"/>
  <c r="F381" i="1"/>
  <c r="F407" i="1"/>
  <c r="J438" i="1" a="1"/>
  <c r="J438" i="1" s="1"/>
  <c r="F827" i="1"/>
  <c r="F445" i="1"/>
  <c r="J180" i="1" a="1"/>
  <c r="J180" i="1" s="1"/>
  <c r="J615" i="1" a="1"/>
  <c r="J615" i="1" s="1"/>
  <c r="J206" i="1" a="1"/>
  <c r="J206" i="1" s="1"/>
  <c r="J302" i="1" a="1"/>
  <c r="J302" i="1" s="1"/>
  <c r="F359" i="1"/>
  <c r="F245" i="1"/>
  <c r="F198" i="1"/>
  <c r="J189" i="1" a="1"/>
  <c r="J189" i="1" s="1"/>
  <c r="J735" i="1" a="1"/>
  <c r="J735" i="1" s="1"/>
  <c r="J417" i="1" a="1"/>
  <c r="J417" i="1" s="1"/>
  <c r="J205" i="1" a="1"/>
  <c r="J205" i="1" s="1"/>
  <c r="J577" i="1" a="1"/>
  <c r="J577" i="1" s="1"/>
  <c r="J516" i="1" a="1"/>
  <c r="J516" i="1" s="1"/>
  <c r="J834" i="1" a="1"/>
  <c r="J834" i="1" s="1"/>
  <c r="J283" i="1" a="1"/>
  <c r="J283" i="1" s="1"/>
  <c r="J662" i="1" a="1"/>
  <c r="J662" i="1" s="1"/>
  <c r="J718" i="1" a="1"/>
  <c r="J718" i="1" s="1"/>
  <c r="J644" i="1" a="1"/>
  <c r="J644" i="1" s="1"/>
  <c r="J686" i="1" a="1"/>
  <c r="J686" i="1" s="1"/>
  <c r="F212" i="1"/>
  <c r="J753" i="1" a="1"/>
  <c r="J753" i="1" s="1"/>
  <c r="F706" i="1"/>
  <c r="J746" i="1" a="1"/>
  <c r="J746" i="1" s="1"/>
  <c r="F357" i="1"/>
  <c r="J222" i="1" a="1"/>
  <c r="J222" i="1" s="1"/>
  <c r="F692" i="1"/>
  <c r="J631" i="1" a="1"/>
  <c r="J631" i="1" s="1"/>
  <c r="F128" i="1"/>
  <c r="F477" i="1"/>
  <c r="F666" i="1"/>
  <c r="F835" i="1"/>
  <c r="F65" i="1"/>
  <c r="F610" i="1"/>
  <c r="J278" i="1" a="1"/>
  <c r="J278" i="1" s="1"/>
  <c r="J730" i="1" a="1"/>
  <c r="J730" i="1" s="1"/>
  <c r="J392" i="1" a="1"/>
  <c r="J392" i="1" s="1"/>
  <c r="F707" i="1"/>
  <c r="F500" i="1"/>
  <c r="J564" i="1" a="1"/>
  <c r="J564" i="1" s="1"/>
  <c r="J467" i="1" a="1"/>
  <c r="J467" i="1" s="1"/>
  <c r="F448" i="1"/>
  <c r="J698" i="1" a="1"/>
  <c r="J698" i="1" s="1"/>
  <c r="J785" i="1" a="1"/>
  <c r="J785" i="1" s="1"/>
  <c r="J719" i="1" a="1"/>
  <c r="J719" i="1" s="1"/>
  <c r="F50" i="1"/>
  <c r="F35" i="1"/>
  <c r="F475" i="1"/>
  <c r="F490" i="1"/>
  <c r="F273" i="1"/>
  <c r="J343" i="1" a="1"/>
  <c r="J343" i="1" s="1"/>
  <c r="J310" i="1" a="1"/>
  <c r="J310" i="1" s="1"/>
  <c r="F324" i="1"/>
  <c r="F113" i="1"/>
  <c r="F794" i="1"/>
  <c r="J313" i="1" a="1"/>
  <c r="J313" i="1" s="1"/>
  <c r="J790" i="1" a="1"/>
  <c r="J790" i="1" s="1"/>
  <c r="F325" i="1"/>
  <c r="J879" i="1" a="1"/>
  <c r="J879" i="1" s="1"/>
  <c r="J346" i="1" a="1"/>
  <c r="J346" i="1" s="1"/>
  <c r="J374" i="1" a="1"/>
  <c r="J374" i="1" s="1"/>
  <c r="J484" i="1" a="1"/>
  <c r="J484" i="1" s="1"/>
  <c r="J659" i="1" a="1"/>
  <c r="J659" i="1" s="1"/>
  <c r="F345" i="1"/>
  <c r="J422" i="1" a="1"/>
  <c r="J422" i="1" s="1"/>
  <c r="F232" i="1"/>
  <c r="F319" i="1"/>
  <c r="F371" i="1"/>
  <c r="J728" i="1" a="1"/>
  <c r="J728" i="1" s="1"/>
  <c r="J755" i="1" a="1"/>
  <c r="J755" i="1" s="1"/>
  <c r="F60" i="1"/>
  <c r="F323" i="1"/>
  <c r="F293" i="1"/>
  <c r="J409" i="1" a="1"/>
  <c r="J409" i="1" s="1"/>
  <c r="J668" i="1" a="1"/>
  <c r="J668" i="1" s="1"/>
  <c r="F377" i="1"/>
  <c r="F874" i="1"/>
  <c r="J292" i="1" a="1"/>
  <c r="J292" i="1" s="1"/>
  <c r="J695" i="1" a="1"/>
  <c r="J695" i="1" s="1"/>
  <c r="J451" i="1" a="1"/>
  <c r="J451" i="1" s="1"/>
  <c r="F419" i="1"/>
  <c r="J342" i="1" a="1"/>
  <c r="J342" i="1" s="1"/>
  <c r="F186" i="1"/>
  <c r="F108" i="1"/>
  <c r="F519" i="1"/>
  <c r="J371" i="1" a="1"/>
  <c r="J371" i="1" s="1"/>
  <c r="F726" i="1"/>
  <c r="J770" i="1" a="1"/>
  <c r="J770" i="1" s="1"/>
  <c r="J498" i="1" a="1"/>
  <c r="J498" i="1" s="1"/>
  <c r="F789" i="1"/>
  <c r="F749" i="1"/>
  <c r="F423" i="1"/>
  <c r="J878" i="1" a="1"/>
  <c r="J878" i="1" s="1"/>
  <c r="J186" i="1" a="1"/>
  <c r="J186" i="1" s="1"/>
  <c r="J796" i="1" a="1"/>
  <c r="J796" i="1" s="1"/>
  <c r="F347" i="1"/>
  <c r="J874" i="1" a="1"/>
  <c r="J874" i="1" s="1"/>
  <c r="J853" i="1" a="1"/>
  <c r="J853" i="1" s="1"/>
  <c r="F710" i="1"/>
  <c r="F366" i="1"/>
  <c r="F264" i="1"/>
  <c r="F352" i="1"/>
  <c r="J712" i="1" a="1"/>
  <c r="J712" i="1" s="1"/>
  <c r="F934" i="1"/>
  <c r="F349" i="1"/>
  <c r="J812" i="1" a="1"/>
  <c r="J812" i="1" s="1"/>
  <c r="J664" i="1" a="1"/>
  <c r="J664" i="1" s="1"/>
  <c r="J362" i="1" a="1"/>
  <c r="J362" i="1" s="1"/>
  <c r="F125" i="1"/>
  <c r="F757" i="1"/>
  <c r="F173" i="1"/>
  <c r="F276" i="1"/>
  <c r="J628" i="1" a="1"/>
  <c r="J628" i="1" s="1"/>
  <c r="J434" i="1" a="1"/>
  <c r="J434" i="1" s="1"/>
  <c r="J358" i="1" a="1"/>
  <c r="J358" i="1" s="1"/>
  <c r="F341" i="1"/>
  <c r="J444" i="1" a="1"/>
  <c r="J444" i="1" s="1"/>
  <c r="J370" i="1" a="1"/>
  <c r="J370" i="1" s="1"/>
  <c r="F306" i="1"/>
  <c r="F909" i="1"/>
  <c r="J574" i="1" a="1"/>
  <c r="J574" i="1" s="1"/>
  <c r="J674" i="1" a="1"/>
  <c r="J674" i="1" s="1"/>
  <c r="J441" i="1" a="1"/>
  <c r="J441" i="1" s="1"/>
  <c r="F696" i="1"/>
  <c r="F133" i="1"/>
  <c r="F667" i="1"/>
  <c r="J556" i="1" a="1"/>
  <c r="J556" i="1" s="1"/>
  <c r="J248" i="1" a="1"/>
  <c r="J248" i="1" s="1"/>
  <c r="J617" i="1" a="1"/>
  <c r="J617" i="1" s="1"/>
  <c r="J848" i="1" a="1"/>
  <c r="J848" i="1" s="1"/>
  <c r="J506" i="1" a="1"/>
  <c r="J506" i="1" s="1"/>
  <c r="J266" i="1" a="1"/>
  <c r="J266" i="1" s="1"/>
  <c r="J435" i="1" a="1"/>
  <c r="J435" i="1" s="1"/>
  <c r="J488" i="1" a="1"/>
  <c r="J488" i="1" s="1"/>
  <c r="F83" i="1"/>
  <c r="J257" i="1" a="1"/>
  <c r="J257" i="1" s="1"/>
  <c r="F786" i="1"/>
  <c r="J618" i="1" a="1"/>
  <c r="J618" i="1" s="1"/>
  <c r="J447" i="1" a="1"/>
  <c r="J447" i="1" s="1"/>
  <c r="F238" i="1"/>
  <c r="J726" i="1" a="1"/>
  <c r="J726" i="1" s="1"/>
  <c r="F676" i="1"/>
  <c r="F414" i="1"/>
  <c r="J733" i="1" a="1"/>
  <c r="J733" i="1" s="1"/>
  <c r="J652" i="1" a="1"/>
  <c r="J652" i="1" s="1"/>
  <c r="J207" i="1" a="1"/>
  <c r="J207" i="1" s="1"/>
  <c r="F435" i="1"/>
  <c r="F750" i="1"/>
  <c r="J693" i="1" a="1"/>
  <c r="J693" i="1" s="1"/>
  <c r="F474" i="1"/>
  <c r="F804" i="1"/>
  <c r="J648" i="1" a="1"/>
  <c r="J648" i="1" s="1"/>
  <c r="J244" i="1" a="1"/>
  <c r="J244" i="1" s="1"/>
  <c r="F843" i="1"/>
  <c r="J181" i="1" a="1"/>
  <c r="J181" i="1" s="1"/>
  <c r="J561" i="1" a="1"/>
  <c r="J561" i="1" s="1"/>
  <c r="F668" i="1"/>
  <c r="F856" i="1"/>
  <c r="F467" i="1"/>
  <c r="F564" i="1"/>
  <c r="J491" i="1" a="1"/>
  <c r="J491" i="1" s="1"/>
  <c r="F295" i="1"/>
  <c r="F674" i="1"/>
  <c r="J852" i="1" a="1"/>
  <c r="J852" i="1" s="1"/>
  <c r="F905" i="1"/>
  <c r="F322" i="1"/>
  <c r="J380" i="1" a="1"/>
  <c r="J380" i="1" s="1"/>
  <c r="J418" i="1" a="1"/>
  <c r="J418" i="1" s="1"/>
  <c r="J453" i="1" a="1"/>
  <c r="J453" i="1" s="1"/>
  <c r="J182" i="1" a="1"/>
  <c r="J182" i="1" s="1"/>
  <c r="F308" i="1"/>
  <c r="J250" i="1" a="1"/>
  <c r="J250" i="1" s="1"/>
  <c r="F770" i="1"/>
  <c r="F763" i="1"/>
  <c r="F282" i="1"/>
  <c r="F570" i="1"/>
  <c r="F917" i="1"/>
  <c r="J241" i="1" a="1"/>
  <c r="J241" i="1" s="1"/>
  <c r="F714" i="1"/>
  <c r="J762" i="1" a="1"/>
  <c r="J762" i="1" s="1"/>
  <c r="F305" i="1"/>
  <c r="F768" i="1"/>
  <c r="J208" i="1" a="1"/>
  <c r="J208" i="1" s="1"/>
  <c r="J457" i="1" a="1"/>
  <c r="J457" i="1" s="1"/>
  <c r="J341" i="1" a="1"/>
  <c r="J341" i="1" s="1"/>
  <c r="F532" i="1"/>
  <c r="J179" i="1" a="1"/>
  <c r="J179" i="1" s="1"/>
  <c r="F499" i="1"/>
  <c r="F239" i="1"/>
  <c r="F388" i="1"/>
  <c r="J632" i="1" a="1"/>
  <c r="J632" i="1" s="1"/>
  <c r="J405" i="1" a="1"/>
  <c r="J405" i="1" s="1"/>
  <c r="F620" i="1"/>
  <c r="J717" i="1" a="1"/>
  <c r="J717" i="1" s="1"/>
  <c r="J420" i="1" a="1"/>
  <c r="J420" i="1" s="1"/>
  <c r="J464" i="1" a="1"/>
  <c r="J464" i="1" s="1"/>
  <c r="J480" i="1" a="1"/>
  <c r="J480" i="1" s="1"/>
  <c r="J247" i="1" a="1"/>
  <c r="J247" i="1" s="1"/>
  <c r="J767" i="1" a="1"/>
  <c r="J767" i="1" s="1"/>
  <c r="F632" i="1"/>
  <c r="F776" i="1"/>
  <c r="F235" i="1"/>
  <c r="J599" i="1" a="1"/>
  <c r="J599" i="1" s="1"/>
  <c r="J571" i="1" a="1"/>
  <c r="J571" i="1" s="1"/>
  <c r="J606" i="1" a="1"/>
  <c r="J606" i="1" s="1"/>
  <c r="F670" i="1"/>
  <c r="F773" i="1"/>
  <c r="F57" i="1"/>
  <c r="F460" i="1"/>
  <c r="J623" i="1" a="1"/>
  <c r="J623" i="1" s="1"/>
  <c r="F39" i="1"/>
  <c r="J543" i="1" a="1"/>
  <c r="J543" i="1" s="1"/>
  <c r="F859" i="1"/>
  <c r="F190" i="1"/>
  <c r="F823" i="1"/>
  <c r="F619" i="1"/>
  <c r="J843" i="1" a="1"/>
  <c r="J843" i="1" s="1"/>
  <c r="J729" i="1" a="1"/>
  <c r="J729" i="1" s="1"/>
  <c r="J264" i="1" a="1"/>
  <c r="J264" i="1" s="1"/>
  <c r="F900" i="1"/>
  <c r="J408" i="1" a="1"/>
  <c r="J408" i="1" s="1"/>
  <c r="F75" i="1"/>
  <c r="J594" i="1" a="1"/>
  <c r="J594" i="1" s="1"/>
  <c r="F188" i="1"/>
  <c r="J521" i="1" a="1"/>
  <c r="J521" i="1" s="1"/>
  <c r="F103" i="1"/>
  <c r="J431" i="1" a="1"/>
  <c r="J431" i="1" s="1"/>
  <c r="F26" i="1"/>
  <c r="F79" i="1"/>
  <c r="J824" i="1" a="1"/>
  <c r="J824" i="1" s="1"/>
  <c r="F495" i="1"/>
  <c r="J772" i="1" a="1"/>
  <c r="J772" i="1" s="1"/>
  <c r="J766" i="1" a="1"/>
  <c r="J766" i="1" s="1"/>
  <c r="F138" i="1"/>
  <c r="F733" i="1"/>
  <c r="F834" i="1"/>
  <c r="F270" i="1"/>
  <c r="J678" i="1" a="1"/>
  <c r="J678" i="1" s="1"/>
  <c r="F466" i="1"/>
  <c r="F335" i="1"/>
  <c r="J492" i="1" a="1"/>
  <c r="J492" i="1" s="1"/>
  <c r="J191" i="1" a="1"/>
  <c r="J191" i="1" s="1"/>
  <c r="J483" i="1" a="1"/>
  <c r="J483" i="1" s="1"/>
  <c r="F58" i="1"/>
  <c r="F708" i="1"/>
  <c r="J478" i="1" a="1"/>
  <c r="J478" i="1" s="1"/>
  <c r="J176" i="1" a="1"/>
  <c r="J176" i="1" s="1"/>
  <c r="J803" i="1" a="1"/>
  <c r="J803" i="1" s="1"/>
  <c r="F607" i="1"/>
  <c r="J466" i="1" a="1"/>
  <c r="J466" i="1" s="1"/>
  <c r="J293" i="1" a="1"/>
  <c r="J293" i="1" s="1"/>
  <c r="J580" i="1" a="1"/>
  <c r="J580" i="1" s="1"/>
  <c r="F660" i="1"/>
  <c r="F382" i="1"/>
  <c r="F837" i="1"/>
  <c r="F226" i="1"/>
  <c r="F673" i="1"/>
  <c r="J640" i="1" a="1"/>
  <c r="J640" i="1" s="1"/>
  <c r="J650" i="1" a="1"/>
  <c r="J650" i="1" s="1"/>
  <c r="F739" i="1"/>
  <c r="F816" i="1"/>
  <c r="F815" i="1"/>
  <c r="F42" i="1"/>
  <c r="J558" i="1" a="1"/>
  <c r="J558" i="1" s="1"/>
  <c r="J881" i="1" a="1"/>
  <c r="J881" i="1" s="1"/>
  <c r="F131" i="1"/>
  <c r="J390" i="1" a="1"/>
  <c r="J390" i="1" s="1"/>
  <c r="J740" i="1" a="1"/>
  <c r="J740" i="1" s="1"/>
  <c r="F571" i="1"/>
  <c r="F336" i="1"/>
  <c r="J312" i="1" a="1"/>
  <c r="J312" i="1" s="1"/>
  <c r="F455" i="1"/>
  <c r="J427" i="1" a="1"/>
  <c r="J427" i="1" s="1"/>
  <c r="F427" i="1"/>
  <c r="J355" i="1" a="1"/>
  <c r="J355" i="1" s="1"/>
  <c r="F201" i="1"/>
  <c r="F40" i="1"/>
  <c r="J368" i="1" a="1"/>
  <c r="J368" i="1" s="1"/>
  <c r="J846" i="1" a="1"/>
  <c r="J846" i="1" s="1"/>
  <c r="J345" i="1" a="1"/>
  <c r="J345" i="1" s="1"/>
  <c r="F476" i="1"/>
  <c r="J220" i="1" a="1"/>
  <c r="J220" i="1" s="1"/>
  <c r="J267" i="1" a="1"/>
  <c r="J267" i="1" s="1"/>
  <c r="F851" i="1"/>
  <c r="F587" i="1"/>
  <c r="F586" i="1"/>
  <c r="F616" i="1"/>
  <c r="F441" i="1"/>
  <c r="F163" i="1"/>
  <c r="J616" i="1" a="1"/>
  <c r="J616" i="1" s="1"/>
  <c r="F192" i="1"/>
  <c r="F935" i="1"/>
  <c r="F916" i="1"/>
  <c r="J715" i="1" a="1"/>
  <c r="J715" i="1" s="1"/>
  <c r="J568" i="1" a="1"/>
  <c r="J568" i="1" s="1"/>
  <c r="F63" i="1"/>
  <c r="F635" i="1"/>
  <c r="J670" i="1" a="1"/>
  <c r="J670" i="1" s="1"/>
  <c r="F691" i="1"/>
  <c r="J494" i="1" a="1"/>
  <c r="J494" i="1" s="1"/>
  <c r="F868" i="1"/>
  <c r="F307" i="1"/>
  <c r="F247" i="1"/>
  <c r="F417" i="1"/>
  <c r="F799" i="1"/>
  <c r="F542" i="1"/>
  <c r="J198" i="1" a="1"/>
  <c r="J198" i="1" s="1"/>
  <c r="J481" i="1" a="1"/>
  <c r="J481" i="1" s="1"/>
  <c r="J225" i="1" a="1"/>
  <c r="J225" i="1" s="1"/>
  <c r="J647" i="1" a="1"/>
  <c r="J647" i="1" s="1"/>
  <c r="F695" i="1"/>
  <c r="F147" i="1"/>
  <c r="J360" i="1" a="1"/>
  <c r="J360" i="1" s="1"/>
  <c r="F896" i="1"/>
  <c r="F165" i="1"/>
  <c r="F915" i="1"/>
  <c r="J671" i="1" a="1"/>
  <c r="J671" i="1" s="1"/>
  <c r="J578" i="1" a="1"/>
  <c r="J578" i="1" s="1"/>
  <c r="J373" i="1" a="1"/>
  <c r="J373" i="1" s="1"/>
  <c r="J321" i="1" a="1"/>
  <c r="J321" i="1" s="1"/>
  <c r="F286" i="1"/>
  <c r="F242" i="1"/>
  <c r="F783" i="1"/>
  <c r="F510" i="1"/>
  <c r="F311" i="1"/>
  <c r="F168" i="1"/>
  <c r="F805" i="1"/>
  <c r="J700" i="1" a="1"/>
  <c r="J700" i="1" s="1"/>
  <c r="F213" i="1"/>
  <c r="F197" i="1"/>
  <c r="F643" i="1"/>
  <c r="J787" i="1" a="1"/>
  <c r="J787" i="1" s="1"/>
  <c r="J363" i="1" a="1"/>
  <c r="J363" i="1" s="1"/>
  <c r="F34" i="1"/>
  <c r="J756" i="1" a="1"/>
  <c r="J756" i="1" s="1"/>
  <c r="J734" i="1" a="1"/>
  <c r="J734" i="1" s="1"/>
  <c r="J344" i="1" a="1"/>
  <c r="J344" i="1" s="1"/>
  <c r="F521" i="1"/>
  <c r="J704" i="1" a="1"/>
  <c r="J704" i="1" s="1"/>
  <c r="J331" i="1" a="1"/>
  <c r="J331" i="1" s="1"/>
  <c r="F615" i="1"/>
  <c r="J777" i="1" a="1"/>
  <c r="J777" i="1" s="1"/>
  <c r="F294" i="1"/>
  <c r="F678" i="1"/>
  <c r="F156" i="1"/>
  <c r="J656" i="1" a="1"/>
  <c r="J656" i="1" s="1"/>
  <c r="F43" i="1"/>
  <c r="F511" i="1"/>
  <c r="I5" i="1" a="1"/>
  <c r="J490" i="1" a="1"/>
  <c r="J490" i="1" s="1"/>
  <c r="F693" i="1"/>
  <c r="F484" i="1"/>
  <c r="J259" i="1" a="1"/>
  <c r="J259" i="1" s="1"/>
  <c r="F658" i="1"/>
  <c r="J187" i="1" a="1"/>
  <c r="J187" i="1" s="1"/>
  <c r="J754" i="1" a="1"/>
  <c r="J754" i="1" s="1"/>
  <c r="J744" i="1" a="1"/>
  <c r="J744" i="1" s="1"/>
  <c r="F810" i="1"/>
  <c r="F480" i="1"/>
  <c r="J570" i="1" a="1"/>
  <c r="J570" i="1" s="1"/>
  <c r="F304" i="1"/>
  <c r="F591" i="1"/>
  <c r="F563" i="1"/>
  <c r="F346" i="1"/>
  <c r="F120" i="1"/>
  <c r="F716" i="1"/>
  <c r="J752" i="1" a="1"/>
  <c r="J752" i="1" s="1"/>
  <c r="J635" i="1" a="1"/>
  <c r="J635" i="1" s="1"/>
  <c r="F523" i="1"/>
  <c r="J217" i="1" a="1"/>
  <c r="J217" i="1" s="1"/>
  <c r="J192" i="1" a="1"/>
  <c r="J192" i="1" s="1"/>
  <c r="J300" i="1" a="1"/>
  <c r="J300" i="1" s="1"/>
  <c r="F210" i="1"/>
  <c r="J282" i="1" a="1"/>
  <c r="J282" i="1" s="1"/>
  <c r="J226" i="1" a="1"/>
  <c r="J226" i="1" s="1"/>
  <c r="F422" i="1"/>
  <c r="F316" i="1"/>
  <c r="J826" i="1" a="1"/>
  <c r="J826" i="1" s="1"/>
  <c r="F21" i="1"/>
  <c r="F416" i="1"/>
  <c r="J246" i="1" a="1"/>
  <c r="J246" i="1" s="1"/>
  <c r="F137" i="1"/>
  <c r="J636" i="1" a="1"/>
  <c r="J636" i="1" s="1"/>
  <c r="J702" i="1" a="1"/>
  <c r="J702" i="1" s="1"/>
  <c r="F431" i="1"/>
  <c r="F503" i="1"/>
  <c r="J256" i="1" a="1"/>
  <c r="J256" i="1" s="1"/>
  <c r="J365" i="1" a="1"/>
  <c r="J365" i="1" s="1"/>
  <c r="J393" i="1" a="1"/>
  <c r="J393" i="1" s="1"/>
  <c r="F368" i="1"/>
  <c r="F494" i="1"/>
  <c r="F580" i="1"/>
  <c r="F704" i="1"/>
  <c r="F343" i="1"/>
  <c r="J210" i="1" a="1"/>
  <c r="J210" i="1" s="1"/>
  <c r="J847" i="1" a="1"/>
  <c r="J847" i="1" s="1"/>
  <c r="J501" i="1" a="1"/>
  <c r="J501" i="1" s="1"/>
  <c r="F923" i="1"/>
  <c r="F469" i="1"/>
  <c r="F398" i="1"/>
  <c r="F857" i="1"/>
  <c r="J562" i="1" a="1"/>
  <c r="J562" i="1" s="1"/>
  <c r="F272" i="1"/>
  <c r="F116" i="1"/>
  <c r="J199" i="1" a="1"/>
  <c r="J199" i="1" s="1"/>
  <c r="F656" i="1"/>
  <c r="J228" i="1" a="1"/>
  <c r="J228" i="1" s="1"/>
  <c r="J559" i="1" a="1"/>
  <c r="J559" i="1" s="1"/>
  <c r="F809" i="1"/>
  <c r="J804" i="1" a="1"/>
  <c r="J804" i="1" s="1"/>
  <c r="F8" i="1"/>
  <c r="J589" i="1" a="1"/>
  <c r="J589" i="1" s="1"/>
  <c r="F764" i="1"/>
  <c r="F45" i="1"/>
  <c r="J396" i="1" a="1"/>
  <c r="J396" i="1" s="1"/>
  <c r="J384" i="1" a="1"/>
  <c r="J384" i="1" s="1"/>
  <c r="J820" i="1" a="1"/>
  <c r="J820" i="1" s="1"/>
  <c r="J461" i="1" a="1"/>
  <c r="J461" i="1" s="1"/>
  <c r="F614" i="1"/>
  <c r="J654" i="1" a="1"/>
  <c r="J654" i="1" s="1"/>
  <c r="J421" i="1" a="1"/>
  <c r="J421" i="1" s="1"/>
  <c r="J591" i="1" a="1"/>
  <c r="J591" i="1" s="1"/>
  <c r="J354" i="1" a="1"/>
  <c r="J354" i="1" s="1"/>
  <c r="J768" i="1" a="1"/>
  <c r="J768" i="1" s="1"/>
  <c r="J918" i="1" a="1"/>
  <c r="J918" i="1" s="1"/>
  <c r="F918" i="1"/>
  <c r="J911" i="1" a="1"/>
  <c r="J911" i="1" s="1"/>
  <c r="J907" i="1" a="1"/>
  <c r="J907" i="1" s="1"/>
  <c r="J915" i="1" a="1"/>
  <c r="J915" i="1" s="1"/>
  <c r="J203" i="1" a="1"/>
  <c r="J203" i="1" s="1"/>
  <c r="J799" i="1" a="1"/>
  <c r="J799" i="1" s="1"/>
  <c r="J423" i="1" a="1"/>
  <c r="J423" i="1" s="1"/>
  <c r="J624" i="1" a="1"/>
  <c r="J624" i="1" s="1"/>
  <c r="J689" i="1" a="1"/>
  <c r="J689" i="1" s="1"/>
  <c r="F46" i="1"/>
  <c r="F516" i="1"/>
  <c r="F93" i="1"/>
  <c r="J309" i="1" a="1"/>
  <c r="J309" i="1" s="1"/>
  <c r="F684" i="1"/>
  <c r="J305" i="1" a="1"/>
  <c r="J305" i="1" s="1"/>
  <c r="F224" i="1"/>
  <c r="F298" i="1"/>
  <c r="J419" i="1" a="1"/>
  <c r="J419" i="1" s="1"/>
  <c r="J877" i="1" a="1"/>
  <c r="J877" i="1" s="1"/>
  <c r="F745" i="1"/>
  <c r="F6" i="1"/>
  <c r="F624" i="1"/>
  <c r="F565" i="1"/>
  <c r="F412" i="1"/>
  <c r="J289" i="1" a="1"/>
  <c r="J289" i="1" s="1"/>
  <c r="F855" i="1"/>
  <c r="F266" i="1"/>
  <c r="J177" i="1" a="1"/>
  <c r="J177" i="1" s="1"/>
  <c r="F196" i="1"/>
  <c r="F588" i="1"/>
  <c r="J294" i="1" a="1"/>
  <c r="J294" i="1" s="1"/>
  <c r="J682" i="1" a="1"/>
  <c r="J682" i="1" s="1"/>
  <c r="F687" i="1"/>
  <c r="F830" i="1"/>
  <c r="J661" i="1" a="1"/>
  <c r="J661" i="1" s="1"/>
  <c r="J566" i="1" a="1"/>
  <c r="J566" i="1" s="1"/>
  <c r="F205" i="1"/>
  <c r="J681" i="1" a="1"/>
  <c r="J681" i="1" s="1"/>
  <c r="J538" i="1" a="1"/>
  <c r="J538" i="1" s="1"/>
  <c r="F208" i="1"/>
  <c r="J333" i="1" a="1"/>
  <c r="J333" i="1" s="1"/>
  <c r="J722" i="1" a="1"/>
  <c r="J722" i="1" s="1"/>
  <c r="J411" i="1" a="1"/>
  <c r="J411" i="1" s="1"/>
  <c r="F67" i="1"/>
  <c r="F157" i="1"/>
  <c r="F574" i="1"/>
  <c r="F892" i="1"/>
  <c r="F709" i="1"/>
  <c r="J337" i="1" a="1"/>
  <c r="J337" i="1" s="1"/>
  <c r="J667" i="1" a="1"/>
  <c r="J667" i="1" s="1"/>
  <c r="J759" i="1" a="1"/>
  <c r="J759" i="1" s="1"/>
  <c r="F74" i="1"/>
  <c r="F653" i="1"/>
  <c r="F249" i="1"/>
  <c r="F699" i="1"/>
  <c r="F637" i="1"/>
  <c r="F814" i="1"/>
  <c r="J275" i="1" a="1"/>
  <c r="J275" i="1" s="1"/>
  <c r="J458" i="1" a="1"/>
  <c r="J458" i="1" s="1"/>
  <c r="J780" i="1" a="1"/>
  <c r="J780" i="1" s="1"/>
  <c r="J460" i="1" a="1"/>
  <c r="J460" i="1" s="1"/>
  <c r="F221" i="1"/>
  <c r="J711" i="1" a="1"/>
  <c r="J711" i="1" s="1"/>
  <c r="F567" i="1"/>
  <c r="F728" i="1"/>
  <c r="F813" i="1"/>
  <c r="F470" i="1"/>
  <c r="J794" i="1" a="1"/>
  <c r="J794" i="1" s="1"/>
  <c r="J407" i="1" a="1"/>
  <c r="J407" i="1" s="1"/>
  <c r="J595" i="1" a="1"/>
  <c r="J595" i="1" s="1"/>
  <c r="J641" i="1" a="1"/>
  <c r="J641" i="1" s="1"/>
  <c r="J454" i="1" a="1"/>
  <c r="J454" i="1" s="1"/>
  <c r="J237" i="1" a="1"/>
  <c r="J237" i="1" s="1"/>
  <c r="J758" i="1" a="1"/>
  <c r="J758" i="1" s="1"/>
  <c r="J404" i="1" a="1"/>
  <c r="J404" i="1" s="1"/>
  <c r="J747" i="1" a="1"/>
  <c r="J747" i="1" s="1"/>
  <c r="J476" i="1" a="1"/>
  <c r="J476" i="1" s="1"/>
  <c r="F626" i="1"/>
  <c r="F105" i="1"/>
  <c r="F339" i="1"/>
  <c r="J175" i="1" a="1"/>
  <c r="J175" i="1" s="1"/>
  <c r="J524" i="1" a="1"/>
  <c r="J524" i="1" s="1"/>
  <c r="J633" i="1" a="1"/>
  <c r="J633" i="1" s="1"/>
  <c r="J813" i="1" a="1"/>
  <c r="J813" i="1" s="1"/>
  <c r="J829" i="1" a="1"/>
  <c r="J829" i="1" s="1"/>
  <c r="F78" i="1"/>
  <c r="F301" i="1"/>
  <c r="J537" i="1" a="1"/>
  <c r="J537" i="1" s="1"/>
  <c r="F740" i="1"/>
  <c r="J401" i="1" a="1"/>
  <c r="J401" i="1" s="1"/>
  <c r="J410" i="1" a="1"/>
  <c r="J410" i="1" s="1"/>
  <c r="J520" i="1" a="1"/>
  <c r="J520" i="1" s="1"/>
  <c r="J339" i="1" a="1"/>
  <c r="J339" i="1" s="1"/>
  <c r="F910" i="1"/>
  <c r="F162" i="1"/>
  <c r="J455" i="1" a="1"/>
  <c r="J455" i="1" s="1"/>
  <c r="F604" i="1"/>
  <c r="F153" i="1"/>
  <c r="F581" i="1"/>
  <c r="F903" i="1"/>
  <c r="J499" i="1" a="1"/>
  <c r="J499" i="1" s="1"/>
  <c r="J610" i="1" a="1"/>
  <c r="J610" i="1" s="1"/>
  <c r="F315" i="1"/>
  <c r="J531" i="1" a="1"/>
  <c r="J531" i="1" s="1"/>
  <c r="J433" i="1" a="1"/>
  <c r="J433" i="1" s="1"/>
  <c r="J479" i="1" a="1"/>
  <c r="J479" i="1" s="1"/>
  <c r="J548" i="1" a="1"/>
  <c r="J548" i="1" s="1"/>
  <c r="J357" i="1" a="1"/>
  <c r="J357" i="1" s="1"/>
  <c r="F931" i="1"/>
  <c r="F89" i="1"/>
  <c r="F807" i="1"/>
  <c r="F744" i="1"/>
  <c r="J658" i="1" a="1"/>
  <c r="J658" i="1" s="1"/>
  <c r="F386" i="1"/>
  <c r="F111" i="1"/>
  <c r="F374" i="1"/>
  <c r="J424" i="1" a="1"/>
  <c r="J424" i="1" s="1"/>
  <c r="F767" i="1"/>
  <c r="J260" i="1" a="1"/>
  <c r="J260" i="1" s="1"/>
  <c r="F873" i="1"/>
  <c r="J550" i="1" a="1"/>
  <c r="J550" i="1" s="1"/>
  <c r="F493" i="1"/>
  <c r="J535" i="1" a="1"/>
  <c r="J535" i="1" s="1"/>
  <c r="F151" i="1"/>
  <c r="J569" i="1" a="1"/>
  <c r="J569" i="1" s="1"/>
  <c r="F908" i="1"/>
  <c r="F25" i="1"/>
  <c r="F62" i="1"/>
  <c r="F795" i="1"/>
  <c r="F450" i="1"/>
  <c r="F599" i="1"/>
  <c r="J235" i="1" a="1"/>
  <c r="J235" i="1" s="1"/>
  <c r="F566" i="1"/>
  <c r="J720" i="1" a="1"/>
  <c r="J720" i="1" s="1"/>
  <c r="F502" i="1"/>
  <c r="F420" i="1"/>
  <c r="F922" i="1"/>
  <c r="F429" i="1"/>
  <c r="J290" i="1" a="1"/>
  <c r="J290" i="1" s="1"/>
  <c r="J443" i="1" a="1"/>
  <c r="J443" i="1" s="1"/>
  <c r="J697" i="1" a="1"/>
  <c r="J697" i="1" s="1"/>
  <c r="J469" i="1" a="1"/>
  <c r="J469" i="1" s="1"/>
  <c r="F657" i="1"/>
  <c r="J781" i="1" a="1"/>
  <c r="J781" i="1" s="1"/>
  <c r="J303" i="1" a="1"/>
  <c r="J303" i="1" s="1"/>
  <c r="F509" i="1"/>
  <c r="F462" i="1"/>
  <c r="F313" i="1"/>
  <c r="F690" i="1"/>
  <c r="J844" i="1" a="1"/>
  <c r="J844" i="1" s="1"/>
  <c r="F881" i="1"/>
  <c r="F659" i="1"/>
  <c r="F38" i="1"/>
  <c r="F627" i="1"/>
  <c r="J854" i="1" a="1"/>
  <c r="J854" i="1" s="1"/>
  <c r="F927" i="1"/>
  <c r="J511" i="1" a="1"/>
  <c r="J511" i="1" s="1"/>
  <c r="F546" i="1"/>
  <c r="J806" i="1" a="1"/>
  <c r="J806" i="1" s="1"/>
  <c r="F479" i="1"/>
  <c r="F297" i="1"/>
  <c r="F485" i="1"/>
  <c r="J486" i="1" a="1"/>
  <c r="J486" i="1" s="1"/>
  <c r="J560" i="1" a="1"/>
  <c r="J560" i="1" s="1"/>
  <c r="F142" i="1"/>
  <c r="F585" i="1"/>
  <c r="J749" i="1" a="1"/>
  <c r="J749" i="1" s="1"/>
  <c r="J557" i="1" a="1"/>
  <c r="J557" i="1" s="1"/>
  <c r="J386" i="1" a="1"/>
  <c r="J386" i="1" s="1"/>
  <c r="F370" i="1"/>
  <c r="J430" i="1" a="1"/>
  <c r="J430" i="1" s="1"/>
  <c r="F878" i="1"/>
  <c r="F141" i="1"/>
  <c r="J413" i="1" a="1"/>
  <c r="J413" i="1" s="1"/>
  <c r="F932" i="1"/>
  <c r="J741" i="1" a="1"/>
  <c r="J741" i="1" s="1"/>
  <c r="F53" i="1"/>
  <c r="F55" i="1"/>
  <c r="F701" i="1"/>
  <c r="J332" i="1" a="1"/>
  <c r="J332" i="1" s="1"/>
  <c r="F537" i="1"/>
  <c r="F712" i="1"/>
  <c r="F449" i="1"/>
  <c r="F243" i="1"/>
  <c r="F170" i="1"/>
  <c r="F148" i="1"/>
  <c r="F850" i="1"/>
  <c r="J605" i="1" a="1"/>
  <c r="J605" i="1" s="1"/>
  <c r="J818" i="1" a="1"/>
  <c r="J818" i="1" s="1"/>
  <c r="J919" i="1" a="1"/>
  <c r="J919" i="1" s="1"/>
  <c r="J837" i="1" a="1"/>
  <c r="J837" i="1" s="1"/>
  <c r="J487" i="1" a="1"/>
  <c r="J487" i="1" s="1"/>
  <c r="J528" i="1" a="1"/>
  <c r="J528" i="1" s="1"/>
  <c r="J518" i="1" a="1"/>
  <c r="J518" i="1" s="1"/>
  <c r="F831" i="1"/>
  <c r="F703" i="1"/>
  <c r="J703" i="1" a="1"/>
  <c r="J703" i="1" s="1"/>
  <c r="J801" i="1" a="1"/>
  <c r="J801" i="1" s="1"/>
  <c r="J320" i="1" a="1"/>
  <c r="J320" i="1" s="1"/>
  <c r="F638" i="1"/>
  <c r="F921" i="1"/>
  <c r="J471" i="1" a="1"/>
  <c r="J471" i="1" s="1"/>
  <c r="F389" i="1"/>
  <c r="F59" i="1"/>
  <c r="J349" i="1" a="1"/>
  <c r="J349" i="1" s="1"/>
  <c r="J429" i="1" a="1"/>
  <c r="J429" i="1" s="1"/>
  <c r="F344" i="1"/>
  <c r="F56" i="1"/>
  <c r="J622" i="1" a="1"/>
  <c r="J622" i="1" s="1"/>
  <c r="F73" i="1"/>
  <c r="J234" i="1" a="1"/>
  <c r="J234" i="1" s="1"/>
  <c r="J415" i="1" a="1"/>
  <c r="J415" i="1" s="1"/>
  <c r="F875" i="1"/>
  <c r="F98" i="1"/>
  <c r="J381" i="1" a="1"/>
  <c r="J381" i="1" s="1"/>
  <c r="J822" i="1" a="1"/>
  <c r="J822" i="1" s="1"/>
  <c r="F628" i="1"/>
  <c r="F262" i="1"/>
  <c r="F647" i="1"/>
  <c r="F487" i="1"/>
  <c r="J732" i="1" a="1"/>
  <c r="J732" i="1" s="1"/>
  <c r="F630" i="1"/>
  <c r="J850" i="1" a="1"/>
  <c r="J850" i="1" s="1"/>
  <c r="F833" i="1"/>
  <c r="F592" i="1"/>
  <c r="F840" i="1"/>
  <c r="J375" i="1" a="1"/>
  <c r="J375" i="1" s="1"/>
  <c r="J621" i="1" a="1"/>
  <c r="J621" i="1" s="1"/>
  <c r="J493" i="1" a="1"/>
  <c r="J493" i="1" s="1"/>
  <c r="F265" i="1"/>
  <c r="J707" i="1" a="1"/>
  <c r="J707" i="1" s="1"/>
  <c r="J387" i="1" a="1"/>
  <c r="J387" i="1" s="1"/>
  <c r="J836" i="1" a="1"/>
  <c r="J836" i="1" s="1"/>
  <c r="J281" i="1" a="1"/>
  <c r="J281" i="1" s="1"/>
  <c r="J473" i="1" a="1"/>
  <c r="J473" i="1" s="1"/>
  <c r="F258" i="1"/>
  <c r="F584" i="1"/>
  <c r="F608" i="1"/>
  <c r="F919" i="1"/>
  <c r="J596" i="1" a="1"/>
  <c r="J596" i="1" s="1"/>
  <c r="F12" i="1"/>
  <c r="J575" i="1" a="1"/>
  <c r="J575" i="1" s="1"/>
  <c r="J317" i="1" a="1"/>
  <c r="J317" i="1" s="1"/>
  <c r="J727" i="1" a="1"/>
  <c r="J727" i="1" s="1"/>
  <c r="F340" i="1"/>
  <c r="F613" i="1"/>
  <c r="F531" i="1"/>
  <c r="J391" i="1" a="1"/>
  <c r="J391" i="1" s="1"/>
  <c r="F360" i="1"/>
  <c r="J500" i="1" a="1"/>
  <c r="J500" i="1" s="1"/>
  <c r="F861" i="1"/>
  <c r="J551" i="1" a="1"/>
  <c r="J551" i="1" s="1"/>
  <c r="F106" i="1"/>
  <c r="J789" i="1" a="1"/>
  <c r="J789" i="1" s="1"/>
  <c r="F112" i="1"/>
  <c r="J470" i="1" a="1"/>
  <c r="J470" i="1" s="1"/>
  <c r="J378" i="1" a="1"/>
  <c r="J378" i="1" s="1"/>
  <c r="F583" i="1"/>
  <c r="J366" i="1" a="1"/>
  <c r="J366" i="1" s="1"/>
  <c r="J540" i="1" a="1"/>
  <c r="J540" i="1" s="1"/>
  <c r="J798" i="1" a="1"/>
  <c r="J798" i="1" s="1"/>
  <c r="F410" i="1"/>
  <c r="F852" i="1"/>
  <c r="F784" i="1"/>
  <c r="J773" i="1" a="1"/>
  <c r="J773" i="1" s="1"/>
  <c r="J322" i="1" a="1"/>
  <c r="J322" i="1" s="1"/>
  <c r="F283" i="1"/>
  <c r="J446" i="1" a="1"/>
  <c r="J446" i="1" s="1"/>
  <c r="J232" i="1" a="1"/>
  <c r="J232" i="1" s="1"/>
  <c r="J328" i="1" a="1"/>
  <c r="J328" i="1" s="1"/>
  <c r="F654" i="1"/>
  <c r="J563" i="1" a="1"/>
  <c r="J563" i="1" s="1"/>
  <c r="F279" i="1"/>
  <c r="F636" i="1"/>
  <c r="J398" i="1" a="1"/>
  <c r="J398" i="1" s="1"/>
  <c r="J828" i="1" a="1"/>
  <c r="J828" i="1" s="1"/>
  <c r="J463" i="1" a="1"/>
  <c r="J463" i="1" s="1"/>
  <c r="F454" i="1"/>
  <c r="J372" i="1" a="1"/>
  <c r="J372" i="1" s="1"/>
  <c r="J587" i="1" a="1"/>
  <c r="J587" i="1" s="1"/>
  <c r="F759" i="1"/>
  <c r="F702" i="1"/>
  <c r="J692" i="1" a="1"/>
  <c r="J692" i="1" s="1"/>
  <c r="J308" i="1" a="1"/>
  <c r="J308" i="1" s="1"/>
  <c r="F287" i="1"/>
  <c r="J666" i="1" a="1"/>
  <c r="J666" i="1" s="1"/>
  <c r="J315" i="1" a="1"/>
  <c r="J315" i="1" s="1"/>
  <c r="F663" i="1"/>
  <c r="F88" i="1"/>
  <c r="J751" i="1" a="1"/>
  <c r="J751" i="1" s="1"/>
  <c r="F777" i="1"/>
  <c r="F597" i="1"/>
  <c r="F821" i="1"/>
  <c r="J792" i="1" a="1"/>
  <c r="J792" i="1" s="1"/>
  <c r="F114" i="1"/>
  <c r="F715" i="1"/>
  <c r="F513" i="1"/>
  <c r="J428" i="1" a="1"/>
  <c r="J428" i="1" s="1"/>
  <c r="F758" i="1"/>
  <c r="F798" i="1"/>
  <c r="J195" i="1" a="1"/>
  <c r="J195" i="1" s="1"/>
  <c r="F393" i="1"/>
  <c r="F177" i="1"/>
  <c r="F625" i="1"/>
  <c r="F538" i="1"/>
  <c r="F724" i="1"/>
  <c r="J833" i="1" a="1"/>
  <c r="J833" i="1" s="1"/>
  <c r="F539" i="1"/>
  <c r="F787" i="1"/>
  <c r="F465" i="1"/>
  <c r="J651" i="1" a="1"/>
  <c r="J651" i="1" s="1"/>
  <c r="F259" i="1"/>
  <c r="F80" i="1"/>
  <c r="F15" i="1"/>
  <c r="J329" i="1" a="1"/>
  <c r="J329" i="1" s="1"/>
  <c r="F94" i="1"/>
  <c r="J388" i="1" a="1"/>
  <c r="J388" i="1" s="1"/>
  <c r="F482" i="1"/>
  <c r="J788" i="1" a="1"/>
  <c r="J788" i="1" s="1"/>
  <c r="F143" i="1"/>
  <c r="J553" i="1" a="1"/>
  <c r="J553" i="1" s="1"/>
  <c r="J573" i="1" a="1"/>
  <c r="J573" i="1" s="1"/>
  <c r="J327" i="1" a="1"/>
  <c r="J327" i="1" s="1"/>
  <c r="F96" i="1"/>
  <c r="J776" i="1" a="1"/>
  <c r="J776" i="1" s="1"/>
  <c r="J364" i="1" a="1"/>
  <c r="J364" i="1" s="1"/>
  <c r="F879" i="1"/>
  <c r="F126" i="1"/>
  <c r="F508" i="1"/>
  <c r="F206" i="1"/>
  <c r="F288" i="1"/>
  <c r="F330" i="1"/>
  <c r="F590" i="1"/>
  <c r="J841" i="1" a="1"/>
  <c r="J841" i="1" s="1"/>
  <c r="F906" i="1"/>
  <c r="J827" i="1" a="1"/>
  <c r="J827" i="1" s="1"/>
  <c r="J602" i="1" a="1"/>
  <c r="J602" i="1" s="1"/>
  <c r="F781" i="1"/>
  <c r="J406" i="1" a="1"/>
  <c r="J406" i="1" s="1"/>
  <c r="F876" i="1"/>
  <c r="F167" i="1"/>
  <c r="J576" i="1" a="1"/>
  <c r="J576" i="1" s="1"/>
  <c r="J252" i="1" a="1"/>
  <c r="J252" i="1" s="1"/>
  <c r="F865" i="1"/>
  <c r="F217" i="1"/>
  <c r="J334" i="1" a="1"/>
  <c r="J334" i="1" s="1"/>
  <c r="F158" i="1"/>
  <c r="F639" i="1"/>
  <c r="J745" i="1" a="1"/>
  <c r="J745" i="1" s="1"/>
  <c r="F267" i="1"/>
  <c r="J324" i="1" a="1"/>
  <c r="J324" i="1" s="1"/>
  <c r="F472" i="1"/>
  <c r="F326" i="1"/>
  <c r="F426" i="1"/>
  <c r="F920" i="1"/>
  <c r="J286" i="1" a="1"/>
  <c r="J286" i="1" s="1"/>
  <c r="F883" i="1"/>
  <c r="J214" i="1" a="1"/>
  <c r="J214" i="1" s="1"/>
  <c r="F91" i="1"/>
  <c r="J193" i="1" a="1"/>
  <c r="J193" i="1" s="1"/>
  <c r="J815" i="1" a="1"/>
  <c r="J815" i="1" s="1"/>
  <c r="F611" i="1"/>
  <c r="J687" i="1" a="1"/>
  <c r="J687" i="1" s="1"/>
  <c r="J838" i="1" a="1"/>
  <c r="J838" i="1" s="1"/>
  <c r="F129" i="1"/>
  <c r="J400" i="1" a="1"/>
  <c r="J400" i="1" s="1"/>
  <c r="F134" i="1"/>
  <c r="F82" i="1"/>
  <c r="F914" i="1"/>
  <c r="J916" i="1" a="1"/>
  <c r="J916" i="1" s="1"/>
  <c r="C221" i="1" l="1"/>
  <c r="C170" i="1"/>
  <c r="C30" i="1"/>
  <c r="F28" i="1" s="1"/>
  <c r="C266" i="1"/>
  <c r="C114" i="1"/>
  <c r="J545" i="1" a="1"/>
  <c r="J545" i="1" s="1"/>
  <c r="J710" i="1" a="1"/>
  <c r="J710" i="1" s="1"/>
  <c r="F278" i="1"/>
  <c r="F394" i="1"/>
  <c r="F149" i="1"/>
  <c r="F737" i="1"/>
  <c r="J185" i="1" a="1"/>
  <c r="J185" i="1" s="1"/>
  <c r="J382" i="1" a="1"/>
  <c r="J382" i="1" s="1"/>
  <c r="J597" i="1" a="1"/>
  <c r="J597" i="1" s="1"/>
  <c r="F229" i="1"/>
  <c r="F365" i="1"/>
  <c r="J194" i="1" a="1"/>
  <c r="J194" i="1" s="1"/>
  <c r="F280" i="1"/>
  <c r="J821" i="1" a="1"/>
  <c r="J821" i="1" s="1"/>
  <c r="F350" i="1"/>
  <c r="C741" i="1"/>
  <c r="F738" i="1" s="1"/>
  <c r="C616" i="1"/>
  <c r="C856" i="1"/>
  <c r="F854" i="1" s="1"/>
  <c r="C701" i="1"/>
  <c r="C27" i="1"/>
  <c r="C542" i="1"/>
  <c r="C7" i="1"/>
  <c r="C197" i="1"/>
  <c r="J699" i="1" a="1"/>
  <c r="J699" i="1" s="1"/>
  <c r="J607" i="1" a="1"/>
  <c r="J607" i="1" s="1"/>
  <c r="F836" i="1"/>
  <c r="J221" i="1" a="1"/>
  <c r="J221" i="1" s="1"/>
  <c r="J284" i="1" a="1"/>
  <c r="J284" i="1" s="1"/>
  <c r="J496" i="1" a="1"/>
  <c r="J496" i="1" s="1"/>
  <c r="J601" i="1" a="1"/>
  <c r="J601" i="1" s="1"/>
  <c r="F401" i="1"/>
  <c r="F387" i="1"/>
  <c r="F514" i="1"/>
  <c r="F705" i="1"/>
  <c r="J588" i="1" a="1"/>
  <c r="J588" i="1" s="1"/>
  <c r="J296" i="1" a="1"/>
  <c r="J296" i="1" s="1"/>
  <c r="F582" i="1"/>
  <c r="J665" i="1" a="1"/>
  <c r="J665" i="1" s="1"/>
  <c r="F844" i="1"/>
  <c r="F71" i="1"/>
  <c r="J857" i="1" a="1"/>
  <c r="J857" i="1" s="1"/>
  <c r="F818" i="1"/>
  <c r="J212" i="1" a="1"/>
  <c r="J212" i="1" s="1"/>
  <c r="J547" i="1" a="1"/>
  <c r="J547" i="1" s="1"/>
  <c r="F230" i="1"/>
  <c r="F562" i="1"/>
  <c r="J279" i="1" a="1"/>
  <c r="J279" i="1" s="1"/>
  <c r="F144" i="1"/>
  <c r="C910" i="1"/>
  <c r="C311" i="1"/>
  <c r="C90" i="1"/>
  <c r="C453" i="1"/>
  <c r="C389" i="1"/>
  <c r="C74" i="1"/>
  <c r="F72" i="1" s="1"/>
  <c r="C387" i="1"/>
  <c r="C620" i="1"/>
  <c r="J297" i="1" a="1"/>
  <c r="J297" i="1" s="1"/>
  <c r="J505" i="1" a="1"/>
  <c r="J505" i="1" s="1"/>
  <c r="F241" i="1"/>
  <c r="F430" i="1"/>
  <c r="J336" i="1" a="1"/>
  <c r="J336" i="1" s="1"/>
  <c r="F428" i="1"/>
  <c r="F870" i="1"/>
  <c r="F899" i="1"/>
  <c r="J432" i="1" a="1"/>
  <c r="J432" i="1" s="1"/>
  <c r="F641" i="1"/>
  <c r="J439" i="1" a="1"/>
  <c r="J439" i="1" s="1"/>
  <c r="F685" i="1"/>
  <c r="F529" i="1"/>
  <c r="F785" i="1"/>
  <c r="F391" i="1"/>
  <c r="F812" i="1"/>
  <c r="F438" i="1"/>
  <c r="F281" i="1"/>
  <c r="J716" i="1" a="1"/>
  <c r="J716" i="1" s="1"/>
  <c r="J630" i="1" a="1"/>
  <c r="J630" i="1" s="1"/>
  <c r="F631" i="1"/>
  <c r="F16" i="1"/>
  <c r="J778" i="1" a="1"/>
  <c r="J778" i="1" s="1"/>
  <c r="J604" i="1" a="1"/>
  <c r="J604" i="1" s="1"/>
  <c r="F233" i="1"/>
  <c r="J696" i="1" a="1"/>
  <c r="J696" i="1" s="1"/>
  <c r="J709" i="1" a="1"/>
  <c r="J709" i="1" s="1"/>
  <c r="C465" i="1"/>
  <c r="C335" i="1"/>
  <c r="J399" i="1" a="1"/>
  <c r="J399" i="1" s="1"/>
  <c r="F595" i="1"/>
  <c r="F791" i="1"/>
  <c r="J307" i="1" a="1"/>
  <c r="J307" i="1" s="1"/>
  <c r="F100" i="1"/>
  <c r="J887" i="1" a="1"/>
  <c r="J887" i="1" s="1"/>
  <c r="F593" i="1"/>
  <c r="J871" i="1" a="1"/>
  <c r="J871" i="1" s="1"/>
  <c r="F633" i="1"/>
  <c r="F299" i="1"/>
  <c r="F179" i="1"/>
  <c r="F356" i="1"/>
  <c r="F536" i="1"/>
  <c r="J653" i="1" a="1"/>
  <c r="J653" i="1" s="1"/>
  <c r="F214" i="1"/>
  <c r="F790" i="1"/>
  <c r="J385" i="1" a="1"/>
  <c r="J385" i="1" s="1"/>
  <c r="F61" i="1"/>
  <c r="F231" i="1"/>
  <c r="F551" i="1"/>
  <c r="F926" i="1"/>
  <c r="F227" i="1"/>
  <c r="J683" i="1" a="1"/>
  <c r="J683" i="1" s="1"/>
  <c r="J251" i="1" a="1"/>
  <c r="J251" i="1" s="1"/>
  <c r="J875" i="1" a="1"/>
  <c r="J875" i="1" s="1"/>
  <c r="F720" i="1"/>
  <c r="J273" i="1" a="1"/>
  <c r="J273" i="1" s="1"/>
  <c r="F408" i="1"/>
  <c r="C473" i="1"/>
  <c r="F471" i="1" s="1"/>
  <c r="C324" i="1"/>
  <c r="C825" i="1"/>
  <c r="F822" i="1" s="1"/>
  <c r="F255" i="1"/>
  <c r="F254" i="1"/>
  <c r="J271" i="1" a="1"/>
  <c r="J271" i="1" s="1"/>
  <c r="F458" i="1"/>
  <c r="J902" i="1" a="1"/>
  <c r="J902" i="1" s="1"/>
  <c r="F602" i="1"/>
  <c r="F491" i="1"/>
  <c r="J646" i="1" a="1"/>
  <c r="J646" i="1" s="1"/>
  <c r="J603" i="1" a="1"/>
  <c r="J603" i="1" s="1"/>
  <c r="F766" i="1"/>
  <c r="F634" i="1"/>
  <c r="F895" i="1"/>
  <c r="F576" i="1"/>
  <c r="J353" i="1" a="1"/>
  <c r="J353" i="1" s="1"/>
  <c r="F568" i="1"/>
  <c r="C561" i="1" s="1"/>
  <c r="F558" i="1" s="1"/>
  <c r="F92" i="1"/>
  <c r="F403" i="1"/>
  <c r="J795" i="1" a="1"/>
  <c r="J795" i="1" s="1"/>
  <c r="J213" i="1" a="1"/>
  <c r="J213" i="1" s="1"/>
  <c r="J512" i="1" a="1"/>
  <c r="J512" i="1" s="1"/>
  <c r="J442" i="1" a="1"/>
  <c r="J442" i="1" s="1"/>
  <c r="F492" i="1"/>
  <c r="F534" i="1"/>
  <c r="F718" i="1"/>
  <c r="J892" i="1" a="1"/>
  <c r="J892" i="1" s="1"/>
  <c r="F159" i="1"/>
  <c r="C866" i="1"/>
  <c r="C21" i="1"/>
  <c r="C306" i="1"/>
  <c r="C200" i="1"/>
  <c r="J7" i="1" a="1"/>
  <c r="J7" i="1" s="1"/>
  <c r="J11" i="1" a="1"/>
  <c r="J11" i="1" s="1"/>
  <c r="J15" i="1" a="1"/>
  <c r="J15" i="1" s="1"/>
  <c r="J19" i="1" a="1"/>
  <c r="J19" i="1" s="1"/>
  <c r="J8" i="1" a="1"/>
  <c r="J8" i="1" s="1"/>
  <c r="J12" i="1" a="1"/>
  <c r="J12" i="1" s="1"/>
  <c r="J16" i="1" a="1"/>
  <c r="J16" i="1" s="1"/>
  <c r="J20" i="1" a="1"/>
  <c r="J20" i="1" s="1"/>
  <c r="J24" i="1" a="1"/>
  <c r="J24" i="1" s="1"/>
  <c r="J28" i="1" a="1"/>
  <c r="J28" i="1" s="1"/>
  <c r="J32" i="1" a="1"/>
  <c r="J32" i="1" s="1"/>
  <c r="J36" i="1" a="1"/>
  <c r="J36" i="1" s="1"/>
  <c r="J40" i="1" a="1"/>
  <c r="J40" i="1" s="1"/>
  <c r="J44" i="1" a="1"/>
  <c r="J44" i="1" s="1"/>
  <c r="J48" i="1" a="1"/>
  <c r="J48" i="1" s="1"/>
  <c r="J52" i="1" a="1"/>
  <c r="J52" i="1" s="1"/>
  <c r="J56" i="1" a="1"/>
  <c r="J56" i="1" s="1"/>
  <c r="J60" i="1" a="1"/>
  <c r="J60" i="1" s="1"/>
  <c r="J64" i="1" a="1"/>
  <c r="J64" i="1" s="1"/>
  <c r="J68" i="1" a="1"/>
  <c r="J68" i="1" s="1"/>
  <c r="I5" i="1"/>
  <c r="J5" i="1" s="1" a="1"/>
  <c r="J5" i="1" s="1"/>
  <c r="J9" i="1" a="1"/>
  <c r="J9" i="1" s="1"/>
  <c r="J13" i="1" a="1"/>
  <c r="J13" i="1" s="1"/>
  <c r="J17" i="1" a="1"/>
  <c r="J17" i="1" s="1"/>
  <c r="J21" i="1" a="1"/>
  <c r="J21" i="1" s="1"/>
  <c r="J25" i="1" a="1"/>
  <c r="J25" i="1" s="1"/>
  <c r="J29" i="1" a="1"/>
  <c r="J29" i="1" s="1"/>
  <c r="J33" i="1" a="1"/>
  <c r="J33" i="1" s="1"/>
  <c r="J37" i="1" a="1"/>
  <c r="J37" i="1" s="1"/>
  <c r="J41" i="1" a="1"/>
  <c r="J41" i="1" s="1"/>
  <c r="J6" i="1" a="1"/>
  <c r="J6" i="1" s="1"/>
  <c r="J10" i="1" a="1"/>
  <c r="J10" i="1" s="1"/>
  <c r="J14" i="1" a="1"/>
  <c r="J14" i="1" s="1"/>
  <c r="J18" i="1" a="1"/>
  <c r="J18" i="1" s="1"/>
  <c r="J22" i="1" a="1"/>
  <c r="J22" i="1" s="1"/>
  <c r="J26" i="1" a="1"/>
  <c r="J26" i="1" s="1"/>
  <c r="J30" i="1" a="1"/>
  <c r="J30" i="1" s="1"/>
  <c r="J34" i="1" a="1"/>
  <c r="J34" i="1" s="1"/>
  <c r="J38" i="1" a="1"/>
  <c r="J38" i="1" s="1"/>
  <c r="J42" i="1" a="1"/>
  <c r="J42" i="1" s="1"/>
  <c r="J46" i="1" a="1"/>
  <c r="J46" i="1" s="1"/>
  <c r="J50" i="1" a="1"/>
  <c r="J50" i="1" s="1"/>
  <c r="J54" i="1" a="1"/>
  <c r="J54" i="1" s="1"/>
  <c r="J58" i="1" a="1"/>
  <c r="J58" i="1" s="1"/>
  <c r="J23" i="1" a="1"/>
  <c r="J23" i="1" s="1"/>
  <c r="J27" i="1" a="1"/>
  <c r="J27" i="1" s="1"/>
  <c r="J31" i="1" a="1"/>
  <c r="J31" i="1" s="1"/>
  <c r="J35" i="1" a="1"/>
  <c r="J35" i="1" s="1"/>
  <c r="J39" i="1" a="1"/>
  <c r="J39" i="1" s="1"/>
  <c r="J43" i="1" a="1"/>
  <c r="J43" i="1" s="1"/>
  <c r="J49" i="1" a="1"/>
  <c r="J49" i="1" s="1"/>
  <c r="J53" i="1" a="1"/>
  <c r="J53" i="1" s="1"/>
  <c r="J57" i="1" a="1"/>
  <c r="J57" i="1" s="1"/>
  <c r="J63" i="1" a="1"/>
  <c r="J63" i="1" s="1"/>
  <c r="J45" i="1" a="1"/>
  <c r="J45" i="1" s="1"/>
  <c r="J62" i="1" a="1"/>
  <c r="J62" i="1" s="1"/>
  <c r="J90" i="1" a="1"/>
  <c r="J90" i="1" s="1"/>
  <c r="J94" i="1" a="1"/>
  <c r="J94" i="1" s="1"/>
  <c r="J98" i="1" a="1"/>
  <c r="J98" i="1" s="1"/>
  <c r="J102" i="1" a="1"/>
  <c r="J102" i="1" s="1"/>
  <c r="J106" i="1" a="1"/>
  <c r="J106" i="1" s="1"/>
  <c r="J110" i="1" a="1"/>
  <c r="J110" i="1" s="1"/>
  <c r="J114" i="1" a="1"/>
  <c r="J114" i="1" s="1"/>
  <c r="J118" i="1" a="1"/>
  <c r="J118" i="1" s="1"/>
  <c r="J122" i="1" a="1"/>
  <c r="J122" i="1" s="1"/>
  <c r="J126" i="1" a="1"/>
  <c r="J126" i="1" s="1"/>
  <c r="J130" i="1" a="1"/>
  <c r="J130" i="1" s="1"/>
  <c r="J61" i="1" a="1"/>
  <c r="J61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91" i="1" a="1"/>
  <c r="J91" i="1" s="1"/>
  <c r="J95" i="1" a="1"/>
  <c r="J95" i="1" s="1"/>
  <c r="J99" i="1" a="1"/>
  <c r="J99" i="1" s="1"/>
  <c r="J103" i="1" a="1"/>
  <c r="J103" i="1" s="1"/>
  <c r="J107" i="1" a="1"/>
  <c r="J107" i="1" s="1"/>
  <c r="J111" i="1" a="1"/>
  <c r="J111" i="1" s="1"/>
  <c r="J115" i="1" a="1"/>
  <c r="J115" i="1" s="1"/>
  <c r="J119" i="1" a="1"/>
  <c r="J119" i="1" s="1"/>
  <c r="J123" i="1" a="1"/>
  <c r="J123" i="1" s="1"/>
  <c r="J47" i="1" a="1"/>
  <c r="J47" i="1" s="1"/>
  <c r="J51" i="1" a="1"/>
  <c r="J51" i="1" s="1"/>
  <c r="J55" i="1" a="1"/>
  <c r="J55" i="1" s="1"/>
  <c r="J59" i="1" a="1"/>
  <c r="J59" i="1" s="1"/>
  <c r="J67" i="1" a="1"/>
  <c r="J67" i="1" s="1"/>
  <c r="J87" i="1" a="1"/>
  <c r="J87" i="1" s="1"/>
  <c r="J66" i="1" a="1"/>
  <c r="J66" i="1" s="1"/>
  <c r="J88" i="1" a="1"/>
  <c r="J88" i="1" s="1"/>
  <c r="J92" i="1" a="1"/>
  <c r="J92" i="1" s="1"/>
  <c r="J96" i="1" a="1"/>
  <c r="J96" i="1" s="1"/>
  <c r="J100" i="1" a="1"/>
  <c r="J100" i="1" s="1"/>
  <c r="J104" i="1" a="1"/>
  <c r="J104" i="1" s="1"/>
  <c r="J108" i="1" a="1"/>
  <c r="J108" i="1" s="1"/>
  <c r="J65" i="1" a="1"/>
  <c r="J65" i="1" s="1"/>
  <c r="J97" i="1" a="1"/>
  <c r="J97" i="1" s="1"/>
  <c r="J105" i="1" a="1"/>
  <c r="J105" i="1" s="1"/>
  <c r="J133" i="1" a="1"/>
  <c r="J133" i="1" s="1"/>
  <c r="J137" i="1" a="1"/>
  <c r="J137" i="1" s="1"/>
  <c r="J141" i="1" a="1"/>
  <c r="J141" i="1" s="1"/>
  <c r="J145" i="1" a="1"/>
  <c r="J145" i="1" s="1"/>
  <c r="J149" i="1" a="1"/>
  <c r="J149" i="1" s="1"/>
  <c r="J153" i="1" a="1"/>
  <c r="J153" i="1" s="1"/>
  <c r="J157" i="1" a="1"/>
  <c r="J157" i="1" s="1"/>
  <c r="J161" i="1" a="1"/>
  <c r="J161" i="1" s="1"/>
  <c r="J165" i="1" a="1"/>
  <c r="J165" i="1" s="1"/>
  <c r="J169" i="1" a="1"/>
  <c r="J169" i="1" s="1"/>
  <c r="J127" i="1" a="1"/>
  <c r="J127" i="1" s="1"/>
  <c r="J128" i="1" a="1"/>
  <c r="J128" i="1" s="1"/>
  <c r="J113" i="1" a="1"/>
  <c r="J113" i="1" s="1"/>
  <c r="J117" i="1" a="1"/>
  <c r="J117" i="1" s="1"/>
  <c r="J125" i="1" a="1"/>
  <c r="J125" i="1" s="1"/>
  <c r="J129" i="1" a="1"/>
  <c r="J129" i="1" s="1"/>
  <c r="J134" i="1" a="1"/>
  <c r="J134" i="1" s="1"/>
  <c r="J138" i="1" a="1"/>
  <c r="J138" i="1" s="1"/>
  <c r="J142" i="1" a="1"/>
  <c r="J142" i="1" s="1"/>
  <c r="J146" i="1" a="1"/>
  <c r="J146" i="1" s="1"/>
  <c r="J150" i="1" a="1"/>
  <c r="J150" i="1" s="1"/>
  <c r="J154" i="1" a="1"/>
  <c r="J154" i="1" s="1"/>
  <c r="J124" i="1" a="1"/>
  <c r="J124" i="1" s="1"/>
  <c r="J93" i="1" a="1"/>
  <c r="J93" i="1" s="1"/>
  <c r="J101" i="1" a="1"/>
  <c r="J101" i="1" s="1"/>
  <c r="J109" i="1" a="1"/>
  <c r="J109" i="1" s="1"/>
  <c r="J112" i="1" a="1"/>
  <c r="J112" i="1" s="1"/>
  <c r="J116" i="1" a="1"/>
  <c r="J116" i="1" s="1"/>
  <c r="J131" i="1" a="1"/>
  <c r="J131" i="1" s="1"/>
  <c r="J135" i="1" a="1"/>
  <c r="J135" i="1" s="1"/>
  <c r="J139" i="1" a="1"/>
  <c r="J139" i="1" s="1"/>
  <c r="J143" i="1" a="1"/>
  <c r="J143" i="1" s="1"/>
  <c r="J147" i="1" a="1"/>
  <c r="J147" i="1" s="1"/>
  <c r="J151" i="1" a="1"/>
  <c r="J151" i="1" s="1"/>
  <c r="J155" i="1" a="1"/>
  <c r="J155" i="1" s="1"/>
  <c r="J159" i="1" a="1"/>
  <c r="J159" i="1" s="1"/>
  <c r="J163" i="1" a="1"/>
  <c r="J163" i="1" s="1"/>
  <c r="J167" i="1" a="1"/>
  <c r="J167" i="1" s="1"/>
  <c r="J171" i="1" a="1"/>
  <c r="J171" i="1" s="1"/>
  <c r="J121" i="1" a="1"/>
  <c r="J121" i="1" s="1"/>
  <c r="J132" i="1" a="1"/>
  <c r="J132" i="1" s="1"/>
  <c r="J136" i="1" a="1"/>
  <c r="J136" i="1" s="1"/>
  <c r="J140" i="1" a="1"/>
  <c r="J140" i="1" s="1"/>
  <c r="J144" i="1" a="1"/>
  <c r="J144" i="1" s="1"/>
  <c r="J148" i="1" a="1"/>
  <c r="J148" i="1" s="1"/>
  <c r="J152" i="1" a="1"/>
  <c r="J152" i="1" s="1"/>
  <c r="J156" i="1" a="1"/>
  <c r="J156" i="1" s="1"/>
  <c r="J160" i="1" a="1"/>
  <c r="J160" i="1" s="1"/>
  <c r="J164" i="1" a="1"/>
  <c r="J164" i="1" s="1"/>
  <c r="J168" i="1" a="1"/>
  <c r="J168" i="1" s="1"/>
  <c r="J120" i="1" a="1"/>
  <c r="J120" i="1" s="1"/>
  <c r="J170" i="1" a="1"/>
  <c r="J170" i="1" s="1"/>
  <c r="J89" i="1" a="1"/>
  <c r="J89" i="1" s="1"/>
  <c r="J158" i="1" a="1"/>
  <c r="J158" i="1" s="1"/>
  <c r="J162" i="1" a="1"/>
  <c r="J162" i="1" s="1"/>
  <c r="J166" i="1" a="1"/>
  <c r="J166" i="1" s="1"/>
  <c r="C38" i="1"/>
  <c r="F36" i="1" s="1"/>
  <c r="C566" i="1"/>
  <c r="C703" i="1"/>
  <c r="C670" i="1"/>
  <c r="C546" i="1"/>
  <c r="C89" i="1"/>
  <c r="C619" i="1"/>
  <c r="J922" i="1" a="1"/>
  <c r="J922" i="1" s="1"/>
  <c r="J910" i="1" a="1"/>
  <c r="J910" i="1" s="1"/>
  <c r="F893" i="1"/>
  <c r="J912" i="1" a="1"/>
  <c r="J912" i="1" s="1"/>
  <c r="J909" i="1" a="1"/>
  <c r="J909" i="1" s="1"/>
  <c r="J855" i="1" a="1"/>
  <c r="J855" i="1" s="1"/>
  <c r="J882" i="1" a="1"/>
  <c r="J882" i="1" s="1"/>
  <c r="J863" i="1" a="1"/>
  <c r="J863" i="1" s="1"/>
  <c r="J450" i="1" a="1"/>
  <c r="J450" i="1" s="1"/>
  <c r="F644" i="1"/>
  <c r="F721" i="1"/>
  <c r="J825" i="1" a="1"/>
  <c r="J825" i="1" s="1"/>
  <c r="F793" i="1"/>
  <c r="F904" i="1"/>
  <c r="F321" i="1"/>
  <c r="F748" i="1"/>
  <c r="F240" i="1"/>
  <c r="J178" i="1" a="1"/>
  <c r="J178" i="1" s="1"/>
  <c r="F717" i="1"/>
  <c r="F332" i="1"/>
  <c r="F683" i="1"/>
  <c r="J690" i="1" a="1"/>
  <c r="J690" i="1" s="1"/>
  <c r="J896" i="1" a="1"/>
  <c r="J896" i="1" s="1"/>
  <c r="F806" i="1"/>
  <c r="J859" i="1" a="1"/>
  <c r="J859" i="1" s="1"/>
  <c r="J860" i="1" a="1"/>
  <c r="J860" i="1" s="1"/>
  <c r="J883" i="1" a="1"/>
  <c r="J883" i="1" s="1"/>
  <c r="F686" i="1"/>
  <c r="J497" i="1" a="1"/>
  <c r="J497" i="1" s="1"/>
  <c r="J223" i="1" a="1"/>
  <c r="J223" i="1" s="1"/>
  <c r="F697" i="1"/>
  <c r="F518" i="1"/>
  <c r="F363" i="1"/>
  <c r="F603" i="1"/>
  <c r="J233" i="1" a="1"/>
  <c r="J233" i="1" s="1"/>
  <c r="F425" i="1"/>
  <c r="C423" i="1" s="1"/>
  <c r="J899" i="1" a="1"/>
  <c r="J899" i="1" s="1"/>
  <c r="J898" i="1" a="1"/>
  <c r="J898" i="1" s="1"/>
  <c r="J901" i="1" a="1"/>
  <c r="J901" i="1" s="1"/>
  <c r="J782" i="1" a="1"/>
  <c r="J782" i="1" s="1"/>
  <c r="F880" i="1"/>
  <c r="J872" i="1" a="1"/>
  <c r="J872" i="1" s="1"/>
  <c r="J868" i="1" a="1"/>
  <c r="J868" i="1" s="1"/>
  <c r="J870" i="1" a="1"/>
  <c r="J870" i="1" s="1"/>
  <c r="F222" i="1"/>
  <c r="F353" i="1"/>
  <c r="J880" i="1" a="1"/>
  <c r="J880" i="1" s="1"/>
  <c r="F722" i="1"/>
  <c r="F4" i="1"/>
  <c r="F507" i="1"/>
  <c r="J230" i="1" a="1"/>
  <c r="J230" i="1" s="1"/>
  <c r="J637" i="1" a="1"/>
  <c r="J637" i="1" s="1"/>
  <c r="F902" i="1"/>
  <c r="J851" i="1" a="1"/>
  <c r="J851" i="1" s="1"/>
  <c r="J905" i="1" a="1"/>
  <c r="J905" i="1" s="1"/>
  <c r="J669" i="1" a="1"/>
  <c r="J669" i="1" s="1"/>
  <c r="J858" i="1" a="1"/>
  <c r="J858" i="1" s="1"/>
  <c r="J808" i="1" a="1"/>
  <c r="J808" i="1" s="1"/>
  <c r="J867" i="1" a="1"/>
  <c r="J867" i="1" s="1"/>
  <c r="J866" i="1" a="1"/>
  <c r="J866" i="1" s="1"/>
  <c r="F253" i="1"/>
  <c r="C250" i="1" s="1"/>
  <c r="F248" i="1" s="1"/>
  <c r="F735" i="1"/>
  <c r="C728" i="1" s="1"/>
  <c r="J462" i="1" a="1"/>
  <c r="J462" i="1" s="1"/>
  <c r="F200" i="1"/>
  <c r="F936" i="1"/>
  <c r="J359" i="1" a="1"/>
  <c r="J359" i="1" s="1"/>
  <c r="F184" i="1"/>
  <c r="F838" i="1"/>
  <c r="F47" i="1"/>
  <c r="F329" i="1"/>
  <c r="J258" i="1" a="1"/>
  <c r="J258" i="1" s="1"/>
  <c r="F413" i="1"/>
  <c r="C390" i="1" s="1"/>
  <c r="F152" i="1"/>
  <c r="F183" i="1"/>
  <c r="J862" i="1" a="1"/>
  <c r="J862" i="1" s="1"/>
  <c r="F871" i="1"/>
  <c r="J895" i="1" a="1"/>
  <c r="J895" i="1" s="1"/>
  <c r="J897" i="1" a="1"/>
  <c r="J897" i="1" s="1"/>
  <c r="C927" i="1"/>
  <c r="J876" i="1" a="1"/>
  <c r="J876" i="1" s="1"/>
  <c r="J888" i="1" a="1"/>
  <c r="J888" i="1" s="1"/>
  <c r="J810" i="1" a="1"/>
  <c r="J810" i="1" s="1"/>
  <c r="F18" i="1"/>
  <c r="F741" i="1"/>
  <c r="J638" i="1" a="1"/>
  <c r="J638" i="1" s="1"/>
  <c r="F820" i="1"/>
  <c r="J402" i="1" a="1"/>
  <c r="J402" i="1" s="1"/>
  <c r="J890" i="1" a="1"/>
  <c r="J890" i="1" s="1"/>
  <c r="J906" i="1" a="1"/>
  <c r="J906" i="1" s="1"/>
  <c r="J861" i="1" a="1"/>
  <c r="J861" i="1" s="1"/>
  <c r="F132" i="1"/>
  <c r="J894" i="1" a="1"/>
  <c r="J894" i="1" s="1"/>
  <c r="J886" i="1" a="1"/>
  <c r="J886" i="1" s="1"/>
  <c r="J884" i="1" a="1"/>
  <c r="J884" i="1" s="1"/>
  <c r="F867" i="1"/>
  <c r="F274" i="1"/>
  <c r="J295" i="1" a="1"/>
  <c r="J295" i="1" s="1"/>
  <c r="F86" i="1"/>
  <c r="J660" i="1" a="1"/>
  <c r="J660" i="1" s="1"/>
  <c r="F300" i="1"/>
  <c r="F933" i="1"/>
  <c r="J316" i="1" a="1"/>
  <c r="J316" i="1" s="1"/>
  <c r="J598" i="1" a="1"/>
  <c r="J598" i="1" s="1"/>
  <c r="F811" i="1"/>
  <c r="J797" i="1" a="1"/>
  <c r="J797" i="1" s="1"/>
  <c r="J263" i="1" a="1"/>
  <c r="J263" i="1" s="1"/>
  <c r="J893" i="1" a="1"/>
  <c r="J893" i="1" s="1"/>
  <c r="F930" i="1"/>
  <c r="J805" i="1" a="1"/>
  <c r="J805" i="1" s="1"/>
  <c r="J809" i="1" a="1"/>
  <c r="J809" i="1" s="1"/>
  <c r="J811" i="1" a="1"/>
  <c r="J811" i="1" s="1"/>
  <c r="J807" i="1" a="1"/>
  <c r="J807" i="1" s="1"/>
  <c r="F369" i="1"/>
  <c r="J325" i="1" a="1"/>
  <c r="J325" i="1" s="1"/>
  <c r="J549" i="1" a="1"/>
  <c r="J549" i="1" s="1"/>
  <c r="F10" i="1"/>
  <c r="J738" i="1" a="1"/>
  <c r="J738" i="1" s="1"/>
  <c r="F202" i="1"/>
  <c r="F742" i="1"/>
  <c r="J908" i="1" a="1"/>
  <c r="J908" i="1" s="1"/>
  <c r="J920" i="1" a="1"/>
  <c r="J920" i="1" s="1"/>
  <c r="J288" i="1" a="1"/>
  <c r="J288" i="1" s="1"/>
  <c r="F754" i="1"/>
  <c r="J864" i="1" a="1"/>
  <c r="J864" i="1" s="1"/>
  <c r="J873" i="1" a="1"/>
  <c r="J873" i="1" s="1"/>
  <c r="J869" i="1" a="1"/>
  <c r="J869" i="1" s="1"/>
  <c r="J913" i="1" a="1"/>
  <c r="J913" i="1" s="1"/>
  <c r="F194" i="1"/>
  <c r="F751" i="1"/>
  <c r="F872" i="1"/>
  <c r="F220" i="1"/>
  <c r="J440" i="1" a="1"/>
  <c r="J440" i="1" s="1"/>
  <c r="F140" i="1"/>
  <c r="J268" i="1" a="1"/>
  <c r="J268" i="1" s="1"/>
  <c r="F5" i="1"/>
  <c r="F338" i="1"/>
  <c r="J474" i="1" a="1"/>
  <c r="J474" i="1" s="1"/>
  <c r="J472" i="1" a="1"/>
  <c r="J472" i="1" s="1"/>
  <c r="J904" i="1" a="1"/>
  <c r="J904" i="1" s="1"/>
  <c r="F447" i="1"/>
  <c r="F898" i="1"/>
  <c r="J209" i="1" a="1"/>
  <c r="J209" i="1" s="1"/>
  <c r="J655" i="1" a="1"/>
  <c r="J655" i="1" s="1"/>
  <c r="J579" i="1" a="1"/>
  <c r="J579" i="1" s="1"/>
  <c r="F150" i="1"/>
  <c r="J513" i="1" a="1"/>
  <c r="J513" i="1" s="1"/>
  <c r="F517" i="1"/>
  <c r="J685" i="1" a="1"/>
  <c r="J685" i="1" s="1"/>
  <c r="F9" i="1"/>
  <c r="J183" i="1" a="1"/>
  <c r="J183" i="1" s="1"/>
  <c r="J356" i="1" a="1"/>
  <c r="J356" i="1" s="1"/>
  <c r="F193" i="1"/>
  <c r="J609" i="1" a="1"/>
  <c r="J609" i="1" s="1"/>
  <c r="J215" i="1" a="1"/>
  <c r="J215" i="1" s="1"/>
  <c r="F669" i="1"/>
  <c r="J840" i="1" a="1"/>
  <c r="J840" i="1" s="1"/>
  <c r="J376" i="1" a="1"/>
  <c r="J376" i="1" s="1"/>
  <c r="F700" i="1"/>
  <c r="F139" i="1"/>
  <c r="F533" i="1"/>
  <c r="J261" i="1" a="1"/>
  <c r="J261" i="1" s="1"/>
  <c r="F846" i="1"/>
  <c r="J243" i="1" a="1"/>
  <c r="J243" i="1" s="1"/>
  <c r="C265" i="1"/>
  <c r="C762" i="1"/>
  <c r="C580" i="1"/>
  <c r="F578" i="1" s="1"/>
  <c r="C338" i="1"/>
  <c r="C446" i="1"/>
  <c r="C498" i="1"/>
  <c r="F496" i="1" s="1"/>
  <c r="C168" i="1"/>
  <c r="F166" i="1" s="1"/>
  <c r="C382" i="1"/>
  <c r="C524" i="1"/>
  <c r="F522" i="1" s="1"/>
  <c r="J775" i="1" a="1"/>
  <c r="J775" i="1" s="1"/>
  <c r="J921" i="1" a="1"/>
  <c r="J921" i="1" s="1"/>
  <c r="F118" i="1"/>
  <c r="F99" i="1"/>
  <c r="F617" i="1"/>
  <c r="J532" i="1" a="1"/>
  <c r="J532" i="1" s="1"/>
  <c r="J816" i="1" a="1"/>
  <c r="J816" i="1" s="1"/>
  <c r="J299" i="1" a="1"/>
  <c r="J299" i="1" s="1"/>
  <c r="J468" i="1" a="1"/>
  <c r="J468" i="1" s="1"/>
  <c r="F912" i="1"/>
  <c r="F351" i="1"/>
  <c r="F600" i="1"/>
  <c r="J361" i="1" a="1"/>
  <c r="J361" i="1" s="1"/>
  <c r="F622" i="1"/>
  <c r="F535" i="1"/>
  <c r="J197" i="1" a="1"/>
  <c r="J197" i="1" s="1"/>
  <c r="F894" i="1"/>
  <c r="J437" i="1" a="1"/>
  <c r="J437" i="1" s="1"/>
  <c r="J680" i="1" a="1"/>
  <c r="J680" i="1" s="1"/>
  <c r="J184" i="1" a="1"/>
  <c r="J184" i="1" s="1"/>
  <c r="J508" i="1" a="1"/>
  <c r="J508" i="1" s="1"/>
  <c r="J608" i="1" a="1"/>
  <c r="J608" i="1" s="1"/>
  <c r="J269" i="1" a="1"/>
  <c r="J269" i="1" s="1"/>
  <c r="J917" i="1" a="1"/>
  <c r="J917" i="1" s="1"/>
  <c r="C758" i="1"/>
  <c r="C669" i="1"/>
  <c r="F665" i="1" s="1"/>
  <c r="J791" i="1" a="1"/>
  <c r="J791" i="1" s="1"/>
  <c r="F104" i="1"/>
  <c r="F618" i="1"/>
  <c r="F396" i="1"/>
  <c r="F123" i="1"/>
  <c r="F778" i="1"/>
  <c r="J236" i="1" a="1"/>
  <c r="J236" i="1" s="1"/>
  <c r="J265" i="1" a="1"/>
  <c r="J265" i="1" s="1"/>
  <c r="F662" i="1"/>
  <c r="F869" i="1"/>
  <c r="J449" i="1" a="1"/>
  <c r="J449" i="1" s="1"/>
  <c r="J218" i="1" a="1"/>
  <c r="J218" i="1" s="1"/>
  <c r="F24" i="1"/>
  <c r="F661" i="1"/>
  <c r="J832" i="1" a="1"/>
  <c r="J832" i="1" s="1"/>
  <c r="J705" i="1" a="1"/>
  <c r="J705" i="1" s="1"/>
  <c r="F886" i="1"/>
  <c r="J714" i="1" a="1"/>
  <c r="J714" i="1" s="1"/>
  <c r="F54" i="1"/>
  <c r="F694" i="1"/>
  <c r="C611" i="1" s="1"/>
  <c r="J783" i="1" a="1"/>
  <c r="J783" i="1" s="1"/>
  <c r="F443" i="1"/>
  <c r="J530" i="1" a="1"/>
  <c r="J530" i="1" s="1"/>
  <c r="C71" i="1" l="1"/>
  <c r="C448" i="1"/>
  <c r="C91" i="1"/>
  <c r="C600" i="1"/>
  <c r="C790" i="1"/>
  <c r="F788" i="1" s="1"/>
  <c r="C227" i="1"/>
  <c r="F225" i="1" s="1"/>
  <c r="F698" i="1"/>
  <c r="C887" i="1"/>
  <c r="C20" i="1"/>
  <c r="C659" i="1"/>
  <c r="C517" i="1"/>
  <c r="C115" i="1"/>
  <c r="C14" i="1"/>
  <c r="C314" i="1"/>
  <c r="C892" i="1"/>
  <c r="F890" i="1" s="1"/>
  <c r="C761" i="1"/>
  <c r="F333" i="1"/>
  <c r="C97" i="1"/>
  <c r="F95" i="1" s="1"/>
  <c r="C24" i="1"/>
  <c r="F22" i="1" s="1"/>
  <c r="C19" i="1" s="1"/>
  <c r="F17" i="1" s="1"/>
  <c r="C129" i="1"/>
  <c r="F127" i="1" s="1"/>
  <c r="C131" i="1"/>
  <c r="C491" i="1"/>
  <c r="C614" i="1"/>
  <c r="C631" i="1"/>
  <c r="F629" i="1" s="1"/>
  <c r="C769" i="1"/>
  <c r="C911" i="1"/>
  <c r="C852" i="1"/>
  <c r="C187" i="1"/>
  <c r="C130" i="1"/>
  <c r="C418" i="1"/>
  <c r="C850" i="1"/>
  <c r="C385" i="1"/>
  <c r="C109" i="1"/>
  <c r="C449" i="1"/>
  <c r="C864" i="1"/>
  <c r="C804" i="1"/>
  <c r="F801" i="1" s="1"/>
  <c r="C25" i="1"/>
  <c r="C759" i="1"/>
  <c r="C763" i="1"/>
  <c r="C598" i="1"/>
  <c r="C313" i="1"/>
  <c r="C770" i="1"/>
  <c r="C279" i="1"/>
  <c r="F277" i="1" s="1"/>
  <c r="C617" i="1"/>
  <c r="C267" i="1"/>
  <c r="C111" i="1"/>
  <c r="C533" i="1"/>
  <c r="F530" i="1" s="1"/>
  <c r="C888" i="1"/>
  <c r="C928" i="1"/>
  <c r="C490" i="1"/>
  <c r="C591" i="1"/>
  <c r="C487" i="1"/>
  <c r="C69" i="1"/>
  <c r="F195" i="1"/>
  <c r="C731" i="1"/>
  <c r="F723" i="1" s="1"/>
  <c r="C87" i="1"/>
  <c r="C658" i="1"/>
  <c r="F655" i="1" s="1"/>
  <c r="C332" i="1"/>
  <c r="C865" i="1"/>
  <c r="C610" i="1"/>
  <c r="C462" i="1"/>
  <c r="C26" i="1"/>
  <c r="F907" i="1"/>
  <c r="F540" i="1"/>
  <c r="C601" i="1" l="1"/>
  <c r="C5" i="1"/>
  <c r="C113" i="1"/>
  <c r="C594" i="1"/>
  <c r="C518" i="1"/>
  <c r="F862" i="1"/>
  <c r="C798" i="1"/>
  <c r="C219" i="1"/>
  <c r="F216" i="1" s="1"/>
  <c r="F421" i="1"/>
  <c r="F488" i="1"/>
  <c r="F463" i="1"/>
  <c r="F796" i="1"/>
  <c r="F884" i="1"/>
  <c r="C273" i="1"/>
  <c r="F269" i="1" s="1"/>
  <c r="C86" i="1"/>
  <c r="C615" i="1"/>
  <c r="F612" i="1" s="1"/>
  <c r="C191" i="1"/>
  <c r="F189" i="1" s="1"/>
  <c r="C329" i="1"/>
  <c r="F327" i="1" s="1"/>
  <c r="C886" i="1"/>
  <c r="C889" i="1"/>
  <c r="C609" i="1"/>
  <c r="C521" i="1"/>
  <c r="F515" i="1" s="1"/>
  <c r="F107" i="1"/>
  <c r="C771" i="1"/>
  <c r="F925" i="1"/>
  <c r="C608" i="1" l="1"/>
  <c r="F606" i="1" s="1"/>
  <c r="C447" i="1"/>
  <c r="C853" i="1"/>
  <c r="C772" i="1"/>
  <c r="F765" i="1" s="1"/>
  <c r="C264" i="1"/>
  <c r="C183" i="1"/>
  <c r="C323" i="1"/>
  <c r="F320" i="1" s="1"/>
  <c r="C461" i="1"/>
  <c r="F459" i="1" s="1"/>
  <c r="C851" i="1"/>
  <c r="F848" i="1" s="1"/>
  <c r="C846" i="1"/>
  <c r="C483" i="1"/>
  <c r="F481" i="1" s="1"/>
  <c r="C88" i="1"/>
  <c r="C417" i="1"/>
  <c r="F415" i="1" s="1"/>
  <c r="C184" i="1"/>
  <c r="C757" i="1" l="1"/>
  <c r="C312" i="1"/>
  <c r="F309" i="1" s="1"/>
  <c r="C391" i="1"/>
  <c r="F383" i="1" s="1"/>
  <c r="F181" i="1"/>
  <c r="C445" i="1"/>
  <c r="C843" i="1"/>
  <c r="F841" i="1" s="1"/>
  <c r="C592" i="1"/>
  <c r="F589" i="1" s="1"/>
  <c r="C454" i="1"/>
  <c r="F451" i="1" s="1"/>
  <c r="C93" i="1" l="1"/>
  <c r="F84" i="1" s="1"/>
  <c r="C10" i="1"/>
  <c r="C304" i="1"/>
  <c r="C764" i="1"/>
  <c r="C380" i="1"/>
  <c r="F378" i="1" s="1"/>
  <c r="F755" i="1"/>
  <c r="C444" i="1"/>
  <c r="F442" i="1" s="1"/>
  <c r="C70" i="1" l="1"/>
  <c r="F64" i="1" s="1"/>
  <c r="C16" i="1"/>
  <c r="C308" i="1"/>
  <c r="F302" i="1" s="1"/>
  <c r="C307" i="1"/>
  <c r="C268" i="1" l="1"/>
  <c r="F261" i="1" s="1"/>
  <c r="C6" i="1"/>
  <c r="C9" i="1" l="1"/>
  <c r="A2" i="1" s="1"/>
  <c r="F3" i="1" l="1"/>
  <c r="I2" i="1" l="1"/>
  <c r="J2" i="1"/>
  <c r="G3" i="1"/>
  <c r="G920" i="1" l="1"/>
  <c r="G508" i="1"/>
  <c r="G297" i="1"/>
  <c r="G687" i="1"/>
  <c r="G521" i="1"/>
  <c r="G103" i="1"/>
  <c r="G232" i="1"/>
  <c r="G102" i="1"/>
  <c r="G756" i="1"/>
  <c r="G31" i="1"/>
  <c r="G164" i="1"/>
  <c r="G19" i="1"/>
  <c r="G513" i="1"/>
  <c r="G143" i="1"/>
  <c r="G56" i="1"/>
  <c r="G744" i="1"/>
  <c r="G208" i="1"/>
  <c r="G431" i="1"/>
  <c r="G635" i="1"/>
  <c r="G917" i="1"/>
  <c r="G445" i="1"/>
  <c r="G160" i="1"/>
  <c r="G681" i="1"/>
  <c r="G204" i="1"/>
  <c r="G853" i="1"/>
  <c r="G852" i="1"/>
  <c r="G657" i="1"/>
  <c r="G301" i="1"/>
  <c r="G484" i="1"/>
  <c r="G226" i="1"/>
  <c r="G909" i="1"/>
  <c r="G198" i="1"/>
  <c r="G524" i="1"/>
  <c r="G675" i="1"/>
  <c r="G77" i="1"/>
  <c r="G400" i="1"/>
  <c r="G76" i="1"/>
  <c r="G758" i="1"/>
  <c r="G410" i="1"/>
  <c r="G585" i="1"/>
  <c r="G221" i="1"/>
  <c r="G480" i="1"/>
  <c r="G837" i="1"/>
  <c r="G804" i="1"/>
  <c r="G35" i="1"/>
  <c r="G888" i="1"/>
  <c r="G384" i="1"/>
  <c r="G543" i="1"/>
  <c r="G505" i="1"/>
  <c r="G566" i="1"/>
  <c r="G34" i="1"/>
  <c r="G190" i="1"/>
  <c r="G477" i="1"/>
  <c r="G211" i="1"/>
  <c r="G640" i="1"/>
  <c r="G594" i="1"/>
  <c r="G328" i="1"/>
  <c r="G584" i="1"/>
  <c r="G539" i="1"/>
  <c r="G878" i="1"/>
  <c r="G67" i="1"/>
  <c r="G868" i="1"/>
  <c r="G660" i="1"/>
  <c r="G770" i="1"/>
  <c r="G324" i="1"/>
  <c r="G33" i="1"/>
  <c r="G727" i="1"/>
  <c r="G275" i="1"/>
  <c r="G135" i="1"/>
  <c r="G575" i="1"/>
  <c r="G90" i="1"/>
  <c r="G462" i="1"/>
  <c r="G116" i="1"/>
  <c r="G935" i="1"/>
  <c r="G499" i="1"/>
  <c r="G108" i="1"/>
  <c r="G866" i="1"/>
  <c r="G623" i="1"/>
  <c r="G885" i="1"/>
  <c r="G436" i="1"/>
  <c r="G547" i="1"/>
  <c r="G370" i="1"/>
  <c r="G153" i="1"/>
  <c r="G272" i="1"/>
  <c r="G192" i="1"/>
  <c r="G710" i="1"/>
  <c r="G824" i="1"/>
  <c r="G560" i="1"/>
  <c r="G461" i="1"/>
  <c r="G20" i="1"/>
  <c r="G627" i="1"/>
  <c r="G563" i="1"/>
  <c r="G39" i="1"/>
  <c r="G186" i="1"/>
  <c r="G406" i="1"/>
  <c r="G677" i="1"/>
  <c r="G48" i="1"/>
  <c r="G800" i="1"/>
  <c r="G611" i="1"/>
  <c r="G360" i="1"/>
  <c r="G38" i="1"/>
  <c r="G298" i="1"/>
  <c r="G197" i="1"/>
  <c r="G325" i="1"/>
  <c r="G13" i="1"/>
  <c r="G263" i="1"/>
  <c r="G561" i="1"/>
  <c r="G284" i="1"/>
  <c r="G87" i="1"/>
  <c r="G780" i="1"/>
  <c r="G158" i="1"/>
  <c r="G88" i="1"/>
  <c r="G259" i="1"/>
  <c r="G638" i="1"/>
  <c r="G412" i="1"/>
  <c r="G316" i="1"/>
  <c r="G163" i="1"/>
  <c r="G786" i="1"/>
  <c r="G260" i="1"/>
  <c r="G775" i="1"/>
  <c r="G842" i="1"/>
  <c r="G237" i="1"/>
  <c r="G573" i="1"/>
  <c r="G134" i="1"/>
  <c r="G112" i="1"/>
  <c r="G502" i="1"/>
  <c r="G105" i="1"/>
  <c r="G678" i="1"/>
  <c r="G335" i="1"/>
  <c r="G276" i="1"/>
  <c r="G827" i="1"/>
  <c r="G753" i="1"/>
  <c r="G376" i="1"/>
  <c r="G887" i="1"/>
  <c r="G647" i="1"/>
  <c r="G613" i="1"/>
  <c r="G546" i="1"/>
  <c r="G249" i="1"/>
  <c r="G693" i="1"/>
  <c r="G466" i="1"/>
  <c r="G414" i="1"/>
  <c r="G500" i="1"/>
  <c r="G317" i="1"/>
  <c r="G215" i="1"/>
  <c r="G51" i="1"/>
  <c r="G590" i="1"/>
  <c r="G931" i="1"/>
  <c r="G656" i="1"/>
  <c r="G168" i="1"/>
  <c r="G670" i="1"/>
  <c r="G676" i="1"/>
  <c r="G359" i="1"/>
  <c r="G486" i="1"/>
  <c r="G218" i="1"/>
  <c r="G85" i="1"/>
  <c r="G252" i="1"/>
  <c r="G875" i="1"/>
  <c r="G798" i="1"/>
  <c r="G927" i="1"/>
  <c r="G745" i="1"/>
  <c r="G916" i="1"/>
  <c r="G708" i="1"/>
  <c r="G905" i="1"/>
  <c r="G128" i="1"/>
  <c r="G334" i="1"/>
  <c r="G203" i="1"/>
  <c r="G27" i="1"/>
  <c r="G367" i="1"/>
  <c r="G121" i="1"/>
  <c r="G579" i="1"/>
  <c r="G287" i="1"/>
  <c r="G599" i="1"/>
  <c r="G416" i="1"/>
  <c r="G851" i="1"/>
  <c r="G377" i="1"/>
  <c r="G228" i="1"/>
  <c r="G296" i="1"/>
  <c r="G882" i="1"/>
  <c r="G498" i="1"/>
  <c r="G485" i="1"/>
  <c r="G813" i="1"/>
  <c r="G21" i="1"/>
  <c r="G733" i="1"/>
  <c r="G749" i="1"/>
  <c r="G41" i="1"/>
  <c r="G839" i="1"/>
  <c r="G292" i="1"/>
  <c r="G7" i="1"/>
  <c r="G426" i="1"/>
  <c r="G12" i="1"/>
  <c r="G922" i="1"/>
  <c r="G242" i="1"/>
  <c r="G235" i="1"/>
  <c r="G273" i="1"/>
  <c r="G246" i="1"/>
  <c r="G310" i="1"/>
  <c r="G30" i="1"/>
  <c r="G803" i="1"/>
  <c r="G44" i="1"/>
  <c r="G115" i="1"/>
  <c r="G283" i="1"/>
  <c r="G759" i="1"/>
  <c r="G625" i="1"/>
  <c r="G243" i="1"/>
  <c r="G339" i="1"/>
  <c r="G224" i="1"/>
  <c r="G523" i="1"/>
  <c r="G476" i="1"/>
  <c r="G349" i="1"/>
  <c r="G49" i="1"/>
  <c r="G187" i="1"/>
  <c r="G760" i="1"/>
  <c r="G11" i="1"/>
  <c r="G68" i="1"/>
  <c r="G91" i="1"/>
  <c r="G531" i="1"/>
  <c r="G25" i="1"/>
  <c r="G699" i="1"/>
  <c r="G147" i="1"/>
  <c r="G188" i="1"/>
  <c r="G934" i="1"/>
  <c r="G404" i="1"/>
  <c r="G453" i="1"/>
  <c r="G825" i="1"/>
  <c r="G52" i="1"/>
  <c r="G650" i="1"/>
  <c r="G636" i="1"/>
  <c r="G608" i="1"/>
  <c r="G908" i="1"/>
  <c r="G574" i="1"/>
  <c r="G294" i="1"/>
  <c r="G83" i="1"/>
  <c r="G666" i="1"/>
  <c r="G928" i="1"/>
  <c r="G285" i="1"/>
  <c r="G178" i="1"/>
  <c r="G648" i="1"/>
  <c r="G821" i="1"/>
  <c r="G653" i="1"/>
  <c r="G923" i="1"/>
  <c r="G307" i="1"/>
  <c r="G388" i="1"/>
  <c r="G667" i="1"/>
  <c r="G154" i="1"/>
  <c r="G209" i="1"/>
  <c r="G736" i="1"/>
  <c r="G747" i="1"/>
  <c r="G597" i="1"/>
  <c r="G313" i="1"/>
  <c r="G93" i="1"/>
  <c r="G781" i="1"/>
  <c r="G592" i="1"/>
  <c r="G795" i="1"/>
  <c r="G918" i="1"/>
  <c r="G896" i="1"/>
  <c r="G448" i="1"/>
  <c r="G782" i="1"/>
  <c r="G572" i="1"/>
  <c r="G375" i="1"/>
  <c r="G713" i="1"/>
  <c r="G863" i="1"/>
  <c r="G291" i="1"/>
  <c r="G583" i="1"/>
  <c r="G279" i="1"/>
  <c r="G715" i="1"/>
  <c r="G479" i="1"/>
  <c r="G567" i="1"/>
  <c r="G809" i="1"/>
  <c r="G304" i="1"/>
  <c r="G673" i="1"/>
  <c r="G419" i="1"/>
  <c r="G23" i="1"/>
  <c r="G497" i="1"/>
  <c r="G119" i="1"/>
  <c r="G769" i="1"/>
  <c r="G777" i="1"/>
  <c r="G906" i="1"/>
  <c r="G919" i="1"/>
  <c r="G807" i="1"/>
  <c r="G892" i="1"/>
  <c r="G417" i="1"/>
  <c r="G619" i="1"/>
  <c r="G347" i="1"/>
  <c r="G199" i="1"/>
  <c r="G66" i="1"/>
  <c r="G355" i="1"/>
  <c r="G267" i="1"/>
  <c r="G265" i="1"/>
  <c r="G767" i="1"/>
  <c r="G588" i="1"/>
  <c r="G805" i="1"/>
  <c r="G495" i="1"/>
  <c r="G306" i="1"/>
  <c r="G706" i="1"/>
  <c r="G746" i="1"/>
  <c r="G526" i="1"/>
  <c r="G553" i="1"/>
  <c r="G130" i="1"/>
  <c r="G537" i="1"/>
  <c r="G157" i="1"/>
  <c r="G368" i="1"/>
  <c r="G586" i="1"/>
  <c r="G768" i="1"/>
  <c r="G757" i="1"/>
  <c r="G407" i="1"/>
  <c r="G424" i="1"/>
  <c r="G399" i="1"/>
  <c r="G289" i="1"/>
  <c r="G501" i="1"/>
  <c r="G639" i="1"/>
  <c r="G258" i="1"/>
  <c r="G151" i="1"/>
  <c r="G764" i="1"/>
  <c r="G40" i="1"/>
  <c r="G270" i="1"/>
  <c r="G133" i="1"/>
  <c r="G381" i="1"/>
  <c r="G331" i="1"/>
  <c r="G303" i="1"/>
  <c r="G122" i="1"/>
  <c r="G109" i="1"/>
  <c r="G389" i="1"/>
  <c r="G581" i="1"/>
  <c r="G739" i="1"/>
  <c r="G238" i="1"/>
  <c r="G473" i="1"/>
  <c r="G117" i="1"/>
  <c r="G730" i="1"/>
  <c r="G601" i="1"/>
  <c r="G621" i="1"/>
  <c r="G129" i="1"/>
  <c r="G509" i="1"/>
  <c r="G830" i="1"/>
  <c r="G43" i="1"/>
  <c r="G714" i="1"/>
  <c r="G319" i="1"/>
  <c r="G219" i="1"/>
  <c r="G672" i="1"/>
  <c r="G483" i="1"/>
  <c r="G97" i="1"/>
  <c r="G206" i="1"/>
  <c r="G628" i="1"/>
  <c r="G604" i="1"/>
  <c r="G343" i="1"/>
  <c r="G542" i="1"/>
  <c r="G532" i="1"/>
  <c r="G610" i="1"/>
  <c r="G734" i="1"/>
  <c r="G182" i="1"/>
  <c r="G176" i="1"/>
  <c r="G652" i="1"/>
  <c r="G326" i="1"/>
  <c r="G82" i="1"/>
  <c r="G659" i="1"/>
  <c r="G857" i="1"/>
  <c r="G156" i="1"/>
  <c r="G607" i="1"/>
  <c r="G293" i="1"/>
  <c r="G390" i="1"/>
  <c r="G596" i="1"/>
  <c r="G911" i="1"/>
  <c r="G223" i="1"/>
  <c r="G550" i="1"/>
  <c r="G702" i="1"/>
  <c r="G879" i="1"/>
  <c r="G344" i="1"/>
  <c r="G315" i="1"/>
  <c r="G565" i="1"/>
  <c r="G63" i="1"/>
  <c r="G57" i="1"/>
  <c r="G323" i="1"/>
  <c r="G680" i="1"/>
  <c r="G354" i="1"/>
  <c r="G392" i="1"/>
  <c r="G682" i="1"/>
  <c r="G271" i="1"/>
  <c r="G482" i="1"/>
  <c r="G630" i="1"/>
  <c r="G89" i="1"/>
  <c r="G624" i="1"/>
  <c r="G695" i="1"/>
  <c r="G823" i="1"/>
  <c r="G173" i="1"/>
  <c r="G245" i="1"/>
  <c r="G81" i="1"/>
  <c r="G268" i="1"/>
  <c r="G554" i="1"/>
  <c r="G236" i="1"/>
  <c r="G141" i="1"/>
  <c r="G205" i="1"/>
  <c r="G137" i="1"/>
  <c r="G336" i="1"/>
  <c r="G763" i="1"/>
  <c r="G352" i="1"/>
  <c r="G478" i="1"/>
  <c r="G409" i="1"/>
  <c r="G847" i="1"/>
  <c r="G876" i="1"/>
  <c r="G487" i="1"/>
  <c r="G374" i="1"/>
  <c r="G210" i="1"/>
  <c r="G79" i="1"/>
  <c r="G125" i="1"/>
  <c r="G32" i="1"/>
  <c r="G405" i="1"/>
  <c r="G569" i="1"/>
  <c r="G489" i="1"/>
  <c r="G155" i="1"/>
  <c r="G395" i="1"/>
  <c r="G831" i="1"/>
  <c r="G511" i="1"/>
  <c r="G58" i="1"/>
  <c r="G696" i="1"/>
  <c r="G70" i="1"/>
  <c r="G671" i="1"/>
  <c r="G792" i="1"/>
  <c r="G544" i="1"/>
  <c r="G288" i="1"/>
  <c r="G429" i="1"/>
  <c r="G855" i="1"/>
  <c r="G643" i="1"/>
  <c r="G308" i="1"/>
  <c r="G692" i="1"/>
  <c r="G858" i="1"/>
  <c r="G244" i="1"/>
  <c r="G101" i="1"/>
  <c r="G651" i="1"/>
  <c r="G861" i="1"/>
  <c r="G450" i="1"/>
  <c r="G46" i="1"/>
  <c r="G783" i="1"/>
  <c r="G674" i="1"/>
  <c r="G762" i="1"/>
  <c r="G642" i="1"/>
  <c r="G711" i="1"/>
  <c r="G373" i="1"/>
  <c r="G587" i="1"/>
  <c r="G668" i="1"/>
  <c r="G212" i="1"/>
  <c r="G110" i="1"/>
  <c r="G924" i="1"/>
  <c r="G577" i="1"/>
  <c r="G552" i="1"/>
  <c r="G290" i="1"/>
  <c r="G646" i="1"/>
  <c r="G15" i="1"/>
  <c r="G921" i="1"/>
  <c r="G740" i="1"/>
  <c r="G503" i="1"/>
  <c r="G427" i="1"/>
  <c r="G295" i="1"/>
  <c r="G889" i="1"/>
  <c r="G555" i="1"/>
  <c r="G385" i="1"/>
  <c r="G609" i="1"/>
  <c r="G527" i="1"/>
  <c r="G877" i="1"/>
  <c r="G397" i="1"/>
  <c r="G217" i="1"/>
  <c r="G472" i="1"/>
  <c r="G663" i="1"/>
  <c r="G420" i="1"/>
  <c r="G637" i="1"/>
  <c r="G213" i="1"/>
  <c r="G460" i="1"/>
  <c r="G490" i="1"/>
  <c r="G688" i="1"/>
  <c r="G257" i="1"/>
  <c r="G440" i="1"/>
  <c r="G468" i="1"/>
  <c r="G557" i="1"/>
  <c r="G262" i="1"/>
  <c r="G177" i="1"/>
  <c r="G449" i="1"/>
  <c r="G398" i="1"/>
  <c r="G441" i="1"/>
  <c r="G632" i="1"/>
  <c r="G345" i="1"/>
  <c r="G819" i="1"/>
  <c r="G897" i="1"/>
  <c r="G731" i="1"/>
  <c r="G444" i="1"/>
  <c r="G364" i="1"/>
  <c r="G883" i="1"/>
  <c r="G465" i="1"/>
  <c r="G98" i="1"/>
  <c r="G910" i="1"/>
  <c r="G684" i="1"/>
  <c r="G247" i="1"/>
  <c r="G773" i="1"/>
  <c r="G726" i="1"/>
  <c r="G802" i="1"/>
  <c r="G342" i="1"/>
  <c r="G541" i="1"/>
  <c r="G506" i="1"/>
  <c r="G142" i="1"/>
  <c r="G196" i="1"/>
  <c r="G815" i="1"/>
  <c r="G322" i="1"/>
  <c r="G113" i="1"/>
  <c r="G456" i="1"/>
  <c r="G434" i="1"/>
  <c r="G826" i="1"/>
  <c r="G330" i="1"/>
  <c r="G59" i="1"/>
  <c r="G571" i="1"/>
  <c r="G859" i="1"/>
  <c r="G264" i="1"/>
  <c r="G679" i="1"/>
  <c r="G348" i="1"/>
  <c r="G251" i="1"/>
  <c r="G418" i="1"/>
  <c r="G464" i="1"/>
  <c r="G470" i="1"/>
  <c r="G510" i="1"/>
  <c r="G834" i="1"/>
  <c r="G341" i="1"/>
  <c r="G161" i="1"/>
  <c r="G256" i="1"/>
  <c r="G817" i="1"/>
  <c r="G598" i="1"/>
  <c r="G525" i="1"/>
  <c r="G346" i="1"/>
  <c r="G201" i="1"/>
  <c r="G750" i="1"/>
  <c r="G318" i="1"/>
  <c r="G180" i="1"/>
  <c r="G402" i="1"/>
  <c r="G724" i="1"/>
  <c r="G170" i="1"/>
  <c r="G728" i="1"/>
  <c r="G591" i="1"/>
  <c r="G131" i="1"/>
  <c r="G843" i="1"/>
  <c r="G136" i="1"/>
  <c r="G314" i="1"/>
  <c r="G929" i="1"/>
  <c r="G14" i="1"/>
  <c r="G832" i="1"/>
  <c r="G771" i="1"/>
  <c r="G512" i="1"/>
  <c r="G80" i="1"/>
  <c r="G865" i="1"/>
  <c r="G784" i="1"/>
  <c r="G62" i="1"/>
  <c r="G704" i="1"/>
  <c r="G286" i="1"/>
  <c r="G776" i="1"/>
  <c r="G65" i="1"/>
  <c r="G337" i="1"/>
  <c r="G446" i="1"/>
  <c r="G528" i="1"/>
  <c r="G69" i="1"/>
  <c r="G73" i="1"/>
  <c r="G114" i="1"/>
  <c r="G932" i="1"/>
  <c r="G162" i="1"/>
  <c r="G580" i="1"/>
  <c r="G455" i="1"/>
  <c r="G570" i="1"/>
  <c r="G475" i="1"/>
  <c r="G312" i="1"/>
  <c r="G649" i="1"/>
  <c r="G145" i="1"/>
  <c r="G432" i="1"/>
  <c r="G729" i="1"/>
  <c r="G167" i="1"/>
  <c r="G393" i="1"/>
  <c r="G78" i="1"/>
  <c r="G469" i="1"/>
  <c r="G616" i="1"/>
  <c r="G282" i="1"/>
  <c r="G60" i="1"/>
  <c r="G901" i="1"/>
  <c r="G689" i="1"/>
  <c r="G605" i="1"/>
  <c r="G690" i="1"/>
  <c r="G6" i="1"/>
  <c r="G716" i="1"/>
  <c r="G382" i="1"/>
  <c r="G856" i="1"/>
  <c r="G50" i="1"/>
  <c r="G520" i="1"/>
  <c r="G829" i="1"/>
  <c r="G437" i="1"/>
  <c r="G106" i="1"/>
  <c r="G96" i="1"/>
  <c r="G903" i="1"/>
  <c r="G120" i="1"/>
  <c r="G615" i="1"/>
  <c r="G239" i="1"/>
  <c r="G519" i="1"/>
  <c r="G124" i="1"/>
  <c r="G779" i="1"/>
  <c r="G719" i="1"/>
  <c r="G439" i="1"/>
  <c r="G850" i="1"/>
  <c r="G266" i="1"/>
  <c r="G26" i="1"/>
  <c r="G366" i="1"/>
  <c r="G732" i="1"/>
  <c r="G808" i="1"/>
  <c r="G752" i="1"/>
  <c r="G171" i="1"/>
  <c r="G148" i="1"/>
  <c r="G493" i="1"/>
  <c r="G614" i="1"/>
  <c r="G165" i="1"/>
  <c r="G556" i="1"/>
  <c r="G207" i="1"/>
  <c r="G433" i="1"/>
  <c r="G860" i="1"/>
  <c r="G840" i="1"/>
  <c r="G53" i="1"/>
  <c r="G814" i="1"/>
  <c r="G658" i="1"/>
  <c r="G138" i="1"/>
  <c r="G789" i="1"/>
  <c r="G361" i="1"/>
  <c r="G29" i="1"/>
  <c r="G175" i="1"/>
  <c r="G250" i="1"/>
  <c r="G761" i="1"/>
  <c r="G891" i="1"/>
  <c r="G146" i="1"/>
  <c r="G538" i="1"/>
  <c r="G126" i="1"/>
  <c r="G833" i="1"/>
  <c r="G873" i="1"/>
  <c r="G709" i="1"/>
  <c r="G799" i="1"/>
  <c r="G620" i="1"/>
  <c r="G357" i="1"/>
  <c r="G548" i="1"/>
  <c r="G362" i="1"/>
  <c r="G411" i="1"/>
  <c r="G379" i="1"/>
  <c r="G559" i="1"/>
  <c r="G914" i="1"/>
  <c r="G654" i="1"/>
  <c r="G881" i="1"/>
  <c r="G422" i="1"/>
  <c r="G564" i="1"/>
  <c r="G835" i="1"/>
  <c r="G358" i="1"/>
  <c r="G549" i="1"/>
  <c r="G234" i="1"/>
  <c r="G185" i="1"/>
  <c r="G772" i="1"/>
  <c r="G787" i="1"/>
  <c r="G454" i="1"/>
  <c r="G712" i="1"/>
  <c r="G626" i="1"/>
  <c r="G494" i="1"/>
  <c r="G42" i="1"/>
  <c r="G467" i="1"/>
  <c r="G794" i="1"/>
  <c r="G169" i="1"/>
  <c r="G774" i="1"/>
  <c r="G828" i="1"/>
  <c r="G372" i="1"/>
  <c r="G45" i="1"/>
  <c r="G810" i="1"/>
  <c r="G75" i="1"/>
  <c r="G474" i="1"/>
  <c r="G707" i="1"/>
  <c r="G645" i="1"/>
  <c r="G452" i="1"/>
  <c r="G743" i="1"/>
  <c r="G797" i="1"/>
  <c r="G340" i="1"/>
  <c r="G94" i="1"/>
  <c r="G703" i="1"/>
  <c r="G74" i="1"/>
  <c r="G311" i="1"/>
  <c r="G816" i="1"/>
  <c r="G305" i="1"/>
  <c r="G874" i="1"/>
  <c r="G913" i="1"/>
  <c r="G849" i="1"/>
  <c r="G664" i="1"/>
  <c r="G545" i="1"/>
  <c r="G864" i="1"/>
  <c r="G701" i="1"/>
  <c r="G516" i="1"/>
  <c r="G915" i="1"/>
  <c r="G900" i="1"/>
  <c r="G423" i="1"/>
  <c r="G457" i="1"/>
  <c r="G845" i="1"/>
  <c r="G191" i="1"/>
  <c r="G55" i="1"/>
  <c r="G386" i="1"/>
  <c r="G8" i="1"/>
  <c r="G691" i="1"/>
  <c r="G435" i="1"/>
  <c r="G172" i="1"/>
  <c r="G725" i="1"/>
  <c r="G37" i="1"/>
  <c r="G174" i="1"/>
  <c r="G111" i="1"/>
  <c r="G371" i="1"/>
  <c r="G504" i="1"/>
  <c r="G380" i="1"/>
  <c r="G617" i="1"/>
  <c r="G721" i="1"/>
  <c r="G16" i="1"/>
  <c r="G737" i="1"/>
  <c r="G665" i="1"/>
  <c r="G751" i="1"/>
  <c r="G893" i="1"/>
  <c r="G595" i="1"/>
  <c r="G904" i="1"/>
  <c r="G194" i="1"/>
  <c r="G159" i="1"/>
  <c r="G413" i="1"/>
  <c r="G836" i="1"/>
  <c r="G700" i="1"/>
  <c r="G593" i="1"/>
  <c r="G568" i="1"/>
  <c r="G10" i="1"/>
  <c r="G222" i="1"/>
  <c r="G926" i="1"/>
  <c r="G844" i="1"/>
  <c r="G661" i="1"/>
  <c r="G669" i="1"/>
  <c r="G838" i="1"/>
  <c r="G766" i="1"/>
  <c r="G854" i="1"/>
  <c r="G578" i="1"/>
  <c r="G200" i="1"/>
  <c r="G403" i="1"/>
  <c r="G253" i="1"/>
  <c r="G240" i="1"/>
  <c r="G430" i="1"/>
  <c r="G735" i="1"/>
  <c r="G867" i="1"/>
  <c r="G748" i="1"/>
  <c r="G396" i="1"/>
  <c r="G471" i="1"/>
  <c r="G644" i="1"/>
  <c r="G140" i="1"/>
  <c r="G36" i="1"/>
  <c r="G705" i="1"/>
  <c r="G894" i="1"/>
  <c r="G214" i="1"/>
  <c r="G534" i="1"/>
  <c r="G387" i="1"/>
  <c r="G447" i="1"/>
  <c r="G562" i="1"/>
  <c r="G166" i="1"/>
  <c r="G785" i="1"/>
  <c r="G9" i="1"/>
  <c r="G886" i="1"/>
  <c r="G811" i="1"/>
  <c r="G202" i="1"/>
  <c r="G281" i="1"/>
  <c r="G491" i="1"/>
  <c r="G24" i="1"/>
  <c r="G930" i="1"/>
  <c r="G683" i="1"/>
  <c r="G536" i="1"/>
  <c r="G401" i="1"/>
  <c r="G517" i="1"/>
  <c r="G425" i="1"/>
  <c r="G408" i="1"/>
  <c r="G350" i="1"/>
  <c r="G220" i="1"/>
  <c r="G551" i="1"/>
  <c r="G149" i="1"/>
  <c r="G443" i="1"/>
  <c r="G622" i="1"/>
  <c r="G248" i="1"/>
  <c r="G895" i="1"/>
  <c r="G428" i="1"/>
  <c r="G898" i="1"/>
  <c r="G600" i="1"/>
  <c r="G369" i="1"/>
  <c r="G634" i="1"/>
  <c r="G662" i="1"/>
  <c r="G274" i="1"/>
  <c r="G4" i="1"/>
  <c r="K2" i="1" s="1"/>
  <c r="G254" i="1"/>
  <c r="G722" i="1"/>
  <c r="G255" i="1"/>
  <c r="G820" i="1"/>
  <c r="G227" i="1"/>
  <c r="G123" i="1"/>
  <c r="G300" i="1"/>
  <c r="G793" i="1"/>
  <c r="G100" i="1"/>
  <c r="G778" i="1"/>
  <c r="G686" i="1"/>
  <c r="G507" i="1"/>
  <c r="G899" i="1"/>
  <c r="G28" i="1"/>
  <c r="G694" i="1"/>
  <c r="G18" i="1"/>
  <c r="G576" i="1"/>
  <c r="G870" i="1"/>
  <c r="G933" i="1"/>
  <c r="G184" i="1"/>
  <c r="G791" i="1"/>
  <c r="G582" i="1"/>
  <c r="G869" i="1"/>
  <c r="G150" i="1"/>
  <c r="G603" i="1"/>
  <c r="G61" i="1"/>
  <c r="G193" i="1"/>
  <c r="G104" i="1"/>
  <c r="G846" i="1"/>
  <c r="G458" i="1"/>
  <c r="G99" i="1"/>
  <c r="G822" i="1"/>
  <c r="G631" i="1"/>
  <c r="G351" i="1"/>
  <c r="G152" i="1"/>
  <c r="G880" i="1"/>
  <c r="G394" i="1"/>
  <c r="G139" i="1"/>
  <c r="G518" i="1"/>
  <c r="G790" i="1"/>
  <c r="G365" i="1"/>
  <c r="G697" i="1"/>
  <c r="G641" i="1"/>
  <c r="G233" i="1"/>
  <c r="G741" i="1"/>
  <c r="G738" i="1"/>
  <c r="G353" i="1"/>
  <c r="G754" i="1"/>
  <c r="G356" i="1"/>
  <c r="G86" i="1"/>
  <c r="G179" i="1"/>
  <c r="G871" i="1"/>
  <c r="G618" i="1"/>
  <c r="G912" i="1"/>
  <c r="G558" i="1"/>
  <c r="G872" i="1"/>
  <c r="G231" i="1"/>
  <c r="G230" i="1"/>
  <c r="G54" i="1"/>
  <c r="G522" i="1"/>
  <c r="G183" i="1"/>
  <c r="G529" i="1"/>
  <c r="G118" i="1"/>
  <c r="G936" i="1"/>
  <c r="G633" i="1"/>
  <c r="G5" i="1"/>
  <c r="G806" i="1"/>
  <c r="G241" i="1"/>
  <c r="G321" i="1"/>
  <c r="G438" i="1"/>
  <c r="G535" i="1"/>
  <c r="G47" i="1"/>
  <c r="G492" i="1"/>
  <c r="G812" i="1"/>
  <c r="G132" i="1"/>
  <c r="G332" i="1"/>
  <c r="G391" i="1"/>
  <c r="G720" i="1"/>
  <c r="G280" i="1"/>
  <c r="G533" i="1"/>
  <c r="G363" i="1"/>
  <c r="G685" i="1"/>
  <c r="G329" i="1"/>
  <c r="G742" i="1"/>
  <c r="G818" i="1"/>
  <c r="G278" i="1"/>
  <c r="G718" i="1"/>
  <c r="G514" i="1"/>
  <c r="G144" i="1"/>
  <c r="G92" i="1"/>
  <c r="G229" i="1"/>
  <c r="G71" i="1"/>
  <c r="G496" i="1"/>
  <c r="G902" i="1"/>
  <c r="G602" i="1"/>
  <c r="G72" i="1"/>
  <c r="G717" i="1"/>
  <c r="G299" i="1"/>
  <c r="G338" i="1"/>
  <c r="G723" i="1"/>
  <c r="G530" i="1"/>
  <c r="G22" i="1"/>
  <c r="G629" i="1"/>
  <c r="G907" i="1"/>
  <c r="G95" i="1"/>
  <c r="G890" i="1"/>
  <c r="G17" i="1"/>
  <c r="G195" i="1"/>
  <c r="G655" i="1"/>
  <c r="G333" i="1"/>
  <c r="G540" i="1"/>
  <c r="G127" i="1"/>
  <c r="G788" i="1"/>
  <c r="G277" i="1"/>
  <c r="G801" i="1"/>
  <c r="G698" i="1"/>
  <c r="G225" i="1"/>
  <c r="G612" i="1"/>
  <c r="G269" i="1"/>
  <c r="G862" i="1"/>
  <c r="G107" i="1"/>
  <c r="G515" i="1"/>
  <c r="G189" i="1"/>
  <c r="G421" i="1"/>
  <c r="G216" i="1"/>
  <c r="G796" i="1"/>
  <c r="G463" i="1"/>
  <c r="G488" i="1"/>
  <c r="G884" i="1"/>
  <c r="G327" i="1"/>
  <c r="G925" i="1"/>
  <c r="G765" i="1"/>
  <c r="G481" i="1"/>
  <c r="G459" i="1"/>
  <c r="G848" i="1"/>
  <c r="G606" i="1"/>
  <c r="G320" i="1"/>
  <c r="G415" i="1"/>
  <c r="G181" i="1"/>
  <c r="G589" i="1"/>
  <c r="G309" i="1"/>
  <c r="G451" i="1"/>
  <c r="G841" i="1"/>
  <c r="G383" i="1"/>
  <c r="G84" i="1"/>
  <c r="G755" i="1"/>
  <c r="G442" i="1"/>
  <c r="G378" i="1"/>
  <c r="G302" i="1"/>
  <c r="G64" i="1"/>
  <c r="G2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<sst xmlns="http://schemas.openxmlformats.org/spreadsheetml/2006/main" count="945" uniqueCount="534">
  <si>
    <t>260269 wzpjsjnq.nvt</t>
  </si>
  <si>
    <t>$ ls</t>
  </si>
  <si>
    <t>$ cd sggm</t>
  </si>
  <si>
    <t>$ cd ..</t>
  </si>
  <si>
    <t>205662 vmmcdr</t>
  </si>
  <si>
    <t>$ cd frgfgd</t>
  </si>
  <si>
    <t>274423 zzfsmdf</t>
  </si>
  <si>
    <t>dir sggm</t>
  </si>
  <si>
    <t>dir frgfgd</t>
  </si>
  <si>
    <t>$ cd tdpv</t>
  </si>
  <si>
    <t>84423 bhqnfj.cts</t>
  </si>
  <si>
    <t>$ cd gdc</t>
  </si>
  <si>
    <t>69494 hft.fsp</t>
  </si>
  <si>
    <t>$ cd czqj</t>
  </si>
  <si>
    <t>314246 mhvzncnt.vjd</t>
  </si>
  <si>
    <t>104624 jjshzrhd</t>
  </si>
  <si>
    <t>dir gdc</t>
  </si>
  <si>
    <t>dir czqj</t>
  </si>
  <si>
    <t>179017 bgfgtqr.snr</t>
  </si>
  <si>
    <t>$ cd mqtmpht</t>
  </si>
  <si>
    <t>285446 spgtjm.lhj</t>
  </si>
  <si>
    <t>182104 hrtbfww.gts</t>
  </si>
  <si>
    <t>$ cd mhtmt</t>
  </si>
  <si>
    <t>289581 vrbqvt.bgn</t>
  </si>
  <si>
    <t>$ cd jnlgsgn</t>
  </si>
  <si>
    <t>166369 hrtbfww.gts</t>
  </si>
  <si>
    <t>$ cd djtchhmw</t>
  </si>
  <si>
    <t>dir djtchhmw</t>
  </si>
  <si>
    <t>$ cd dmqmc</t>
  </si>
  <si>
    <t>dir mqtmpht</t>
  </si>
  <si>
    <t>dir mhtmt</t>
  </si>
  <si>
    <t>dir jnlgsgn</t>
  </si>
  <si>
    <t>dir dmqmc</t>
  </si>
  <si>
    <t>$ cd zljhz</t>
  </si>
  <si>
    <t>84955 vmmcdr</t>
  </si>
  <si>
    <t>$ cd jjshzrhd</t>
  </si>
  <si>
    <t>207023 hngmj.qls</t>
  </si>
  <si>
    <t>$ cd pdhbd</t>
  </si>
  <si>
    <t>106393 ddhfvv.sjg</t>
  </si>
  <si>
    <t>$ cd nhmhgzt</t>
  </si>
  <si>
    <t>199548 qwc</t>
  </si>
  <si>
    <t>$ cd ddhfvv</t>
  </si>
  <si>
    <t>dir pdhbd</t>
  </si>
  <si>
    <t>dir nhmhgzt</t>
  </si>
  <si>
    <t>dir ddhfvv</t>
  </si>
  <si>
    <t>$ cd fsqdcwr</t>
  </si>
  <si>
    <t>91244 fvhmzqc</t>
  </si>
  <si>
    <t>$ cd sdrjlqqm</t>
  </si>
  <si>
    <t>dir sdrjlqqm</t>
  </si>
  <si>
    <t>dir zljhz</t>
  </si>
  <si>
    <t>dir jjshzrhd</t>
  </si>
  <si>
    <t>dir fsqdcwr</t>
  </si>
  <si>
    <t>$ cd fvhmzqc</t>
  </si>
  <si>
    <t>173807 wgdffcr</t>
  </si>
  <si>
    <t>dir tdpv</t>
  </si>
  <si>
    <t>250855 qbjphgwn.vvj</t>
  </si>
  <si>
    <t>214252 hrtbfww.gts</t>
  </si>
  <si>
    <t>dir fvhmzqc</t>
  </si>
  <si>
    <t>$ cd zblsznh</t>
  </si>
  <si>
    <t>210133 mlb.wrt</t>
  </si>
  <si>
    <t>225881 hwfh.tfd</t>
  </si>
  <si>
    <t>$ cd nhzz</t>
  </si>
  <si>
    <t>200289 njwfbc.bhb</t>
  </si>
  <si>
    <t>101218 jjshzrhd.nwz</t>
  </si>
  <si>
    <t>$ cd mzfq</t>
  </si>
  <si>
    <t>299813 hrtbfww.gts</t>
  </si>
  <si>
    <t>$ cd wltvrv</t>
  </si>
  <si>
    <t>dir wltvrv</t>
  </si>
  <si>
    <t>91626 prmznc.gwp</t>
  </si>
  <si>
    <t>161318 gtwj</t>
  </si>
  <si>
    <t>180375 hwfh.tfd</t>
  </si>
  <si>
    <t>95545 ddhfvv</t>
  </si>
  <si>
    <t>$ cd ftrqt</t>
  </si>
  <si>
    <t>278463 btgrv.ldc</t>
  </si>
  <si>
    <t>$ cd tzbd</t>
  </si>
  <si>
    <t>67495 wwttgflg.rcl</t>
  </si>
  <si>
    <t>dir tzbd</t>
  </si>
  <si>
    <t>14211 qffwlmvm.fhp</t>
  </si>
  <si>
    <t>248419 hrtbfww.gts</t>
  </si>
  <si>
    <t>115288 gfdzqrb</t>
  </si>
  <si>
    <t>$ cd tmlwvtmc</t>
  </si>
  <si>
    <t>49107 fvhmzqc.slp</t>
  </si>
  <si>
    <t>$ cd thwccb</t>
  </si>
  <si>
    <t>99884 qbvpslt</t>
  </si>
  <si>
    <t>41124 pwmzz</t>
  </si>
  <si>
    <t>249328 cwftvdws</t>
  </si>
  <si>
    <t>$ cd qmc</t>
  </si>
  <si>
    <t>8818 pwf.vjv</t>
  </si>
  <si>
    <t>30033 pbhc.blz</t>
  </si>
  <si>
    <t>317411 nsgtmddt.jvj</t>
  </si>
  <si>
    <t>209100 hghrcqfd.hpn</t>
  </si>
  <si>
    <t>237410 djtchhmw.fjz</t>
  </si>
  <si>
    <t>$ cd lwblgr</t>
  </si>
  <si>
    <t>228636 zrn.ftn</t>
  </si>
  <si>
    <t>dir tmlwvtmc</t>
  </si>
  <si>
    <t>dir thwccb</t>
  </si>
  <si>
    <t>dir qmc</t>
  </si>
  <si>
    <t>dir lwblgr</t>
  </si>
  <si>
    <t>274896 hrtbfww.gts</t>
  </si>
  <si>
    <t>28659 glfpm.hnp</t>
  </si>
  <si>
    <t>dir zblsznh</t>
  </si>
  <si>
    <t>dir nhzz</t>
  </si>
  <si>
    <t>dir mzfq</t>
  </si>
  <si>
    <t>186081 hwfh.tfd</t>
  </si>
  <si>
    <t>dir ftrqt</t>
  </si>
  <si>
    <t>$ cd vfrtt</t>
  </si>
  <si>
    <t>216106 fnzwzdb.wrc</t>
  </si>
  <si>
    <t>$ cd rbztmqjn</t>
  </si>
  <si>
    <t>102472 vmmcdr</t>
  </si>
  <si>
    <t>$ cd ltwvvrv</t>
  </si>
  <si>
    <t>177222 vzgpfpq.qln</t>
  </si>
  <si>
    <t>113779 mgdqjg</t>
  </si>
  <si>
    <t>dir ltwvvrv</t>
  </si>
  <si>
    <t>63500 chsgcw.frm</t>
  </si>
  <si>
    <t>$ cd tcwpvrr</t>
  </si>
  <si>
    <t>151065 phvllpq.gvh</t>
  </si>
  <si>
    <t>54747 hwfh.tfd</t>
  </si>
  <si>
    <t>37309 ctpjbmh</t>
  </si>
  <si>
    <t>$ cd frcj</t>
  </si>
  <si>
    <t>dir tcwpvrr</t>
  </si>
  <si>
    <t>147023 hrtbfww.gts</t>
  </si>
  <si>
    <t>206408 gfttdcnq</t>
  </si>
  <si>
    <t>dir frcj</t>
  </si>
  <si>
    <t>195222 dntzwh</t>
  </si>
  <si>
    <t>49684 ddhfvv</t>
  </si>
  <si>
    <t>277288 btgrv.phv</t>
  </si>
  <si>
    <t>$ cd sdcbr</t>
  </si>
  <si>
    <t>207388 glgbngv.lcd</t>
  </si>
  <si>
    <t>$ cd rscgvrdt</t>
  </si>
  <si>
    <t>223933 wgdffcr</t>
  </si>
  <si>
    <t>$ cd nppp</t>
  </si>
  <si>
    <t>2012 ttbpmsg.mlb</t>
  </si>
  <si>
    <t>85214 djtchhmw.btf</t>
  </si>
  <si>
    <t>175184 ddhfvv.tpq</t>
  </si>
  <si>
    <t>$ cd jsfbvwb</t>
  </si>
  <si>
    <t>208299 bgpncvh.jhl</t>
  </si>
  <si>
    <t>dir jsfbvwb</t>
  </si>
  <si>
    <t>197961 fzbsr</t>
  </si>
  <si>
    <t>234497 ddhfvv.wlg</t>
  </si>
  <si>
    <t>51325 vlq.wgr</t>
  </si>
  <si>
    <t>143184 hghrcqfd.hpn</t>
  </si>
  <si>
    <t>201372 fvhmzqc.rfl</t>
  </si>
  <si>
    <t>309325 ddhfvv.pqm</t>
  </si>
  <si>
    <t>$ cd wfw</t>
  </si>
  <si>
    <t>70881 vmwllc.fbf</t>
  </si>
  <si>
    <t>$ cd ncwldt</t>
  </si>
  <si>
    <t>287815 fhthsd</t>
  </si>
  <si>
    <t>23195 btgrv</t>
  </si>
  <si>
    <t>$ cd gnrztgj</t>
  </si>
  <si>
    <t>156340 gbhsz</t>
  </si>
  <si>
    <t>63611 djtchhmw.vfn</t>
  </si>
  <si>
    <t>$ cd gclrgz</t>
  </si>
  <si>
    <t>225844 vmmcdr</t>
  </si>
  <si>
    <t>98597 nbscl.wvs</t>
  </si>
  <si>
    <t>275064 jjshzrhd.jzv</t>
  </si>
  <si>
    <t>dir gnrztgj</t>
  </si>
  <si>
    <t>dir gclrgz</t>
  </si>
  <si>
    <t>49280 ddhfvv.drt</t>
  </si>
  <si>
    <t>89758 btgrv.cpt</t>
  </si>
  <si>
    <t>$ cd lsmccpj</t>
  </si>
  <si>
    <t>297439 crqjmhrb.grs</t>
  </si>
  <si>
    <t>$ cd lqgsw</t>
  </si>
  <si>
    <t>17490 mlzznrc.mst</t>
  </si>
  <si>
    <t>dir lsmccpj</t>
  </si>
  <si>
    <t>dir lqgsw</t>
  </si>
  <si>
    <t>19740 fvhmzqc</t>
  </si>
  <si>
    <t>76792 ddhfvv</t>
  </si>
  <si>
    <t>$ cd smprwhmg</t>
  </si>
  <si>
    <t>305733 djtchhmw.ntn</t>
  </si>
  <si>
    <t>$ cd ppshjv</t>
  </si>
  <si>
    <t>201057 frljlqzr.clp</t>
  </si>
  <si>
    <t>114165 dts.rlc</t>
  </si>
  <si>
    <t>$ cd dfvt</t>
  </si>
  <si>
    <t>107485 djtchhmw.phc</t>
  </si>
  <si>
    <t>$ cd cjtl</t>
  </si>
  <si>
    <t>265088 rqtm.zmv</t>
  </si>
  <si>
    <t>$ cd rzmdmq</t>
  </si>
  <si>
    <t>dir rzmdmq</t>
  </si>
  <si>
    <t>$ cd ccnlzrb</t>
  </si>
  <si>
    <t>254314 ztthgs</t>
  </si>
  <si>
    <t>82351 qqq.cqf</t>
  </si>
  <si>
    <t>197538 hwfh.tfd</t>
  </si>
  <si>
    <t>102020 hghrcqfd.hpn</t>
  </si>
  <si>
    <t>291222 djtchhmw.grj</t>
  </si>
  <si>
    <t>$ cd brfl</t>
  </si>
  <si>
    <t>dir smprwhmg</t>
  </si>
  <si>
    <t>dir ppshjv</t>
  </si>
  <si>
    <t>123279 fvhmzqc.qfp</t>
  </si>
  <si>
    <t>dir dfvt</t>
  </si>
  <si>
    <t>dir cjtl</t>
  </si>
  <si>
    <t>dir ccnlzrb</t>
  </si>
  <si>
    <t>dir brfl</t>
  </si>
  <si>
    <t>dir wfw</t>
  </si>
  <si>
    <t>dir ncwldt</t>
  </si>
  <si>
    <t>$ cd dlqjbqbr</t>
  </si>
  <si>
    <t>33004 ddhfvv.ghw</t>
  </si>
  <si>
    <t>dir sdcbr</t>
  </si>
  <si>
    <t>dir rscgvrdt</t>
  </si>
  <si>
    <t>162576 rmqmd.wdt</t>
  </si>
  <si>
    <t>dir nppp</t>
  </si>
  <si>
    <t>243880 lvcwjnzb.ptf</t>
  </si>
  <si>
    <t>140559 hwfh.tfd</t>
  </si>
  <si>
    <t>39519 hvtvcdv</t>
  </si>
  <si>
    <t>240226 fdmchrth</t>
  </si>
  <si>
    <t>dir dlqjbqbr</t>
  </si>
  <si>
    <t>$ cd hqmlnpn</t>
  </si>
  <si>
    <t>63581 btgrv.pbj</t>
  </si>
  <si>
    <t>$ cd rrcnhbn</t>
  </si>
  <si>
    <t>259711 scvzvns.vvh</t>
  </si>
  <si>
    <t>152242 qsqt</t>
  </si>
  <si>
    <t>123207 btgrv.qsg</t>
  </si>
  <si>
    <t>$ cd vrqmtl</t>
  </si>
  <si>
    <t>244640 nhdztzsg</t>
  </si>
  <si>
    <t>dir vrqmtl</t>
  </si>
  <si>
    <t>270278 vmmcdr</t>
  </si>
  <si>
    <t>57627 lrnhn</t>
  </si>
  <si>
    <t>210469 jmvchpn</t>
  </si>
  <si>
    <t>257257 fsql</t>
  </si>
  <si>
    <t>275264 bvbq.rdf</t>
  </si>
  <si>
    <t>$ cd lwmbvsjj</t>
  </si>
  <si>
    <t>212361 jjshzrhd.nmh</t>
  </si>
  <si>
    <t>$ cd pwtbr</t>
  </si>
  <si>
    <t>265355 ddhfvv.bpb</t>
  </si>
  <si>
    <t>236806 vmmcdr</t>
  </si>
  <si>
    <t>dir pwtbr</t>
  </si>
  <si>
    <t>263285 nntqssp.hqg</t>
  </si>
  <si>
    <t>119331 hrtbfww.gts</t>
  </si>
  <si>
    <t>150828 gpcpnwj.fzv</t>
  </si>
  <si>
    <t>$ cd znz</t>
  </si>
  <si>
    <t>131751 hwfh.tfd</t>
  </si>
  <si>
    <t>208415 vmmcdr</t>
  </si>
  <si>
    <t>156828 hrtbfww.gts</t>
  </si>
  <si>
    <t>$ cd pvnbdwjj</t>
  </si>
  <si>
    <t>115711 mjhcwn</t>
  </si>
  <si>
    <t>$ cd qjbhvdm</t>
  </si>
  <si>
    <t>dir qjbhvdm</t>
  </si>
  <si>
    <t>$ cd btgrv</t>
  </si>
  <si>
    <t>dir znz</t>
  </si>
  <si>
    <t>315782 wgdffcr</t>
  </si>
  <si>
    <t>21599 tjfd.jzf</t>
  </si>
  <si>
    <t>dir pvnbdwjj</t>
  </si>
  <si>
    <t>dir btgrv</t>
  </si>
  <si>
    <t>$ cd lbvrm</t>
  </si>
  <si>
    <t>255105 hwfh.tfd</t>
  </si>
  <si>
    <t>62584 dzfvzrf.tmc</t>
  </si>
  <si>
    <t>299604 qrdcnbt.wmh</t>
  </si>
  <si>
    <t>$ cd vwdqmtwf</t>
  </si>
  <si>
    <t>161401 dsqqh.pqg</t>
  </si>
  <si>
    <t>$ cd npffrswd</t>
  </si>
  <si>
    <t>196766 crw.dht</t>
  </si>
  <si>
    <t>$ cd hrbjmbf</t>
  </si>
  <si>
    <t>dir npffrswd</t>
  </si>
  <si>
    <t>dir hrbjmbf</t>
  </si>
  <si>
    <t>dir vwdqmtwf</t>
  </si>
  <si>
    <t>62778 twdpcn.rzg</t>
  </si>
  <si>
    <t>318895 sfqdbd</t>
  </si>
  <si>
    <t>35483 djtchhmw</t>
  </si>
  <si>
    <t>$ cd cqh</t>
  </si>
  <si>
    <t>43196 lthlvv</t>
  </si>
  <si>
    <t>$ cd lbpmtft</t>
  </si>
  <si>
    <t>dir lbpmtft</t>
  </si>
  <si>
    <t>$ cd tlhc</t>
  </si>
  <si>
    <t>202499 ddhfvv</t>
  </si>
  <si>
    <t>dir tlhc</t>
  </si>
  <si>
    <t>$ cd wzmg</t>
  </si>
  <si>
    <t>156583 qdjmmdq</t>
  </si>
  <si>
    <t>$ cd bwjhtvcm</t>
  </si>
  <si>
    <t>dir wzmg</t>
  </si>
  <si>
    <t>dir bwjhtvcm</t>
  </si>
  <si>
    <t>$ cd bmcqbq</t>
  </si>
  <si>
    <t>67325 tfcl.npl</t>
  </si>
  <si>
    <t>dir rrcnhbn</t>
  </si>
  <si>
    <t>dir lwmbvsjj</t>
  </si>
  <si>
    <t>dir lbvrm</t>
  </si>
  <si>
    <t>dir cqh</t>
  </si>
  <si>
    <t>dir bmcqbq</t>
  </si>
  <si>
    <t>$ cd mqqlhnvh</t>
  </si>
  <si>
    <t>144639 zqght</t>
  </si>
  <si>
    <t>41401 tzqjl.bhn</t>
  </si>
  <si>
    <t>$ cd pbcrz</t>
  </si>
  <si>
    <t>17068 rht.hhw</t>
  </si>
  <si>
    <t>$ cd fjwwn</t>
  </si>
  <si>
    <t>79843 zltwtmnv</t>
  </si>
  <si>
    <t>210998 nzzjl</t>
  </si>
  <si>
    <t>$ cd gcs</t>
  </si>
  <si>
    <t>dir gcs</t>
  </si>
  <si>
    <t>$ cd cjfjmjnh</t>
  </si>
  <si>
    <t>220410 tgfqgcc.ngd</t>
  </si>
  <si>
    <t>7777 hghrcqfd.hpn</t>
  </si>
  <si>
    <t>dir fjwwn</t>
  </si>
  <si>
    <t>dir cjfjmjnh</t>
  </si>
  <si>
    <t>$ cd tddmdzd</t>
  </si>
  <si>
    <t>48607 vmmcdr</t>
  </si>
  <si>
    <t>287045 fvhmzqc.rjh</t>
  </si>
  <si>
    <t>82636 cvbhsch</t>
  </si>
  <si>
    <t>$ cd svmmjlr</t>
  </si>
  <si>
    <t>142286 pgjgsh.sdd</t>
  </si>
  <si>
    <t>217404 jjshzrhd.nwv</t>
  </si>
  <si>
    <t>$ cd qpc</t>
  </si>
  <si>
    <t>190311 clbzz</t>
  </si>
  <si>
    <t>219184 hrtbfww.gts</t>
  </si>
  <si>
    <t>235856 hlbhsz</t>
  </si>
  <si>
    <t>44990 fvhmzqc.ngb</t>
  </si>
  <si>
    <t>101814 vwpnztc</t>
  </si>
  <si>
    <t>236002 vmmcdr</t>
  </si>
  <si>
    <t>dir tddmdzd</t>
  </si>
  <si>
    <t>dir svmmjlr</t>
  </si>
  <si>
    <t>dir qpc</t>
  </si>
  <si>
    <t>262196 jjshzrhd.gnz</t>
  </si>
  <si>
    <t>250329 hnhzlwrm.bqp</t>
  </si>
  <si>
    <t>dir pbcrz</t>
  </si>
  <si>
    <t>14679 jjshzrhd</t>
  </si>
  <si>
    <t>$ cd lpz</t>
  </si>
  <si>
    <t>141830 hrtbfww.gts</t>
  </si>
  <si>
    <t>$ cd dzzv</t>
  </si>
  <si>
    <t>15584 djtchhmw</t>
  </si>
  <si>
    <t>$ cd qhb</t>
  </si>
  <si>
    <t>212359 btgrv.hjj</t>
  </si>
  <si>
    <t>$ cd qfgqfzm</t>
  </si>
  <si>
    <t>287136 wgdffcr</t>
  </si>
  <si>
    <t>186160 ddhfvv</t>
  </si>
  <si>
    <t>$ cd lqnb</t>
  </si>
  <si>
    <t>167857 rtqcpsd</t>
  </si>
  <si>
    <t>46652 djtchhmw</t>
  </si>
  <si>
    <t>$ cd tfzp</t>
  </si>
  <si>
    <t>143475 wbzjdrhd.gbr</t>
  </si>
  <si>
    <t>256542 nslg.qcc</t>
  </si>
  <si>
    <t>242535 ddhfvv</t>
  </si>
  <si>
    <t>$ cd hnp</t>
  </si>
  <si>
    <t>74389 ndfzlfzf.lth</t>
  </si>
  <si>
    <t>200809 tvtbfn</t>
  </si>
  <si>
    <t>247067 qtntt.jhn</t>
  </si>
  <si>
    <t>284882 mnsb.cdh</t>
  </si>
  <si>
    <t>dir hnp</t>
  </si>
  <si>
    <t>109603 dsqjgv</t>
  </si>
  <si>
    <t>315172 ddhfvv.vdc</t>
  </si>
  <si>
    <t>$ cd cwdwh</t>
  </si>
  <si>
    <t>dir tfzp</t>
  </si>
  <si>
    <t>224834 nnvnqrh.zld</t>
  </si>
  <si>
    <t>173945 fzstdt.pdn</t>
  </si>
  <si>
    <t>dir cwdwh</t>
  </si>
  <si>
    <t>110659 wnrblpbs.wqf</t>
  </si>
  <si>
    <t>128070 tzctcnq.gwr</t>
  </si>
  <si>
    <t>dir lqnb</t>
  </si>
  <si>
    <t>268244 cgntm.tcf</t>
  </si>
  <si>
    <t>$ cd glmtpswv</t>
  </si>
  <si>
    <t>11272 jjshzrhd</t>
  </si>
  <si>
    <t>296857 hrtbfww.gts</t>
  </si>
  <si>
    <t>$ cd dppvz</t>
  </si>
  <si>
    <t>dir qhb</t>
  </si>
  <si>
    <t>dir qfgqfzm</t>
  </si>
  <si>
    <t>dir glmtpswv</t>
  </si>
  <si>
    <t>dir dppvz</t>
  </si>
  <si>
    <t>dir mqqlhnvh</t>
  </si>
  <si>
    <t>dir lpz</t>
  </si>
  <si>
    <t>dir dzzv</t>
  </si>
  <si>
    <t>82867 djtchhmw</t>
  </si>
  <si>
    <t>$ cd wrzzq</t>
  </si>
  <si>
    <t>65889 wfpvp.wsg</t>
  </si>
  <si>
    <t>$ cd npdccs</t>
  </si>
  <si>
    <t>111153 qmrsgwh</t>
  </si>
  <si>
    <t>168944 nqll</t>
  </si>
  <si>
    <t>61906 btgrv</t>
  </si>
  <si>
    <t>78226 brtbv.gtp</t>
  </si>
  <si>
    <t>$ cd mzzfssn</t>
  </si>
  <si>
    <t>140479 fvhmzqc.pvm</t>
  </si>
  <si>
    <t>$ cd jbc</t>
  </si>
  <si>
    <t>240410 tqv</t>
  </si>
  <si>
    <t>259148 hrjqjdqq.tvm</t>
  </si>
  <si>
    <t>$ cd rmrc</t>
  </si>
  <si>
    <t>207733 wtjz</t>
  </si>
  <si>
    <t>231284 wqhndr.hlr</t>
  </si>
  <si>
    <t>134244 rsjrj.gbr</t>
  </si>
  <si>
    <t>dir rmrc</t>
  </si>
  <si>
    <t>29683 hsgstppl</t>
  </si>
  <si>
    <t>102394 hrtbfww.gts</t>
  </si>
  <si>
    <t>$ cd hvnt</t>
  </si>
  <si>
    <t>dir wrzzq</t>
  </si>
  <si>
    <t>dir npdccs</t>
  </si>
  <si>
    <t>dir mzzfssn</t>
  </si>
  <si>
    <t>dir jbc</t>
  </si>
  <si>
    <t>dir hvnt</t>
  </si>
  <si>
    <t>140571 hrtbfww.gts</t>
  </si>
  <si>
    <t>82379 hrtbfww.gts</t>
  </si>
  <si>
    <t>$ cd cbcwz</t>
  </si>
  <si>
    <t>169680 rlnvr.bwd</t>
  </si>
  <si>
    <t>$ cd zvbwsw</t>
  </si>
  <si>
    <t>145758 wgdffcr</t>
  </si>
  <si>
    <t>11100 jwcvvfnb.grd</t>
  </si>
  <si>
    <t>320199 btgrv.ntz</t>
  </si>
  <si>
    <t>$ cd jmc</t>
  </si>
  <si>
    <t>240811 vmmcdr</t>
  </si>
  <si>
    <t>$ cd jmqwll</t>
  </si>
  <si>
    <t>126911 rcq</t>
  </si>
  <si>
    <t>$ cd bjpvn</t>
  </si>
  <si>
    <t>209282 vtv.wbt</t>
  </si>
  <si>
    <t>87780 hghrcqfd.hpn</t>
  </si>
  <si>
    <t>dir bjpvn</t>
  </si>
  <si>
    <t>148018 wgdffcr</t>
  </si>
  <si>
    <t>282318 rzn.chg</t>
  </si>
  <si>
    <t>80802 qmfhm.gtf</t>
  </si>
  <si>
    <t>dir jmqwll</t>
  </si>
  <si>
    <t>168684 hghrcqfd.hpn</t>
  </si>
  <si>
    <t>3290 ddhfvv.vsl</t>
  </si>
  <si>
    <t>67713 fvhmzqc.llz</t>
  </si>
  <si>
    <t>$ cd mfhbd</t>
  </si>
  <si>
    <t>180548 wgdffcr</t>
  </si>
  <si>
    <t>268014 mpvb.rfg</t>
  </si>
  <si>
    <t>276374 lfctmv.dbp</t>
  </si>
  <si>
    <t>$ cd czgrcv</t>
  </si>
  <si>
    <t>226425 wgdffcr</t>
  </si>
  <si>
    <t>75876 vmmcdr</t>
  </si>
  <si>
    <t>193089 scld.jpg</t>
  </si>
  <si>
    <t>dir mfhbd</t>
  </si>
  <si>
    <t>22232 lqwvnz</t>
  </si>
  <si>
    <t>171099 hrtbfww.gts</t>
  </si>
  <si>
    <t>dir czgrcv</t>
  </si>
  <si>
    <t>53498 wgdffcr</t>
  </si>
  <si>
    <t>7652 hghrcqfd.hpn</t>
  </si>
  <si>
    <t>9328 ddhfvv</t>
  </si>
  <si>
    <t>185957 mthrpb.qmm</t>
  </si>
  <si>
    <t>dir jmc</t>
  </si>
  <si>
    <t>22987 jjshzrhd.qwp</t>
  </si>
  <si>
    <t>182591 jjshzrhd</t>
  </si>
  <si>
    <t>$ cd rdqbdtdh</t>
  </si>
  <si>
    <t>299957 hffpl.qzw</t>
  </si>
  <si>
    <t>265535 btgrv.frs</t>
  </si>
  <si>
    <t>$ cd sgh</t>
  </si>
  <si>
    <t>246903 hghrcqfd.hpn</t>
  </si>
  <si>
    <t>dir sgh</t>
  </si>
  <si>
    <t>154536 jjshzrhd.stf</t>
  </si>
  <si>
    <t>$ cd qdms</t>
  </si>
  <si>
    <t>278654 hghrcqfd.hpn</t>
  </si>
  <si>
    <t>98808 hghrcqfd.hpn</t>
  </si>
  <si>
    <t>296606 fvhmzqc.ptz</t>
  </si>
  <si>
    <t>24423 ddhfvv</t>
  </si>
  <si>
    <t>262505 blc.lhp</t>
  </si>
  <si>
    <t>$ cd dfbjz</t>
  </si>
  <si>
    <t>60280 vmmcdr</t>
  </si>
  <si>
    <t>$ cd wwghpsds</t>
  </si>
  <si>
    <t>203623 fvhmzqc.dmm</t>
  </si>
  <si>
    <t>$ cd vzhm</t>
  </si>
  <si>
    <t>172326 qsrcb.fpd</t>
  </si>
  <si>
    <t>$ cd lnqcr</t>
  </si>
  <si>
    <t>95245 vmmcdr</t>
  </si>
  <si>
    <t>$ cd jlbjlzzs</t>
  </si>
  <si>
    <t>262922 hghrcqfd.hpn</t>
  </si>
  <si>
    <t>277089 bcpdvwqs.dmw</t>
  </si>
  <si>
    <t>dir lnqcr</t>
  </si>
  <si>
    <t>dir jlbjlzzs</t>
  </si>
  <si>
    <t>$ cd vlrs</t>
  </si>
  <si>
    <t>292185 zsqz</t>
  </si>
  <si>
    <t>$ cd qtc</t>
  </si>
  <si>
    <t>135774 pmnbbb</t>
  </si>
  <si>
    <t>205284 dnt.jrd</t>
  </si>
  <si>
    <t>128210 btgrv.zqp</t>
  </si>
  <si>
    <t>$ cd glbf</t>
  </si>
  <si>
    <t>287177 zznmdh.nhn</t>
  </si>
  <si>
    <t>dir wwghpsds</t>
  </si>
  <si>
    <t>dir vzhm</t>
  </si>
  <si>
    <t>dir vlrs</t>
  </si>
  <si>
    <t>308363 rdzj.sqr</t>
  </si>
  <si>
    <t>dir qtc</t>
  </si>
  <si>
    <t>56038 gvbzwds.cff</t>
  </si>
  <si>
    <t>dir glbf</t>
  </si>
  <si>
    <t>234221 nhw.rml</t>
  </si>
  <si>
    <t>$ cd csn</t>
  </si>
  <si>
    <t>205285 vmmcdr</t>
  </si>
  <si>
    <t>$ cd rnhq</t>
  </si>
  <si>
    <t>dir rnhq</t>
  </si>
  <si>
    <t>235189 wcrsz.ccc</t>
  </si>
  <si>
    <t>dir rdqbdtdh</t>
  </si>
  <si>
    <t>45629 qgj.jjs</t>
  </si>
  <si>
    <t>dir qdms</t>
  </si>
  <si>
    <t>dir dfbjz</t>
  </si>
  <si>
    <t>dir csn</t>
  </si>
  <si>
    <t>$ cd sjt</t>
  </si>
  <si>
    <t>276144 hrtbfww.gts</t>
  </si>
  <si>
    <t>234532 hghrcqfd.hpn</t>
  </si>
  <si>
    <t>310736 ddhfvv.lzl</t>
  </si>
  <si>
    <t>185096 slpz.phm</t>
  </si>
  <si>
    <t>153066 dnpv.vff</t>
  </si>
  <si>
    <t>$ cd mps</t>
  </si>
  <si>
    <t>dir zvbwsw</t>
  </si>
  <si>
    <t>dir sjt</t>
  </si>
  <si>
    <t>dir mps</t>
  </si>
  <si>
    <t>287048 jgqjszsr</t>
  </si>
  <si>
    <t>260008 hrtbfww.gts</t>
  </si>
  <si>
    <t>231648 gmj.srn</t>
  </si>
  <si>
    <t>$ cd bhp</t>
  </si>
  <si>
    <t>270869 jjshzrhd.lzb</t>
  </si>
  <si>
    <t>$ cd tvq</t>
  </si>
  <si>
    <t>307590 ghrntg.zsw</t>
  </si>
  <si>
    <t>287664 cgjmd.vrb</t>
  </si>
  <si>
    <t>204760 mlsfnt</t>
  </si>
  <si>
    <t>$ cd zcqbt</t>
  </si>
  <si>
    <t>142209 djtchhmw.tgr</t>
  </si>
  <si>
    <t>$ cd vqvvwgt</t>
  </si>
  <si>
    <t>121740 vmmcdr</t>
  </si>
  <si>
    <t>$ cd hgzg</t>
  </si>
  <si>
    <t>189290 wgdffcr</t>
  </si>
  <si>
    <t>dir hgzg</t>
  </si>
  <si>
    <t>$ cd jlfz</t>
  </si>
  <si>
    <t>81645 gfhfplmm</t>
  </si>
  <si>
    <t>dir zcqbt</t>
  </si>
  <si>
    <t>dir vqvvwgt</t>
  </si>
  <si>
    <t>dir jlfz</t>
  </si>
  <si>
    <t>$ cd dhqzgdl</t>
  </si>
  <si>
    <t>dir tvq</t>
  </si>
  <si>
    <t>dir dhqzgdl</t>
  </si>
  <si>
    <t>$ cd bgmjrlz</t>
  </si>
  <si>
    <t>dir vfrtt</t>
  </si>
  <si>
    <t>102720 rqpt</t>
  </si>
  <si>
    <t>dir rbztmqjn</t>
  </si>
  <si>
    <t>99548 pqpslbtn</t>
  </si>
  <si>
    <t>319470 lnmrrht.zbn</t>
  </si>
  <si>
    <t>248637 jtwpn.lnr</t>
  </si>
  <si>
    <t>dir hqmlnpn</t>
  </si>
  <si>
    <t>169838 fddw.bgw</t>
  </si>
  <si>
    <t>dir cbcwz</t>
  </si>
  <si>
    <t>dir bhp</t>
  </si>
  <si>
    <t>dir bgmjrlz</t>
  </si>
  <si>
    <t>Makkelijke manier :-)</t>
  </si>
  <si>
    <t>$ cd /</t>
  </si>
  <si>
    <t>|</t>
  </si>
  <si>
    <t>Size of directory to be deleted</t>
  </si>
  <si>
    <t>Size to be deleted</t>
  </si>
  <si>
    <t>Total sum of dir &lt;=100000</t>
  </si>
  <si>
    <t>Excess deleted</t>
  </si>
  <si>
    <t>Dir Size</t>
  </si>
  <si>
    <t>LEVEL</t>
  </si>
  <si>
    <t>Parent Dir</t>
  </si>
  <si>
    <t>File/Dir Size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</si>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</sst>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166A-DD04-4F0C-B305-77995C29E755}">
  <dimension ref="A1:K936"/>
  <sheetViews>
    <sheetView tabSelected="1" topLeftCell="D1" workbookViewId="0">
      <selection activeCell="E6" sqref="E6"/>
    </sheetView>
  </sheetViews>
  <sheetFormatPr defaultRowHeight="14.5"/>
  <cols>
    <col min="1" max="1" width="20.26953125" bestFit="1" customWidth="1"/>
    <col min="2" max="2" width="8.7265625" style="1"/>
    <col min="4" max="4" width="57.81640625" customWidth="1"/>
    <col min="5" max="5" width="11.26953125" bestFit="1" customWidth="1"/>
    <col min="6" max="6" width="15.7265625" bestFit="1" customWidth="1"/>
    <col min="7" max="7" width="23.54296875" bestFit="1" customWidth="1"/>
    <col min="8" max="8" width="23.54296875" customWidth="1"/>
    <col min="9" max="9" width="23.54296875" bestFit="1" customWidth="1"/>
    <col min="10" max="10" width="17.26953125" bestFit="1" customWidth="1"/>
    <col min="11" max="11" width="11" bestFit="1" customWidth="1"/>
  </cols>
  <sheetData>
    <row r="1" spans="1:11">
      <c r="B1" s="1" t="s">
        <v>533</v>
      </c>
      <c r="C1" t="s">
        <v>532</v>
      </c>
      <c r="D1" t="s">
        <v>531</v>
      </c>
      <c r="E1" t="s">
        <v>530</v>
      </c>
      <c r="F1" t="s">
        <v>529</v>
      </c>
      <c r="G1" t="s">
        <v>528</v>
      </c>
      <c r="I1" t="s">
        <v>527</v>
      </c>
      <c r="J1" t="s">
        <v>526</v>
      </c>
      <c r="K1" t="s">
        <v>525</v>
      </c>
    </row>
    <row r="2" spans="1:11">
      <c r="A2">
        <f>SUMIFS(C:C,B:B,"d",C:C,"&lt;=100000")</f>
        <v>1555642</v>
      </c>
      <c r="D2" t="s">
        <v>524</v>
      </c>
      <c r="E2">
        <v>0</v>
      </c>
      <c r="I2">
        <f>SUMIF(F:F,"&lt;=100000")</f>
        <v>1555642</v>
      </c>
      <c r="J2" s="2">
        <f>30000000-(70000000-F3)</f>
        <v>5349983</v>
      </c>
      <c r="K2">
        <f>_xlfn.XLOOKUP(SMALL(G3:G1000,1),G3:G1000,F3:F1000)</f>
        <v>5974547</v>
      </c>
    </row>
    <row r="3" spans="1:11">
      <c r="A3" s="3" t="s">
        <v>523</v>
      </c>
      <c r="B3" s="1" t="str">
        <f>IFERROR(_xlfn.NUMBERVALUE(LEFT(A3,1)),LEFT(A3,1))</f>
        <v>$</v>
      </c>
      <c r="C3">
        <f>IF(ISNUMBER(_xlfn.NUMBERVALUE(LEFT(A3,1))),_xlfn.NUMBERVALUE(_xlfn.TEXTBEFORE(A3," ")),0)+
IF(B3="d",SUMIFS(F:F,D:D,D3&amp;"|"&amp;_xlfn.TEXTAFTER(A3," ")),0)</f>
        <v>0</v>
      </c>
      <c r="D3" t="str" cm="1">
        <f t="array" ref="D3">IF(AND(LEFT(A3,4)="$ cd",IFERROR(_xlfn.TEXTAFTER(A3," ",2)&lt;&gt;"..",0)),IF(D2="|",D2,D2&amp;"|")&amp;IFERROR(_xlfn.TEXTAFTER(A3," ",2),0),
IF(AND(LEFT(A3,4)="$ cd",IFERROR(_xlfn.TEXTAFTER(A3," ",2)="..",0)),_xlfn.XLOOKUP(E3,$E$2:E2,$D$2:D2,,,-1),D2))</f>
        <v>|/</v>
      </c>
      <c r="E3">
        <f>E2+IFERROR(IF(AND(LEFT(A3,4)="$ cd",_xlfn.TEXTAFTER(A3," ",2)&lt;&gt;".."),1,-1),0)</f>
        <v>1</v>
      </c>
      <c r="F3" s="4">
        <f>SUMIFS(C:C,D:D,IF(AND(LEFT(A3,4)="$ cd",_xlfn.TEXTAFTER(A3," ",2)&lt;&gt;".."),IF(D2="|",D2,D2&amp;"|")&amp;_xlfn.TEXTAFTER(A3," ",2),""))</f>
        <v>45349983</v>
      </c>
      <c r="G3" s="2">
        <f>IF(F3&gt;$J$2,F3-$J$2,"")</f>
        <v>40000000</v>
      </c>
      <c r="H3" s="2"/>
    </row>
    <row r="4" spans="1:11">
      <c r="A4" s="3" t="s">
        <v>1</v>
      </c>
      <c r="B4" s="1" t="str">
        <f>IFERROR(_xlfn.NUMBERVALUE(LEFT(A4,1)),LEFT(A4,1))</f>
        <v>$</v>
      </c>
      <c r="C4">
        <f>IF(ISNUMBER(_xlfn.NUMBERVALUE(LEFT(A4,1))),_xlfn.NUMBERVALUE(_xlfn.TEXTBEFORE(A4," ")),0)+
IF(B4="d",SUMIFS(F:F,D:D,D4&amp;"|"&amp;_xlfn.TEXTAFTER(A4," ")),0)</f>
        <v>0</v>
      </c>
      <c r="D4" t="str" cm="1">
        <f t="array" ref="D4">IF(AND(LEFT(A4,4)="$ cd",IFERROR(_xlfn.TEXTAFTER(A4," ",2)&lt;&gt;"..",0)),IF(D3="|",D3,D3&amp;"|")&amp;IFERROR(_xlfn.TEXTAFTER(A4," ",2),0),
IF(AND(LEFT(A4,4)="$ cd",IFERROR(_xlfn.TEXTAFTER(A4," ",2)="..",0)),_xlfn.XLOOKUP(E4,$E$2:E3,$D$2:D3,,,-1),D3))</f>
        <v>|/</v>
      </c>
      <c r="E4">
        <f>E3+IFERROR(IF(AND(LEFT(A4,4)="$ cd",_xlfn.TEXTAFTER(A4," ",2)&lt;&gt;".."),1,-1),0)</f>
        <v>1</v>
      </c>
      <c r="F4">
        <f>SUMIFS(C:C,D:D,IF(AND(LEFT(A4,4)="$ cd",_xlfn.TEXTAFTER(A4," ",2)&lt;&gt;".."),IF(D3="|",D3,D3&amp;"|")&amp;_xlfn.TEXTAFTER(A4," ",2),""))</f>
        <v>0</v>
      </c>
      <c r="G4" s="2" t="str">
        <f>IF(F4&gt;$J$2,F4-$J$2,"")</f>
        <v/>
      </c>
      <c r="H4">
        <f>IF(ISNUMBER(_xlfn.NUMBERVALUE(LEFT(A4,1))),_xlfn.NUMBERVALUE(_xlfn.TEXTBEFORE(A4," ")),0)</f>
        <v>0</v>
      </c>
      <c r="I4" t="s">
        <v>522</v>
      </c>
    </row>
    <row r="5" spans="1:11">
      <c r="A5" s="3" t="s">
        <v>521</v>
      </c>
      <c r="B5" s="1" t="str">
        <f>IFERROR(_xlfn.NUMBERVALUE(LEFT(A5,1)),LEFT(A5,1))</f>
        <v>d</v>
      </c>
      <c r="C5">
        <f>IF(ISNUMBER(_xlfn.NUMBERVALUE(LEFT(A5,1))),_xlfn.NUMBERVALUE(_xlfn.TEXTBEFORE(A5," ")),0)+
IF(B5="d",SUMIFS(F:F,D:D,D5&amp;"|"&amp;_xlfn.TEXTAFTER(A5," ")),0)</f>
        <v>1605767</v>
      </c>
      <c r="D5" t="str" cm="1">
        <f t="array" ref="D5">IF(AND(LEFT(A5,4)="$ cd",IFERROR(_xlfn.TEXTAFTER(A5," ",2)&lt;&gt;"..",0)),IF(D4="|",D4,D4&amp;"|")&amp;IFERROR(_xlfn.TEXTAFTER(A5," ",2),0),
IF(AND(LEFT(A5,4)="$ cd",IFERROR(_xlfn.TEXTAFTER(A5," ",2)="..",0)),_xlfn.XLOOKUP(E5,$E$2:E4,$D$2:D4,,,-1),D4))</f>
        <v>|/</v>
      </c>
      <c r="E5">
        <f>E4+IFERROR(IF(AND(LEFT(A5,4)="$ cd",_xlfn.TEXTAFTER(A5," ",2)&lt;&gt;".."),1,-1),0)</f>
        <v>1</v>
      </c>
      <c r="F5">
        <f>SUMIFS(C:C,D:D,IF(AND(LEFT(A5,4)="$ cd",_xlfn.TEXTAFTER(A5," ",2)&lt;&gt;".."),IF(D4="|",D4,D4&amp;"|")&amp;_xlfn.TEXTAFTER(A5," ",2),""))</f>
        <v>0</v>
      </c>
      <c r="G5" s="2" t="str">
        <f>IF(F5&gt;$J$2,F5-$J$2,"")</f>
        <v/>
      </c>
      <c r="H5">
        <f>IF(ISNUMBER(_xlfn.NUMBERVALUE(LEFT(A5,1))),_xlfn.NUMBERVALUE(_xlfn.TEXTBEFORE(A5," ")),0)</f>
        <v>0</v>
      </c>
      <c r="I5" t="str" cm="1">
        <f t="array" ref="I5:I171">_xlfn.UNIQUE(D3:D936)</f>
        <v>|/</v>
      </c>
      <c r="J5" cm="1">
        <f t="array" ref="J5">SUMPRODUCT(--(IFERROR(FIND(I5,D3:D936),0)&gt;0),H3:H936)</f>
        <v>45349983</v>
      </c>
    </row>
    <row r="6" spans="1:11">
      <c r="A6" s="3" t="s">
        <v>520</v>
      </c>
      <c r="B6" s="1" t="str">
        <f>IFERROR(_xlfn.NUMBERVALUE(LEFT(A6,1)),LEFT(A6,1))</f>
        <v>d</v>
      </c>
      <c r="C6">
        <f>IF(ISNUMBER(_xlfn.NUMBERVALUE(LEFT(A6,1))),_xlfn.NUMBERVALUE(_xlfn.TEXTBEFORE(A6," ")),0)+
IF(B6="d",SUMIFS(F:F,D:D,D6&amp;"|"&amp;_xlfn.TEXTAFTER(A6," ")),0)</f>
        <v>11009061</v>
      </c>
      <c r="D6" t="str" cm="1">
        <f t="array" ref="D6">IF(AND(LEFT(A6,4)="$ cd",IFERROR(_xlfn.TEXTAFTER(A6," ",2)&lt;&gt;"..",0)),IF(D5="|",D5,D5&amp;"|")&amp;IFERROR(_xlfn.TEXTAFTER(A6," ",2),0),
IF(AND(LEFT(A6,4)="$ cd",IFERROR(_xlfn.TEXTAFTER(A6," ",2)="..",0)),_xlfn.XLOOKUP(E6,$E$2:E5,$D$2:D5,,,-1),D5))</f>
        <v>|/</v>
      </c>
      <c r="E6">
        <f>E5+IFERROR(IF(AND(LEFT(A6,4)="$ cd",_xlfn.TEXTAFTER(A6," ",2)&lt;&gt;".."),1,-1),0)</f>
        <v>1</v>
      </c>
      <c r="F6">
        <f>SUMIFS(C:C,D:D,IF(AND(LEFT(A6,4)="$ cd",_xlfn.TEXTAFTER(A6," ",2)&lt;&gt;".."),IF(D5="|",D5,D5&amp;"|")&amp;_xlfn.TEXTAFTER(A6," ",2),""))</f>
        <v>0</v>
      </c>
      <c r="G6" s="2" t="str">
        <f>IF(F6&gt;$J$2,F6-$J$2,"")</f>
        <v/>
      </c>
      <c r="H6">
        <f>IF(ISNUMBER(_xlfn.NUMBERVALUE(LEFT(A6,1))),_xlfn.NUMBERVALUE(_xlfn.TEXTBEFORE(A6," ")),0)</f>
        <v>0</v>
      </c>
      <c r="I6" t="str">
        <v>|/|bgmjrlz</v>
      </c>
      <c r="J6" cm="1">
        <f t="array" ref="J6">SUMPRODUCT(--(IFERROR(FIND(I6,D4:D937),0)&gt;0),H4:H937)</f>
        <v>1605767</v>
      </c>
    </row>
    <row r="7" spans="1:11">
      <c r="A7" s="3" t="s">
        <v>519</v>
      </c>
      <c r="B7" s="1" t="str">
        <f>IFERROR(_xlfn.NUMBERVALUE(LEFT(A7,1)),LEFT(A7,1))</f>
        <v>d</v>
      </c>
      <c r="C7">
        <f>IF(ISNUMBER(_xlfn.NUMBERVALUE(LEFT(A7,1))),_xlfn.NUMBERVALUE(_xlfn.TEXTBEFORE(A7," ")),0)+
IF(B7="d",SUMIFS(F:F,D:D,D7&amp;"|"&amp;_xlfn.TEXTAFTER(A7," ")),0)</f>
        <v>82379</v>
      </c>
      <c r="D7" t="str" cm="1">
        <f t="array" ref="D7">IF(AND(LEFT(A7,4)="$ cd",IFERROR(_xlfn.TEXTAFTER(A7," ",2)&lt;&gt;"..",0)),IF(D6="|",D6,D6&amp;"|")&amp;IFERROR(_xlfn.TEXTAFTER(A7," ",2),0),
IF(AND(LEFT(A7,4)="$ cd",IFERROR(_xlfn.TEXTAFTER(A7," ",2)="..",0)),_xlfn.XLOOKUP(E7,$E$2:E6,$D$2:D6,,,-1),D6))</f>
        <v>|/</v>
      </c>
      <c r="E7">
        <f>E6+IFERROR(IF(AND(LEFT(A7,4)="$ cd",_xlfn.TEXTAFTER(A7," ",2)&lt;&gt;".."),1,-1),0)</f>
        <v>1</v>
      </c>
      <c r="F7">
        <f>SUMIFS(C:C,D:D,IF(AND(LEFT(A7,4)="$ cd",_xlfn.TEXTAFTER(A7," ",2)&lt;&gt;".."),IF(D6="|",D6,D6&amp;"|")&amp;_xlfn.TEXTAFTER(A7," ",2),""))</f>
        <v>0</v>
      </c>
      <c r="G7" s="2" t="str">
        <f>IF(F7&gt;$J$2,F7-$J$2,"")</f>
        <v/>
      </c>
      <c r="H7">
        <f>IF(ISNUMBER(_xlfn.NUMBERVALUE(LEFT(A7,1))),_xlfn.NUMBERVALUE(_xlfn.TEXTBEFORE(A7," ")),0)</f>
        <v>0</v>
      </c>
      <c r="I7" t="str">
        <v>|/|bgmjrlz|dhqzgdl</v>
      </c>
      <c r="J7" cm="1">
        <f t="array" ref="J7">SUMPRODUCT(--(IFERROR(FIND(I7,D5:D938),0)&gt;0),H5:H938)</f>
        <v>739644</v>
      </c>
    </row>
    <row r="8" spans="1:11">
      <c r="A8" s="3" t="s">
        <v>518</v>
      </c>
      <c r="B8" s="1">
        <f>IFERROR(_xlfn.NUMBERVALUE(LEFT(A8,1)),LEFT(A8,1))</f>
        <v>1</v>
      </c>
      <c r="C8">
        <f>IF(ISNUMBER(_xlfn.NUMBERVALUE(LEFT(A8,1))),_xlfn.NUMBERVALUE(_xlfn.TEXTBEFORE(A8," ")),0)+
IF(B8="d",SUMIFS(F:F,D:D,D8&amp;"|"&amp;_xlfn.TEXTAFTER(A8," ")),0)</f>
        <v>169838</v>
      </c>
      <c r="D8" t="str" cm="1">
        <f t="array" ref="D8">IF(AND(LEFT(A8,4)="$ cd",IFERROR(_xlfn.TEXTAFTER(A8," ",2)&lt;&gt;"..",0)),IF(D7="|",D7,D7&amp;"|")&amp;IFERROR(_xlfn.TEXTAFTER(A8," ",2),0),
IF(AND(LEFT(A8,4)="$ cd",IFERROR(_xlfn.TEXTAFTER(A8," ",2)="..",0)),_xlfn.XLOOKUP(E8,$E$2:E7,$D$2:D7,,,-1),D7))</f>
        <v>|/</v>
      </c>
      <c r="E8">
        <f>E7+IFERROR(IF(AND(LEFT(A8,4)="$ cd",_xlfn.TEXTAFTER(A8," ",2)&lt;&gt;".."),1,-1),0)</f>
        <v>1</v>
      </c>
      <c r="F8">
        <f>SUMIFS(C:C,D:D,IF(AND(LEFT(A8,4)="$ cd",_xlfn.TEXTAFTER(A8," ",2)&lt;&gt;".."),IF(D7="|",D7,D7&amp;"|")&amp;_xlfn.TEXTAFTER(A8," ",2),""))</f>
        <v>0</v>
      </c>
      <c r="G8" s="2" t="str">
        <f>IF(F8&gt;$J$2,F8-$J$2,"")</f>
        <v/>
      </c>
      <c r="H8">
        <f>IF(ISNUMBER(_xlfn.NUMBERVALUE(LEFT(A8,1))),_xlfn.NUMBERVALUE(_xlfn.TEXTBEFORE(A8," ")),0)</f>
        <v>169838</v>
      </c>
      <c r="I8" t="str">
        <v>|/|bgmjrlz|dhqzgdl|jjshzrhd</v>
      </c>
      <c r="J8" cm="1">
        <f t="array" ref="J8">SUMPRODUCT(--(IFERROR(FIND(I8,D6:D939),0)&gt;0),H6:H939)</f>
        <v>81645</v>
      </c>
    </row>
    <row r="9" spans="1:11">
      <c r="A9" s="3" t="s">
        <v>57</v>
      </c>
      <c r="B9" s="1" t="str">
        <f>IFERROR(_xlfn.NUMBERVALUE(LEFT(A9,1)),LEFT(A9,1))</f>
        <v>d</v>
      </c>
      <c r="C9">
        <f>IF(ISNUMBER(_xlfn.NUMBERVALUE(LEFT(A9,1))),_xlfn.NUMBERVALUE(_xlfn.TEXTBEFORE(A9," ")),0)+
IF(B9="d",SUMIFS(F:F,D:D,D9&amp;"|"&amp;_xlfn.TEXTAFTER(A9," ")),0)</f>
        <v>15230886</v>
      </c>
      <c r="D9" t="str" cm="1">
        <f t="array" ref="D9">IF(AND(LEFT(A9,4)="$ cd",IFERROR(_xlfn.TEXTAFTER(A9," ",2)&lt;&gt;"..",0)),IF(D8="|",D8,D8&amp;"|")&amp;IFERROR(_xlfn.TEXTAFTER(A9," ",2),0),
IF(AND(LEFT(A9,4)="$ cd",IFERROR(_xlfn.TEXTAFTER(A9," ",2)="..",0)),_xlfn.XLOOKUP(E9,$E$2:E8,$D$2:D8,,,-1),D8))</f>
        <v>|/</v>
      </c>
      <c r="E9">
        <f>E8+IFERROR(IF(AND(LEFT(A9,4)="$ cd",_xlfn.TEXTAFTER(A9," ",2)&lt;&gt;".."),1,-1),0)</f>
        <v>1</v>
      </c>
      <c r="F9">
        <f>SUMIFS(C:C,D:D,IF(AND(LEFT(A9,4)="$ cd",_xlfn.TEXTAFTER(A9," ",2)&lt;&gt;".."),IF(D8="|",D8,D8&amp;"|")&amp;_xlfn.TEXTAFTER(A9," ",2),""))</f>
        <v>0</v>
      </c>
      <c r="G9" s="2" t="str">
        <f>IF(F9&gt;$J$2,F9-$J$2,"")</f>
        <v/>
      </c>
      <c r="H9">
        <f>IF(ISNUMBER(_xlfn.NUMBERVALUE(LEFT(A9,1))),_xlfn.NUMBERVALUE(_xlfn.TEXTBEFORE(A9," ")),0)</f>
        <v>0</v>
      </c>
      <c r="I9" t="str">
        <v>|/|bgmjrlz|dhqzgdl|jjshzrhd|jjshzrhd</v>
      </c>
      <c r="J9" cm="1">
        <f t="array" ref="J9">SUMPRODUCT(--(IFERROR(FIND(I9,D7:D940),0)&gt;0),H7:H940)</f>
        <v>81645</v>
      </c>
    </row>
    <row r="10" spans="1:11">
      <c r="A10" s="3" t="s">
        <v>517</v>
      </c>
      <c r="B10" s="1" t="str">
        <f>IFERROR(_xlfn.NUMBERVALUE(LEFT(A10,1)),LEFT(A10,1))</f>
        <v>d</v>
      </c>
      <c r="C10">
        <f>IF(ISNUMBER(_xlfn.NUMBERVALUE(LEFT(A10,1))),_xlfn.NUMBERVALUE(_xlfn.TEXTBEFORE(A10," ")),0)+
IF(B10="d",SUMIFS(F:F,D:D,D10&amp;"|"&amp;_xlfn.TEXTAFTER(A10," ")),0)</f>
        <v>8271275</v>
      </c>
      <c r="D10" t="str" cm="1">
        <f t="array" ref="D10">IF(AND(LEFT(A10,4)="$ cd",IFERROR(_xlfn.TEXTAFTER(A10," ",2)&lt;&gt;"..",0)),IF(D9="|",D9,D9&amp;"|")&amp;IFERROR(_xlfn.TEXTAFTER(A10," ",2),0),
IF(AND(LEFT(A10,4)="$ cd",IFERROR(_xlfn.TEXTAFTER(A10," ",2)="..",0)),_xlfn.XLOOKUP(E10,$E$2:E9,$D$2:D9,,,-1),D9))</f>
        <v>|/</v>
      </c>
      <c r="E10">
        <f>E9+IFERROR(IF(AND(LEFT(A10,4)="$ cd",_xlfn.TEXTAFTER(A10," ",2)&lt;&gt;".."),1,-1),0)</f>
        <v>1</v>
      </c>
      <c r="F10">
        <f>SUMIFS(C:C,D:D,IF(AND(LEFT(A10,4)="$ cd",_xlfn.TEXTAFTER(A10," ",2)&lt;&gt;".."),IF(D9="|",D9,D9&amp;"|")&amp;_xlfn.TEXTAFTER(A10," ",2),""))</f>
        <v>0</v>
      </c>
      <c r="G10" s="2" t="str">
        <f>IF(F10&gt;$J$2,F10-$J$2,"")</f>
        <v/>
      </c>
      <c r="H10">
        <f>IF(ISNUMBER(_xlfn.NUMBERVALUE(LEFT(A10,1))),_xlfn.NUMBERVALUE(_xlfn.TEXTBEFORE(A10," ")),0)</f>
        <v>0</v>
      </c>
      <c r="I10" t="str">
        <v>|/|bgmjrlz|dhqzgdl|jlfz</v>
      </c>
      <c r="J10" cm="1">
        <f t="array" ref="J10">SUMPRODUCT(--(IFERROR(FIND(I10,D8:D941),0)&gt;0),H8:H941)</f>
        <v>311030</v>
      </c>
    </row>
    <row r="11" spans="1:11">
      <c r="A11" s="3" t="s">
        <v>516</v>
      </c>
      <c r="B11" s="1">
        <f>IFERROR(_xlfn.NUMBERVALUE(LEFT(A11,1)),LEFT(A11,1))</f>
        <v>2</v>
      </c>
      <c r="C11">
        <f>IF(ISNUMBER(_xlfn.NUMBERVALUE(LEFT(A11,1))),_xlfn.NUMBERVALUE(_xlfn.TEXTBEFORE(A11," ")),0)+
IF(B11="d",SUMIFS(F:F,D:D,D11&amp;"|"&amp;_xlfn.TEXTAFTER(A11," ")),0)</f>
        <v>248637</v>
      </c>
      <c r="D11" t="str" cm="1">
        <f t="array" ref="D11">IF(AND(LEFT(A11,4)="$ cd",IFERROR(_xlfn.TEXTAFTER(A11," ",2)&lt;&gt;"..",0)),IF(D10="|",D10,D10&amp;"|")&amp;IFERROR(_xlfn.TEXTAFTER(A11," ",2),0),
IF(AND(LEFT(A11,4)="$ cd",IFERROR(_xlfn.TEXTAFTER(A11," ",2)="..",0)),_xlfn.XLOOKUP(E11,$E$2:E10,$D$2:D10,,,-1),D10))</f>
        <v>|/</v>
      </c>
      <c r="E11">
        <f>E10+IFERROR(IF(AND(LEFT(A11,4)="$ cd",_xlfn.TEXTAFTER(A11," ",2)&lt;&gt;".."),1,-1),0)</f>
        <v>1</v>
      </c>
      <c r="F11">
        <f>SUMIFS(C:C,D:D,IF(AND(LEFT(A11,4)="$ cd",_xlfn.TEXTAFTER(A11," ",2)&lt;&gt;".."),IF(D10="|",D10,D10&amp;"|")&amp;_xlfn.TEXTAFTER(A11," ",2),""))</f>
        <v>0</v>
      </c>
      <c r="G11" s="2" t="str">
        <f>IF(F11&gt;$J$2,F11-$J$2,"")</f>
        <v/>
      </c>
      <c r="H11">
        <f>IF(ISNUMBER(_xlfn.NUMBERVALUE(LEFT(A11,1))),_xlfn.NUMBERVALUE(_xlfn.TEXTBEFORE(A11," ")),0)</f>
        <v>248637</v>
      </c>
      <c r="I11" t="str">
        <v>|/|bgmjrlz|dhqzgdl|jlfz|hgzg</v>
      </c>
      <c r="J11" cm="1">
        <f t="array" ref="J11">SUMPRODUCT(--(IFERROR(FIND(I11,D9:D942),0)&gt;0),H9:H942)</f>
        <v>121740</v>
      </c>
    </row>
    <row r="12" spans="1:11">
      <c r="A12" s="3" t="s">
        <v>515</v>
      </c>
      <c r="B12" s="1">
        <f>IFERROR(_xlfn.NUMBERVALUE(LEFT(A12,1)),LEFT(A12,1))</f>
        <v>3</v>
      </c>
      <c r="C12">
        <f>IF(ISNUMBER(_xlfn.NUMBERVALUE(LEFT(A12,1))),_xlfn.NUMBERVALUE(_xlfn.TEXTBEFORE(A12," ")),0)+
IF(B12="d",SUMIFS(F:F,D:D,D12&amp;"|"&amp;_xlfn.TEXTAFTER(A12," ")),0)</f>
        <v>319470</v>
      </c>
      <c r="D12" t="str" cm="1">
        <f t="array" ref="D12">IF(AND(LEFT(A12,4)="$ cd",IFERROR(_xlfn.TEXTAFTER(A12," ",2)&lt;&gt;"..",0)),IF(D11="|",D11,D11&amp;"|")&amp;IFERROR(_xlfn.TEXTAFTER(A12," ",2),0),
IF(AND(LEFT(A12,4)="$ cd",IFERROR(_xlfn.TEXTAFTER(A12," ",2)="..",0)),_xlfn.XLOOKUP(E12,$E$2:E11,$D$2:D11,,,-1),D11))</f>
        <v>|/</v>
      </c>
      <c r="E12">
        <f>E11+IFERROR(IF(AND(LEFT(A12,4)="$ cd",_xlfn.TEXTAFTER(A12," ",2)&lt;&gt;".."),1,-1),0)</f>
        <v>1</v>
      </c>
      <c r="F12">
        <f>SUMIFS(C:C,D:D,IF(AND(LEFT(A12,4)="$ cd",_xlfn.TEXTAFTER(A12," ",2)&lt;&gt;".."),IF(D11="|",D11,D11&amp;"|")&amp;_xlfn.TEXTAFTER(A12," ",2),""))</f>
        <v>0</v>
      </c>
      <c r="G12" s="2" t="str">
        <f>IF(F12&gt;$J$2,F12-$J$2,"")</f>
        <v/>
      </c>
      <c r="H12">
        <f>IF(ISNUMBER(_xlfn.NUMBERVALUE(LEFT(A12,1))),_xlfn.NUMBERVALUE(_xlfn.TEXTBEFORE(A12," ")),0)</f>
        <v>319470</v>
      </c>
      <c r="I12" t="str">
        <v>|/|bgmjrlz|dhqzgdl|vqvvwgt</v>
      </c>
      <c r="J12" cm="1">
        <f t="array" ref="J12">SUMPRODUCT(--(IFERROR(FIND(I12,D10:D943),0)&gt;0),H10:H943)</f>
        <v>142209</v>
      </c>
    </row>
    <row r="13" spans="1:11">
      <c r="A13" s="3" t="s">
        <v>514</v>
      </c>
      <c r="B13" s="1">
        <f>IFERROR(_xlfn.NUMBERVALUE(LEFT(A13,1)),LEFT(A13,1))</f>
        <v>9</v>
      </c>
      <c r="C13">
        <f>IF(ISNUMBER(_xlfn.NUMBERVALUE(LEFT(A13,1))),_xlfn.NUMBERVALUE(_xlfn.TEXTBEFORE(A13," ")),0)+
IF(B13="d",SUMIFS(F:F,D:D,D13&amp;"|"&amp;_xlfn.TEXTAFTER(A13," ")),0)</f>
        <v>99548</v>
      </c>
      <c r="D13" t="str" cm="1">
        <f t="array" ref="D13">IF(AND(LEFT(A13,4)="$ cd",IFERROR(_xlfn.TEXTAFTER(A13," ",2)&lt;&gt;"..",0)),IF(D12="|",D12,D12&amp;"|")&amp;IFERROR(_xlfn.TEXTAFTER(A13," ",2),0),
IF(AND(LEFT(A13,4)="$ cd",IFERROR(_xlfn.TEXTAFTER(A13," ",2)="..",0)),_xlfn.XLOOKUP(E13,$E$2:E12,$D$2:D12,,,-1),D12))</f>
        <v>|/</v>
      </c>
      <c r="E13">
        <f>E12+IFERROR(IF(AND(LEFT(A13,4)="$ cd",_xlfn.TEXTAFTER(A13," ",2)&lt;&gt;".."),1,-1),0)</f>
        <v>1</v>
      </c>
      <c r="F13">
        <f>SUMIFS(C:C,D:D,IF(AND(LEFT(A13,4)="$ cd",_xlfn.TEXTAFTER(A13," ",2)&lt;&gt;".."),IF(D12="|",D12,D12&amp;"|")&amp;_xlfn.TEXTAFTER(A13," ",2),""))</f>
        <v>0</v>
      </c>
      <c r="G13" s="2" t="str">
        <f>IF(F13&gt;$J$2,F13-$J$2,"")</f>
        <v/>
      </c>
      <c r="H13">
        <f>IF(ISNUMBER(_xlfn.NUMBERVALUE(LEFT(A13,1))),_xlfn.NUMBERVALUE(_xlfn.TEXTBEFORE(A13," ")),0)</f>
        <v>99548</v>
      </c>
      <c r="I13" t="str">
        <v>|/|bgmjrlz|dhqzgdl|zcqbt</v>
      </c>
      <c r="J13" cm="1">
        <f t="array" ref="J13">SUMPRODUCT(--(IFERROR(FIND(I13,D11:D944),0)&gt;0),H11:H944)</f>
        <v>204760</v>
      </c>
    </row>
    <row r="14" spans="1:11">
      <c r="A14" s="3" t="s">
        <v>513</v>
      </c>
      <c r="B14" s="1" t="str">
        <f>IFERROR(_xlfn.NUMBERVALUE(LEFT(A14,1)),LEFT(A14,1))</f>
        <v>d</v>
      </c>
      <c r="C14">
        <f>IF(ISNUMBER(_xlfn.NUMBERVALUE(LEFT(A14,1))),_xlfn.NUMBERVALUE(_xlfn.TEXTBEFORE(A14," ")),0)+
IF(B14="d",SUMIFS(F:F,D:D,D14&amp;"|"&amp;_xlfn.TEXTAFTER(A14," ")),0)</f>
        <v>216106</v>
      </c>
      <c r="D14" t="str" cm="1">
        <f t="array" ref="D14">IF(AND(LEFT(A14,4)="$ cd",IFERROR(_xlfn.TEXTAFTER(A14," ",2)&lt;&gt;"..",0)),IF(D13="|",D13,D13&amp;"|")&amp;IFERROR(_xlfn.TEXTAFTER(A14," ",2),0),
IF(AND(LEFT(A14,4)="$ cd",IFERROR(_xlfn.TEXTAFTER(A14," ",2)="..",0)),_xlfn.XLOOKUP(E14,$E$2:E13,$D$2:D13,,,-1),D13))</f>
        <v>|/</v>
      </c>
      <c r="E14">
        <f>E13+IFERROR(IF(AND(LEFT(A14,4)="$ cd",_xlfn.TEXTAFTER(A14," ",2)&lt;&gt;".."),1,-1),0)</f>
        <v>1</v>
      </c>
      <c r="F14">
        <f>SUMIFS(C:C,D:D,IF(AND(LEFT(A14,4)="$ cd",_xlfn.TEXTAFTER(A14," ",2)&lt;&gt;".."),IF(D13="|",D13,D13&amp;"|")&amp;_xlfn.TEXTAFTER(A14," ",2),""))</f>
        <v>0</v>
      </c>
      <c r="G14" s="2" t="str">
        <f>IF(F14&gt;$J$2,F14-$J$2,"")</f>
        <v/>
      </c>
      <c r="H14">
        <f>IF(ISNUMBER(_xlfn.NUMBERVALUE(LEFT(A14,1))),_xlfn.NUMBERVALUE(_xlfn.TEXTBEFORE(A14," ")),0)</f>
        <v>0</v>
      </c>
      <c r="I14" t="str">
        <v>|/|bgmjrlz|djtchhmw</v>
      </c>
      <c r="J14" cm="1">
        <f t="array" ref="J14">SUMPRODUCT(--(IFERROR(FIND(I14,D12:D945),0)&gt;0),H12:H945)</f>
        <v>595254</v>
      </c>
    </row>
    <row r="15" spans="1:11">
      <c r="A15" s="3" t="s">
        <v>512</v>
      </c>
      <c r="B15" s="1">
        <f>IFERROR(_xlfn.NUMBERVALUE(LEFT(A15,1)),LEFT(A15,1))</f>
        <v>1</v>
      </c>
      <c r="C15">
        <f>IF(ISNUMBER(_xlfn.NUMBERVALUE(LEFT(A15,1))),_xlfn.NUMBERVALUE(_xlfn.TEXTBEFORE(A15," ")),0)+
IF(B15="d",SUMIFS(F:F,D:D,D15&amp;"|"&amp;_xlfn.TEXTAFTER(A15," ")),0)</f>
        <v>102720</v>
      </c>
      <c r="D15" t="str" cm="1">
        <f t="array" ref="D15">IF(AND(LEFT(A15,4)="$ cd",IFERROR(_xlfn.TEXTAFTER(A15," ",2)&lt;&gt;"..",0)),IF(D14="|",D14,D14&amp;"|")&amp;IFERROR(_xlfn.TEXTAFTER(A15," ",2),0),
IF(AND(LEFT(A15,4)="$ cd",IFERROR(_xlfn.TEXTAFTER(A15," ",2)="..",0)),_xlfn.XLOOKUP(E15,$E$2:E14,$D$2:D14,,,-1),D14))</f>
        <v>|/</v>
      </c>
      <c r="E15">
        <f>E14+IFERROR(IF(AND(LEFT(A15,4)="$ cd",_xlfn.TEXTAFTER(A15," ",2)&lt;&gt;".."),1,-1),0)</f>
        <v>1</v>
      </c>
      <c r="F15">
        <f>SUMIFS(C:C,D:D,IF(AND(LEFT(A15,4)="$ cd",_xlfn.TEXTAFTER(A15," ",2)&lt;&gt;".."),IF(D14="|",D14,D14&amp;"|")&amp;_xlfn.TEXTAFTER(A15," ",2),""))</f>
        <v>0</v>
      </c>
      <c r="G15" s="2" t="str">
        <f>IF(F15&gt;$J$2,F15-$J$2,"")</f>
        <v/>
      </c>
      <c r="H15">
        <f>IF(ISNUMBER(_xlfn.NUMBERVALUE(LEFT(A15,1))),_xlfn.NUMBERVALUE(_xlfn.TEXTBEFORE(A15," ")),0)</f>
        <v>102720</v>
      </c>
      <c r="I15" t="str">
        <v>|/|bgmjrlz|tvq</v>
      </c>
      <c r="J15" cm="1">
        <f t="array" ref="J15">SUMPRODUCT(--(IFERROR(FIND(I15,D13:D946),0)&gt;0),H13:H946)</f>
        <v>270869</v>
      </c>
    </row>
    <row r="16" spans="1:11">
      <c r="A16" s="3" t="s">
        <v>511</v>
      </c>
      <c r="B16" s="1" t="str">
        <f>IFERROR(_xlfn.NUMBERVALUE(LEFT(A16,1)),LEFT(A16,1))</f>
        <v>d</v>
      </c>
      <c r="C16">
        <f>IF(ISNUMBER(_xlfn.NUMBERVALUE(LEFT(A16,1))),_xlfn.NUMBERVALUE(_xlfn.TEXTBEFORE(A16," ")),0)+
IF(B16="d",SUMIFS(F:F,D:D,D16&amp;"|"&amp;_xlfn.TEXTAFTER(A16," ")),0)</f>
        <v>7994296</v>
      </c>
      <c r="D16" t="str" cm="1">
        <f t="array" ref="D16">IF(AND(LEFT(A16,4)="$ cd",IFERROR(_xlfn.TEXTAFTER(A16," ",2)&lt;&gt;"..",0)),IF(D15="|",D15,D15&amp;"|")&amp;IFERROR(_xlfn.TEXTAFTER(A16," ",2),0),
IF(AND(LEFT(A16,4)="$ cd",IFERROR(_xlfn.TEXTAFTER(A16," ",2)="..",0)),_xlfn.XLOOKUP(E16,$E$2:E15,$D$2:D15,,,-1),D15))</f>
        <v>|/</v>
      </c>
      <c r="E16">
        <f>E15+IFERROR(IF(AND(LEFT(A16,4)="$ cd",_xlfn.TEXTAFTER(A16," ",2)&lt;&gt;".."),1,-1),0)</f>
        <v>1</v>
      </c>
      <c r="F16">
        <f>SUMIFS(C:C,D:D,IF(AND(LEFT(A16,4)="$ cd",_xlfn.TEXTAFTER(A16," ",2)&lt;&gt;".."),IF(D15="|",D15,D15&amp;"|")&amp;_xlfn.TEXTAFTER(A16," ",2),""))</f>
        <v>0</v>
      </c>
      <c r="G16" s="2" t="str">
        <f>IF(F16&gt;$J$2,F16-$J$2,"")</f>
        <v/>
      </c>
      <c r="H16">
        <f>IF(ISNUMBER(_xlfn.NUMBERVALUE(LEFT(A16,1))),_xlfn.NUMBERVALUE(_xlfn.TEXTBEFORE(A16," ")),0)</f>
        <v>0</v>
      </c>
      <c r="I16" t="str">
        <v>|/|bhp</v>
      </c>
      <c r="J16" cm="1">
        <f t="array" ref="J16">SUMPRODUCT(--(IFERROR(FIND(I16,D14:D947),0)&gt;0),H14:H947)</f>
        <v>11009061</v>
      </c>
    </row>
    <row r="17" spans="1:10">
      <c r="A17" s="3" t="s">
        <v>510</v>
      </c>
      <c r="B17" s="1" t="str">
        <f>IFERROR(_xlfn.NUMBERVALUE(LEFT(A17,1)),LEFT(A17,1))</f>
        <v>$</v>
      </c>
      <c r="C17">
        <f>IF(ISNUMBER(_xlfn.NUMBERVALUE(LEFT(A17,1))),_xlfn.NUMBERVALUE(_xlfn.TEXTBEFORE(A17," ")),0)+
IF(B17="d",SUMIFS(F:F,D:D,D17&amp;"|"&amp;_xlfn.TEXTAFTER(A17," ")),0)</f>
        <v>0</v>
      </c>
      <c r="D17" t="str" cm="1">
        <f t="array" ref="D17">IF(AND(LEFT(A17,4)="$ cd",IFERROR(_xlfn.TEXTAFTER(A17," ",2)&lt;&gt;"..",0)),IF(D16="|",D16,D16&amp;"|")&amp;IFERROR(_xlfn.TEXTAFTER(A17," ",2),0),
IF(AND(LEFT(A17,4)="$ cd",IFERROR(_xlfn.TEXTAFTER(A17," ",2)="..",0)),_xlfn.XLOOKUP(E17,$E$2:E16,$D$2:D16,,,-1),D16))</f>
        <v>|/|bgmjrlz</v>
      </c>
      <c r="E17">
        <f>E16+IFERROR(IF(AND(LEFT(A17,4)="$ cd",_xlfn.TEXTAFTER(A17," ",2)&lt;&gt;".."),1,-1),0)</f>
        <v>2</v>
      </c>
      <c r="F17">
        <f>SUMIFS(C:C,D:D,IF(AND(LEFT(A17,4)="$ cd",_xlfn.TEXTAFTER(A17," ",2)&lt;&gt;".."),IF(D16="|",D16,D16&amp;"|")&amp;_xlfn.TEXTAFTER(A17," ",2),""))</f>
        <v>1605767</v>
      </c>
      <c r="G17" s="2" t="str">
        <f>IF(F17&gt;$J$2,F17-$J$2,"")</f>
        <v/>
      </c>
      <c r="H17">
        <f>IF(ISNUMBER(_xlfn.NUMBERVALUE(LEFT(A17,1))),_xlfn.NUMBERVALUE(_xlfn.TEXTBEFORE(A17," ")),0)</f>
        <v>0</v>
      </c>
      <c r="I17" t="str">
        <v>|/|bhp|mps</v>
      </c>
      <c r="J17" cm="1">
        <f t="array" ref="J17">SUMPRODUCT(--(IFERROR(FIND(I17,D15:D948),0)&gt;0),H15:H948)</f>
        <v>1159574</v>
      </c>
    </row>
    <row r="18" spans="1:10">
      <c r="A18" s="3" t="s">
        <v>1</v>
      </c>
      <c r="B18" s="1" t="str">
        <f>IFERROR(_xlfn.NUMBERVALUE(LEFT(A18,1)),LEFT(A18,1))</f>
        <v>$</v>
      </c>
      <c r="C18">
        <f>IF(ISNUMBER(_xlfn.NUMBERVALUE(LEFT(A18,1))),_xlfn.NUMBERVALUE(_xlfn.TEXTBEFORE(A18," ")),0)+
IF(B18="d",SUMIFS(F:F,D:D,D18&amp;"|"&amp;_xlfn.TEXTAFTER(A18," ")),0)</f>
        <v>0</v>
      </c>
      <c r="D18" t="str" cm="1">
        <f t="array" ref="D18">IF(AND(LEFT(A18,4)="$ cd",IFERROR(_xlfn.TEXTAFTER(A18," ",2)&lt;&gt;"..",0)),IF(D17="|",D17,D17&amp;"|")&amp;IFERROR(_xlfn.TEXTAFTER(A18," ",2),0),
IF(AND(LEFT(A18,4)="$ cd",IFERROR(_xlfn.TEXTAFTER(A18," ",2)="..",0)),_xlfn.XLOOKUP(E18,$E$2:E17,$D$2:D17,,,-1),D17))</f>
        <v>|/|bgmjrlz</v>
      </c>
      <c r="E18">
        <f>E17+IFERROR(IF(AND(LEFT(A18,4)="$ cd",_xlfn.TEXTAFTER(A18," ",2)&lt;&gt;".."),1,-1),0)</f>
        <v>2</v>
      </c>
      <c r="F18">
        <f>SUMIFS(C:C,D:D,IF(AND(LEFT(A18,4)="$ cd",_xlfn.TEXTAFTER(A18," ",2)&lt;&gt;".."),IF(D17="|",D17,D17&amp;"|")&amp;_xlfn.TEXTAFTER(A18," ",2),""))</f>
        <v>0</v>
      </c>
      <c r="G18" s="2" t="str">
        <f>IF(F18&gt;$J$2,F18-$J$2,"")</f>
        <v/>
      </c>
      <c r="H18">
        <f>IF(ISNUMBER(_xlfn.NUMBERVALUE(LEFT(A18,1))),_xlfn.NUMBERVALUE(_xlfn.TEXTBEFORE(A18," ")),0)</f>
        <v>0</v>
      </c>
      <c r="I18" t="str">
        <v>|/|bhp|mps|djtchhmw</v>
      </c>
      <c r="J18" cm="1">
        <f t="array" ref="J18">SUMPRODUCT(--(IFERROR(FIND(I18,D16:D949),0)&gt;0),H16:H949)</f>
        <v>821412</v>
      </c>
    </row>
    <row r="19" spans="1:10">
      <c r="A19" s="3" t="s">
        <v>509</v>
      </c>
      <c r="B19" s="1" t="str">
        <f>IFERROR(_xlfn.NUMBERVALUE(LEFT(A19,1)),LEFT(A19,1))</f>
        <v>d</v>
      </c>
      <c r="C19">
        <f>IF(ISNUMBER(_xlfn.NUMBERVALUE(LEFT(A19,1))),_xlfn.NUMBERVALUE(_xlfn.TEXTBEFORE(A19," ")),0)+
IF(B19="d",SUMIFS(F:F,D:D,D19&amp;"|"&amp;_xlfn.TEXTAFTER(A19," ")),0)</f>
        <v>739644</v>
      </c>
      <c r="D19" t="str" cm="1">
        <f t="array" ref="D19">IF(AND(LEFT(A19,4)="$ cd",IFERROR(_xlfn.TEXTAFTER(A19," ",2)&lt;&gt;"..",0)),IF(D18="|",D18,D18&amp;"|")&amp;IFERROR(_xlfn.TEXTAFTER(A19," ",2),0),
IF(AND(LEFT(A19,4)="$ cd",IFERROR(_xlfn.TEXTAFTER(A19," ",2)="..",0)),_xlfn.XLOOKUP(E19,$E$2:E18,$D$2:D18,,,-1),D18))</f>
        <v>|/|bgmjrlz</v>
      </c>
      <c r="E19">
        <f>E18+IFERROR(IF(AND(LEFT(A19,4)="$ cd",_xlfn.TEXTAFTER(A19," ",2)&lt;&gt;".."),1,-1),0)</f>
        <v>2</v>
      </c>
      <c r="F19">
        <f>SUMIFS(C:C,D:D,IF(AND(LEFT(A19,4)="$ cd",_xlfn.TEXTAFTER(A19," ",2)&lt;&gt;".."),IF(D18="|",D18,D18&amp;"|")&amp;_xlfn.TEXTAFTER(A19," ",2),""))</f>
        <v>0</v>
      </c>
      <c r="G19" s="2" t="str">
        <f>IF(F19&gt;$J$2,F19-$J$2,"")</f>
        <v/>
      </c>
      <c r="H19">
        <f>IF(ISNUMBER(_xlfn.NUMBERVALUE(LEFT(A19,1))),_xlfn.NUMBERVALUE(_xlfn.TEXTBEFORE(A19," ")),0)</f>
        <v>0</v>
      </c>
      <c r="I19" t="str">
        <v>|/|bhp|sjt</v>
      </c>
      <c r="J19" cm="1">
        <f t="array" ref="J19">SUMPRODUCT(--(IFERROR(FIND(I19,D17:D950),0)&gt;0),H17:H950)</f>
        <v>8901103</v>
      </c>
    </row>
    <row r="20" spans="1:10">
      <c r="A20" s="3" t="s">
        <v>27</v>
      </c>
      <c r="B20" s="1" t="str">
        <f>IFERROR(_xlfn.NUMBERVALUE(LEFT(A20,1)),LEFT(A20,1))</f>
        <v>d</v>
      </c>
      <c r="C20">
        <f>IF(ISNUMBER(_xlfn.NUMBERVALUE(LEFT(A20,1))),_xlfn.NUMBERVALUE(_xlfn.TEXTBEFORE(A20," ")),0)+
IF(B20="d",SUMIFS(F:F,D:D,D20&amp;"|"&amp;_xlfn.TEXTAFTER(A20," ")),0)</f>
        <v>595254</v>
      </c>
      <c r="D20" t="str" cm="1">
        <f t="array" ref="D20">IF(AND(LEFT(A20,4)="$ cd",IFERROR(_xlfn.TEXTAFTER(A20," ",2)&lt;&gt;"..",0)),IF(D19="|",D19,D19&amp;"|")&amp;IFERROR(_xlfn.TEXTAFTER(A20," ",2),0),
IF(AND(LEFT(A20,4)="$ cd",IFERROR(_xlfn.TEXTAFTER(A20," ",2)="..",0)),_xlfn.XLOOKUP(E20,$E$2:E19,$D$2:D19,,,-1),D19))</f>
        <v>|/|bgmjrlz</v>
      </c>
      <c r="E20">
        <f>E19+IFERROR(IF(AND(LEFT(A20,4)="$ cd",_xlfn.TEXTAFTER(A20," ",2)&lt;&gt;".."),1,-1),0)</f>
        <v>2</v>
      </c>
      <c r="F20">
        <f>SUMIFS(C:C,D:D,IF(AND(LEFT(A20,4)="$ cd",_xlfn.TEXTAFTER(A20," ",2)&lt;&gt;".."),IF(D19="|",D19,D19&amp;"|")&amp;_xlfn.TEXTAFTER(A20," ",2),""))</f>
        <v>0</v>
      </c>
      <c r="G20" s="2" t="str">
        <f>IF(F20&gt;$J$2,F20-$J$2,"")</f>
        <v/>
      </c>
      <c r="H20">
        <f>IF(ISNUMBER(_xlfn.NUMBERVALUE(LEFT(A20,1))),_xlfn.NUMBERVALUE(_xlfn.TEXTBEFORE(A20," ")),0)</f>
        <v>0</v>
      </c>
      <c r="I20" t="str">
        <v>|/|bhp|sjt|btgrv</v>
      </c>
      <c r="J20" cm="1">
        <f t="array" ref="J20">SUMPRODUCT(--(IFERROR(FIND(I20,D18:D951),0)&gt;0),H18:H951)</f>
        <v>205285</v>
      </c>
    </row>
    <row r="21" spans="1:10">
      <c r="A21" s="3" t="s">
        <v>508</v>
      </c>
      <c r="B21" s="1" t="str">
        <f>IFERROR(_xlfn.NUMBERVALUE(LEFT(A21,1)),LEFT(A21,1))</f>
        <v>d</v>
      </c>
      <c r="C21">
        <f>IF(ISNUMBER(_xlfn.NUMBERVALUE(LEFT(A21,1))),_xlfn.NUMBERVALUE(_xlfn.TEXTBEFORE(A21," ")),0)+
IF(B21="d",SUMIFS(F:F,D:D,D21&amp;"|"&amp;_xlfn.TEXTAFTER(A21," ")),0)</f>
        <v>270869</v>
      </c>
      <c r="D21" t="str" cm="1">
        <f t="array" ref="D21">IF(AND(LEFT(A21,4)="$ cd",IFERROR(_xlfn.TEXTAFTER(A21," ",2)&lt;&gt;"..",0)),IF(D20="|",D20,D20&amp;"|")&amp;IFERROR(_xlfn.TEXTAFTER(A21," ",2),0),
IF(AND(LEFT(A21,4)="$ cd",IFERROR(_xlfn.TEXTAFTER(A21," ",2)="..",0)),_xlfn.XLOOKUP(E21,$E$2:E20,$D$2:D20,,,-1),D20))</f>
        <v>|/|bgmjrlz</v>
      </c>
      <c r="E21">
        <f>E20+IFERROR(IF(AND(LEFT(A21,4)="$ cd",_xlfn.TEXTAFTER(A21," ",2)&lt;&gt;".."),1,-1),0)</f>
        <v>2</v>
      </c>
      <c r="F21">
        <f>SUMIFS(C:C,D:D,IF(AND(LEFT(A21,4)="$ cd",_xlfn.TEXTAFTER(A21," ",2)&lt;&gt;".."),IF(D20="|",D20,D20&amp;"|")&amp;_xlfn.TEXTAFTER(A21," ",2),""))</f>
        <v>0</v>
      </c>
      <c r="G21" s="2" t="str">
        <f>IF(F21&gt;$J$2,F21-$J$2,"")</f>
        <v/>
      </c>
      <c r="H21">
        <f>IF(ISNUMBER(_xlfn.NUMBERVALUE(LEFT(A21,1))),_xlfn.NUMBERVALUE(_xlfn.TEXTBEFORE(A21," ")),0)</f>
        <v>0</v>
      </c>
      <c r="I21" t="str">
        <v>|/|bhp|sjt|btgrv|rnhq</v>
      </c>
      <c r="J21" cm="1">
        <f t="array" ref="J21">SUMPRODUCT(--(IFERROR(FIND(I21,D19:D952),0)&gt;0),H19:H952)</f>
        <v>205285</v>
      </c>
    </row>
    <row r="22" spans="1:10">
      <c r="A22" s="3" t="s">
        <v>507</v>
      </c>
      <c r="B22" s="1" t="str">
        <f>IFERROR(_xlfn.NUMBERVALUE(LEFT(A22,1)),LEFT(A22,1))</f>
        <v>$</v>
      </c>
      <c r="C22">
        <f>IF(ISNUMBER(_xlfn.NUMBERVALUE(LEFT(A22,1))),_xlfn.NUMBERVALUE(_xlfn.TEXTBEFORE(A22," ")),0)+
IF(B22="d",SUMIFS(F:F,D:D,D22&amp;"|"&amp;_xlfn.TEXTAFTER(A22," ")),0)</f>
        <v>0</v>
      </c>
      <c r="D22" t="str" cm="1">
        <f t="array" ref="D22">IF(AND(LEFT(A22,4)="$ cd",IFERROR(_xlfn.TEXTAFTER(A22," ",2)&lt;&gt;"..",0)),IF(D21="|",D21,D21&amp;"|")&amp;IFERROR(_xlfn.TEXTAFTER(A22," ",2),0),
IF(AND(LEFT(A22,4)="$ cd",IFERROR(_xlfn.TEXTAFTER(A22," ",2)="..",0)),_xlfn.XLOOKUP(E22,$E$2:E21,$D$2:D21,,,-1),D21))</f>
        <v>|/|bgmjrlz|dhqzgdl</v>
      </c>
      <c r="E22">
        <f>E21+IFERROR(IF(AND(LEFT(A22,4)="$ cd",_xlfn.TEXTAFTER(A22," ",2)&lt;&gt;".."),1,-1),0)</f>
        <v>3</v>
      </c>
      <c r="F22">
        <f>SUMIFS(C:C,D:D,IF(AND(LEFT(A22,4)="$ cd",_xlfn.TEXTAFTER(A22," ",2)&lt;&gt;".."),IF(D21="|",D21,D21&amp;"|")&amp;_xlfn.TEXTAFTER(A22," ",2),""))</f>
        <v>739644</v>
      </c>
      <c r="G22" s="2" t="str">
        <f>IF(F22&gt;$J$2,F22-$J$2,"")</f>
        <v/>
      </c>
      <c r="H22">
        <f>IF(ISNUMBER(_xlfn.NUMBERVALUE(LEFT(A22,1))),_xlfn.NUMBERVALUE(_xlfn.TEXTBEFORE(A22," ")),0)</f>
        <v>0</v>
      </c>
      <c r="I22" t="str">
        <v>|/|bhp|sjt|csn</v>
      </c>
      <c r="J22" cm="1">
        <f t="array" ref="J22">SUMPRODUCT(--(IFERROR(FIND(I22,D20:D953),0)&gt;0),H20:H953)</f>
        <v>234221</v>
      </c>
    </row>
    <row r="23" spans="1:10">
      <c r="A23" s="3" t="s">
        <v>1</v>
      </c>
      <c r="B23" s="1" t="str">
        <f>IFERROR(_xlfn.NUMBERVALUE(LEFT(A23,1)),LEFT(A23,1))</f>
        <v>$</v>
      </c>
      <c r="C23">
        <f>IF(ISNUMBER(_xlfn.NUMBERVALUE(LEFT(A23,1))),_xlfn.NUMBERVALUE(_xlfn.TEXTBEFORE(A23," ")),0)+
IF(B23="d",SUMIFS(F:F,D:D,D23&amp;"|"&amp;_xlfn.TEXTAFTER(A23," ")),0)</f>
        <v>0</v>
      </c>
      <c r="D23" t="str" cm="1">
        <f t="array" ref="D23">IF(AND(LEFT(A23,4)="$ cd",IFERROR(_xlfn.TEXTAFTER(A23," ",2)&lt;&gt;"..",0)),IF(D22="|",D22,D22&amp;"|")&amp;IFERROR(_xlfn.TEXTAFTER(A23," ",2),0),
IF(AND(LEFT(A23,4)="$ cd",IFERROR(_xlfn.TEXTAFTER(A23," ",2)="..",0)),_xlfn.XLOOKUP(E23,$E$2:E22,$D$2:D22,,,-1),D22))</f>
        <v>|/|bgmjrlz|dhqzgdl</v>
      </c>
      <c r="E23">
        <f>E22+IFERROR(IF(AND(LEFT(A23,4)="$ cd",_xlfn.TEXTAFTER(A23," ",2)&lt;&gt;".."),1,-1),0)</f>
        <v>3</v>
      </c>
      <c r="F23">
        <f>SUMIFS(C:C,D:D,IF(AND(LEFT(A23,4)="$ cd",_xlfn.TEXTAFTER(A23," ",2)&lt;&gt;".."),IF(D22="|",D22,D22&amp;"|")&amp;_xlfn.TEXTAFTER(A23," ",2),""))</f>
        <v>0</v>
      </c>
      <c r="G23" s="2" t="str">
        <f>IF(F23&gt;$J$2,F23-$J$2,"")</f>
        <v/>
      </c>
      <c r="H23">
        <f>IF(ISNUMBER(_xlfn.NUMBERVALUE(LEFT(A23,1))),_xlfn.NUMBERVALUE(_xlfn.TEXTBEFORE(A23," ")),0)</f>
        <v>0</v>
      </c>
      <c r="I23" t="str">
        <v>|/|bhp|sjt|ddhfvv</v>
      </c>
      <c r="J23" cm="1">
        <f t="array" ref="J23">SUMPRODUCT(--(IFERROR(FIND(I23,D21:D954),0)&gt;0),H21:H954)</f>
        <v>2484516</v>
      </c>
    </row>
    <row r="24" spans="1:10">
      <c r="A24" s="3" t="s">
        <v>50</v>
      </c>
      <c r="B24" s="1" t="str">
        <f>IFERROR(_xlfn.NUMBERVALUE(LEFT(A24,1)),LEFT(A24,1))</f>
        <v>d</v>
      </c>
      <c r="C24">
        <f>IF(ISNUMBER(_xlfn.NUMBERVALUE(LEFT(A24,1))),_xlfn.NUMBERVALUE(_xlfn.TEXTBEFORE(A24," ")),0)+
IF(B24="d",SUMIFS(F:F,D:D,D24&amp;"|"&amp;_xlfn.TEXTAFTER(A24," ")),0)</f>
        <v>81645</v>
      </c>
      <c r="D24" t="str" cm="1">
        <f t="array" ref="D24">IF(AND(LEFT(A24,4)="$ cd",IFERROR(_xlfn.TEXTAFTER(A24," ",2)&lt;&gt;"..",0)),IF(D23="|",D23,D23&amp;"|")&amp;IFERROR(_xlfn.TEXTAFTER(A24," ",2),0),
IF(AND(LEFT(A24,4)="$ cd",IFERROR(_xlfn.TEXTAFTER(A24," ",2)="..",0)),_xlfn.XLOOKUP(E24,$E$2:E23,$D$2:D23,,,-1),D23))</f>
        <v>|/|bgmjrlz|dhqzgdl</v>
      </c>
      <c r="E24">
        <f>E23+IFERROR(IF(AND(LEFT(A24,4)="$ cd",_xlfn.TEXTAFTER(A24," ",2)&lt;&gt;".."),1,-1),0)</f>
        <v>3</v>
      </c>
      <c r="F24">
        <f>SUMIFS(C:C,D:D,IF(AND(LEFT(A24,4)="$ cd",_xlfn.TEXTAFTER(A24," ",2)&lt;&gt;".."),IF(D23="|",D23,D23&amp;"|")&amp;_xlfn.TEXTAFTER(A24," ",2),""))</f>
        <v>0</v>
      </c>
      <c r="G24" s="2" t="str">
        <f>IF(F24&gt;$J$2,F24-$J$2,"")</f>
        <v/>
      </c>
      <c r="H24">
        <f>IF(ISNUMBER(_xlfn.NUMBERVALUE(LEFT(A24,1))),_xlfn.NUMBERVALUE(_xlfn.TEXTBEFORE(A24," ")),0)</f>
        <v>0</v>
      </c>
      <c r="I24" t="str">
        <v>|/|bhp|sjt|ddhfvv|glbf</v>
      </c>
      <c r="J24" cm="1">
        <f t="array" ref="J24">SUMPRODUCT(--(IFERROR(FIND(I24,D22:D955),0)&gt;0),H22:H955)</f>
        <v>469268</v>
      </c>
    </row>
    <row r="25" spans="1:10">
      <c r="A25" s="3" t="s">
        <v>506</v>
      </c>
      <c r="B25" s="1" t="str">
        <f>IFERROR(_xlfn.NUMBERVALUE(LEFT(A25,1)),LEFT(A25,1))</f>
        <v>d</v>
      </c>
      <c r="C25">
        <f>IF(ISNUMBER(_xlfn.NUMBERVALUE(LEFT(A25,1))),_xlfn.NUMBERVALUE(_xlfn.TEXTBEFORE(A25," ")),0)+
IF(B25="d",SUMIFS(F:F,D:D,D25&amp;"|"&amp;_xlfn.TEXTAFTER(A25," ")),0)</f>
        <v>311030</v>
      </c>
      <c r="D25" t="str" cm="1">
        <f t="array" ref="D25">IF(AND(LEFT(A25,4)="$ cd",IFERROR(_xlfn.TEXTAFTER(A25," ",2)&lt;&gt;"..",0)),IF(D24="|",D24,D24&amp;"|")&amp;IFERROR(_xlfn.TEXTAFTER(A25," ",2),0),
IF(AND(LEFT(A25,4)="$ cd",IFERROR(_xlfn.TEXTAFTER(A25," ",2)="..",0)),_xlfn.XLOOKUP(E25,$E$2:E24,$D$2:D24,,,-1),D24))</f>
        <v>|/|bgmjrlz|dhqzgdl</v>
      </c>
      <c r="E25">
        <f>E24+IFERROR(IF(AND(LEFT(A25,4)="$ cd",_xlfn.TEXTAFTER(A25," ",2)&lt;&gt;".."),1,-1),0)</f>
        <v>3</v>
      </c>
      <c r="F25">
        <f>SUMIFS(C:C,D:D,IF(AND(LEFT(A25,4)="$ cd",_xlfn.TEXTAFTER(A25," ",2)&lt;&gt;".."),IF(D24="|",D24,D24&amp;"|")&amp;_xlfn.TEXTAFTER(A25," ",2),""))</f>
        <v>0</v>
      </c>
      <c r="G25" s="2" t="str">
        <f>IF(F25&gt;$J$2,F25-$J$2,"")</f>
        <v/>
      </c>
      <c r="H25">
        <f>IF(ISNUMBER(_xlfn.NUMBERVALUE(LEFT(A25,1))),_xlfn.NUMBERVALUE(_xlfn.TEXTBEFORE(A25," ")),0)</f>
        <v>0</v>
      </c>
      <c r="I25" t="str">
        <v>|/|bhp|sjt|ddhfvv|qtc</v>
      </c>
      <c r="J25" cm="1">
        <f t="array" ref="J25">SUMPRODUCT(--(IFERROR(FIND(I25,D23:D956),0)&gt;0),H23:H956)</f>
        <v>292185</v>
      </c>
    </row>
    <row r="26" spans="1:10">
      <c r="A26" s="3" t="s">
        <v>505</v>
      </c>
      <c r="B26" s="1" t="str">
        <f>IFERROR(_xlfn.NUMBERVALUE(LEFT(A26,1)),LEFT(A26,1))</f>
        <v>d</v>
      </c>
      <c r="C26">
        <f>IF(ISNUMBER(_xlfn.NUMBERVALUE(LEFT(A26,1))),_xlfn.NUMBERVALUE(_xlfn.TEXTBEFORE(A26," ")),0)+
IF(B26="d",SUMIFS(F:F,D:D,D26&amp;"|"&amp;_xlfn.TEXTAFTER(A26," ")),0)</f>
        <v>142209</v>
      </c>
      <c r="D26" t="str" cm="1">
        <f t="array" ref="D26">IF(AND(LEFT(A26,4)="$ cd",IFERROR(_xlfn.TEXTAFTER(A26," ",2)&lt;&gt;"..",0)),IF(D25="|",D25,D25&amp;"|")&amp;IFERROR(_xlfn.TEXTAFTER(A26," ",2),0),
IF(AND(LEFT(A26,4)="$ cd",IFERROR(_xlfn.TEXTAFTER(A26," ",2)="..",0)),_xlfn.XLOOKUP(E26,$E$2:E25,$D$2:D25,,,-1),D25))</f>
        <v>|/|bgmjrlz|dhqzgdl</v>
      </c>
      <c r="E26">
        <f>E25+IFERROR(IF(AND(LEFT(A26,4)="$ cd",_xlfn.TEXTAFTER(A26," ",2)&lt;&gt;".."),1,-1),0)</f>
        <v>3</v>
      </c>
      <c r="F26">
        <f>SUMIFS(C:C,D:D,IF(AND(LEFT(A26,4)="$ cd",_xlfn.TEXTAFTER(A26," ",2)&lt;&gt;".."),IF(D25="|",D25,D25&amp;"|")&amp;_xlfn.TEXTAFTER(A26," ",2),""))</f>
        <v>0</v>
      </c>
      <c r="G26" s="2" t="str">
        <f>IF(F26&gt;$J$2,F26-$J$2,"")</f>
        <v/>
      </c>
      <c r="H26">
        <f>IF(ISNUMBER(_xlfn.NUMBERVALUE(LEFT(A26,1))),_xlfn.NUMBERVALUE(_xlfn.TEXTBEFORE(A26," ")),0)</f>
        <v>0</v>
      </c>
      <c r="I26" t="str">
        <v>|/|bhp|sjt|ddhfvv|vlrs</v>
      </c>
      <c r="J26" cm="1">
        <f t="array" ref="J26">SUMPRODUCT(--(IFERROR(FIND(I26,D24:D957),0)&gt;0),H24:H957)</f>
        <v>807582</v>
      </c>
    </row>
    <row r="27" spans="1:10">
      <c r="A27" s="3" t="s">
        <v>504</v>
      </c>
      <c r="B27" s="1" t="str">
        <f>IFERROR(_xlfn.NUMBERVALUE(LEFT(A27,1)),LEFT(A27,1))</f>
        <v>d</v>
      </c>
      <c r="C27">
        <f>IF(ISNUMBER(_xlfn.NUMBERVALUE(LEFT(A27,1))),_xlfn.NUMBERVALUE(_xlfn.TEXTBEFORE(A27," ")),0)+
IF(B27="d",SUMIFS(F:F,D:D,D27&amp;"|"&amp;_xlfn.TEXTAFTER(A27," ")),0)</f>
        <v>204760</v>
      </c>
      <c r="D27" t="str" cm="1">
        <f t="array" ref="D27">IF(AND(LEFT(A27,4)="$ cd",IFERROR(_xlfn.TEXTAFTER(A27," ",2)&lt;&gt;"..",0)),IF(D26="|",D26,D26&amp;"|")&amp;IFERROR(_xlfn.TEXTAFTER(A27," ",2),0),
IF(AND(LEFT(A27,4)="$ cd",IFERROR(_xlfn.TEXTAFTER(A27," ",2)="..",0)),_xlfn.XLOOKUP(E27,$E$2:E26,$D$2:D26,,,-1),D26))</f>
        <v>|/|bgmjrlz|dhqzgdl</v>
      </c>
      <c r="E27">
        <f>E26+IFERROR(IF(AND(LEFT(A27,4)="$ cd",_xlfn.TEXTAFTER(A27," ",2)&lt;&gt;".."),1,-1),0)</f>
        <v>3</v>
      </c>
      <c r="F27">
        <f>SUMIFS(C:C,D:D,IF(AND(LEFT(A27,4)="$ cd",_xlfn.TEXTAFTER(A27," ",2)&lt;&gt;".."),IF(D26="|",D26,D26&amp;"|")&amp;_xlfn.TEXTAFTER(A27," ",2),""))</f>
        <v>0</v>
      </c>
      <c r="G27" s="2" t="str">
        <f>IF(F27&gt;$J$2,F27-$J$2,"")</f>
        <v/>
      </c>
      <c r="H27">
        <f>IF(ISNUMBER(_xlfn.NUMBERVALUE(LEFT(A27,1))),_xlfn.NUMBERVALUE(_xlfn.TEXTBEFORE(A27," ")),0)</f>
        <v>0</v>
      </c>
      <c r="I27" t="str">
        <v>|/|bhp|sjt|ddhfvv|vlrs|btgrv</v>
      </c>
      <c r="J27" cm="1">
        <f t="array" ref="J27">SUMPRODUCT(--(IFERROR(FIND(I27,D25:D958),0)&gt;0),H25:H958)</f>
        <v>540011</v>
      </c>
    </row>
    <row r="28" spans="1:10">
      <c r="A28" s="3" t="s">
        <v>35</v>
      </c>
      <c r="B28" s="1" t="str">
        <f>IFERROR(_xlfn.NUMBERVALUE(LEFT(A28,1)),LEFT(A28,1))</f>
        <v>$</v>
      </c>
      <c r="C28">
        <f>IF(ISNUMBER(_xlfn.NUMBERVALUE(LEFT(A28,1))),_xlfn.NUMBERVALUE(_xlfn.TEXTBEFORE(A28," ")),0)+
IF(B28="d",SUMIFS(F:F,D:D,D28&amp;"|"&amp;_xlfn.TEXTAFTER(A28," ")),0)</f>
        <v>0</v>
      </c>
      <c r="D28" t="str" cm="1">
        <f t="array" ref="D28">IF(AND(LEFT(A28,4)="$ cd",IFERROR(_xlfn.TEXTAFTER(A28," ",2)&lt;&gt;"..",0)),IF(D27="|",D27,D27&amp;"|")&amp;IFERROR(_xlfn.TEXTAFTER(A28," ",2),0),
IF(AND(LEFT(A28,4)="$ cd",IFERROR(_xlfn.TEXTAFTER(A28," ",2)="..",0)),_xlfn.XLOOKUP(E28,$E$2:E27,$D$2:D27,,,-1),D27))</f>
        <v>|/|bgmjrlz|dhqzgdl|jjshzrhd</v>
      </c>
      <c r="E28">
        <f>E27+IFERROR(IF(AND(LEFT(A28,4)="$ cd",_xlfn.TEXTAFTER(A28," ",2)&lt;&gt;".."),1,-1),0)</f>
        <v>4</v>
      </c>
      <c r="F28">
        <f>SUMIFS(C:C,D:D,IF(AND(LEFT(A28,4)="$ cd",_xlfn.TEXTAFTER(A28," ",2)&lt;&gt;".."),IF(D27="|",D27,D27&amp;"|")&amp;_xlfn.TEXTAFTER(A28," ",2),""))</f>
        <v>81645</v>
      </c>
      <c r="G28" s="2" t="str">
        <f>IF(F28&gt;$J$2,F28-$J$2,"")</f>
        <v/>
      </c>
      <c r="H28">
        <f>IF(ISNUMBER(_xlfn.NUMBERVALUE(LEFT(A28,1))),_xlfn.NUMBERVALUE(_xlfn.TEXTBEFORE(A28," ")),0)</f>
        <v>0</v>
      </c>
      <c r="I28" t="str">
        <v>|/|bhp|sjt|ddhfvv|vlrs|jlbjlzzs</v>
      </c>
      <c r="J28" cm="1">
        <f t="array" ref="J28">SUMPRODUCT(--(IFERROR(FIND(I28,D26:D959),0)&gt;0),H26:H959)</f>
        <v>95245</v>
      </c>
    </row>
    <row r="29" spans="1:10">
      <c r="A29" s="3" t="s">
        <v>1</v>
      </c>
      <c r="B29" s="1" t="str">
        <f>IFERROR(_xlfn.NUMBERVALUE(LEFT(A29,1)),LEFT(A29,1))</f>
        <v>$</v>
      </c>
      <c r="C29">
        <f>IF(ISNUMBER(_xlfn.NUMBERVALUE(LEFT(A29,1))),_xlfn.NUMBERVALUE(_xlfn.TEXTBEFORE(A29," ")),0)+
IF(B29="d",SUMIFS(F:F,D:D,D29&amp;"|"&amp;_xlfn.TEXTAFTER(A29," ")),0)</f>
        <v>0</v>
      </c>
      <c r="D29" t="str" cm="1">
        <f t="array" ref="D29">IF(AND(LEFT(A29,4)="$ cd",IFERROR(_xlfn.TEXTAFTER(A29," ",2)&lt;&gt;"..",0)),IF(D28="|",D28,D28&amp;"|")&amp;IFERROR(_xlfn.TEXTAFTER(A29," ",2),0),
IF(AND(LEFT(A29,4)="$ cd",IFERROR(_xlfn.TEXTAFTER(A29," ",2)="..",0)),_xlfn.XLOOKUP(E29,$E$2:E28,$D$2:D28,,,-1),D28))</f>
        <v>|/|bgmjrlz|dhqzgdl|jjshzrhd</v>
      </c>
      <c r="E29">
        <f>E28+IFERROR(IF(AND(LEFT(A29,4)="$ cd",_xlfn.TEXTAFTER(A29," ",2)&lt;&gt;".."),1,-1),0)</f>
        <v>4</v>
      </c>
      <c r="F29">
        <f>SUMIFS(C:C,D:D,IF(AND(LEFT(A29,4)="$ cd",_xlfn.TEXTAFTER(A29," ",2)&lt;&gt;".."),IF(D28="|",D28,D28&amp;"|")&amp;_xlfn.TEXTAFTER(A29," ",2),""))</f>
        <v>0</v>
      </c>
      <c r="G29" s="2" t="str">
        <f>IF(F29&gt;$J$2,F29-$J$2,"")</f>
        <v/>
      </c>
      <c r="H29">
        <f>IF(ISNUMBER(_xlfn.NUMBERVALUE(LEFT(A29,1))),_xlfn.NUMBERVALUE(_xlfn.TEXTBEFORE(A29," ")),0)</f>
        <v>0</v>
      </c>
      <c r="I29" t="str">
        <v>|/|bhp|sjt|ddhfvv|vlrs|lnqcr</v>
      </c>
      <c r="J29" cm="1">
        <f t="array" ref="J29">SUMPRODUCT(--(IFERROR(FIND(I29,D27:D960),0)&gt;0),H27:H960)</f>
        <v>172326</v>
      </c>
    </row>
    <row r="30" spans="1:10">
      <c r="A30" s="3" t="s">
        <v>50</v>
      </c>
      <c r="B30" s="1" t="str">
        <f>IFERROR(_xlfn.NUMBERVALUE(LEFT(A30,1)),LEFT(A30,1))</f>
        <v>d</v>
      </c>
      <c r="C30">
        <f>IF(ISNUMBER(_xlfn.NUMBERVALUE(LEFT(A30,1))),_xlfn.NUMBERVALUE(_xlfn.TEXTBEFORE(A30," ")),0)+
IF(B30="d",SUMIFS(F:F,D:D,D30&amp;"|"&amp;_xlfn.TEXTAFTER(A30," ")),0)</f>
        <v>81645</v>
      </c>
      <c r="D30" t="str" cm="1">
        <f t="array" ref="D30">IF(AND(LEFT(A30,4)="$ cd",IFERROR(_xlfn.TEXTAFTER(A30," ",2)&lt;&gt;"..",0)),IF(D29="|",D29,D29&amp;"|")&amp;IFERROR(_xlfn.TEXTAFTER(A30," ",2),0),
IF(AND(LEFT(A30,4)="$ cd",IFERROR(_xlfn.TEXTAFTER(A30," ",2)="..",0)),_xlfn.XLOOKUP(E30,$E$2:E29,$D$2:D29,,,-1),D29))</f>
        <v>|/|bgmjrlz|dhqzgdl|jjshzrhd</v>
      </c>
      <c r="E30">
        <f>E29+IFERROR(IF(AND(LEFT(A30,4)="$ cd",_xlfn.TEXTAFTER(A30," ",2)&lt;&gt;".."),1,-1),0)</f>
        <v>4</v>
      </c>
      <c r="F30">
        <f>SUMIFS(C:C,D:D,IF(AND(LEFT(A30,4)="$ cd",_xlfn.TEXTAFTER(A30," ",2)&lt;&gt;".."),IF(D29="|",D29,D29&amp;"|")&amp;_xlfn.TEXTAFTER(A30," ",2),""))</f>
        <v>0</v>
      </c>
      <c r="G30" s="2" t="str">
        <f>IF(F30&gt;$J$2,F30-$J$2,"")</f>
        <v/>
      </c>
      <c r="H30">
        <f>IF(ISNUMBER(_xlfn.NUMBERVALUE(LEFT(A30,1))),_xlfn.NUMBERVALUE(_xlfn.TEXTBEFORE(A30," ")),0)</f>
        <v>0</v>
      </c>
      <c r="I30" t="str">
        <v>|/|bhp|sjt|ddhfvv|vzhm</v>
      </c>
      <c r="J30" cm="1">
        <f t="array" ref="J30">SUMPRODUCT(--(IFERROR(FIND(I30,D28:D961),0)&gt;0),H28:H961)</f>
        <v>203623</v>
      </c>
    </row>
    <row r="31" spans="1:10">
      <c r="A31" s="3" t="s">
        <v>35</v>
      </c>
      <c r="B31" s="1" t="str">
        <f>IFERROR(_xlfn.NUMBERVALUE(LEFT(A31,1)),LEFT(A31,1))</f>
        <v>$</v>
      </c>
      <c r="C31">
        <f>IF(ISNUMBER(_xlfn.NUMBERVALUE(LEFT(A31,1))),_xlfn.NUMBERVALUE(_xlfn.TEXTBEFORE(A31," ")),0)+
IF(B31="d",SUMIFS(F:F,D:D,D31&amp;"|"&amp;_xlfn.TEXTAFTER(A31," ")),0)</f>
        <v>0</v>
      </c>
      <c r="D31" t="str" cm="1">
        <f t="array" ref="D31">IF(AND(LEFT(A31,4)="$ cd",IFERROR(_xlfn.TEXTAFTER(A31," ",2)&lt;&gt;"..",0)),IF(D30="|",D30,D30&amp;"|")&amp;IFERROR(_xlfn.TEXTAFTER(A31," ",2),0),
IF(AND(LEFT(A31,4)="$ cd",IFERROR(_xlfn.TEXTAFTER(A31," ",2)="..",0)),_xlfn.XLOOKUP(E31,$E$2:E30,$D$2:D30,,,-1),D30))</f>
        <v>|/|bgmjrlz|dhqzgdl|jjshzrhd|jjshzrhd</v>
      </c>
      <c r="E31">
        <f>E30+IFERROR(IF(AND(LEFT(A31,4)="$ cd",_xlfn.TEXTAFTER(A31," ",2)&lt;&gt;".."),1,-1),0)</f>
        <v>5</v>
      </c>
      <c r="F31">
        <f>SUMIFS(C:C,D:D,IF(AND(LEFT(A31,4)="$ cd",_xlfn.TEXTAFTER(A31," ",2)&lt;&gt;".."),IF(D30="|",D30,D30&amp;"|")&amp;_xlfn.TEXTAFTER(A31," ",2),""))</f>
        <v>81645</v>
      </c>
      <c r="G31" s="2" t="str">
        <f>IF(F31&gt;$J$2,F31-$J$2,"")</f>
        <v/>
      </c>
      <c r="H31">
        <f>IF(ISNUMBER(_xlfn.NUMBERVALUE(LEFT(A31,1))),_xlfn.NUMBERVALUE(_xlfn.TEXTBEFORE(A31," ")),0)</f>
        <v>0</v>
      </c>
      <c r="I31" t="str">
        <v>|/|bhp|sjt|ddhfvv|wwghpsds</v>
      </c>
      <c r="J31" cm="1">
        <f t="array" ref="J31">SUMPRODUCT(--(IFERROR(FIND(I31,D29:D962),0)&gt;0),H29:H962)</f>
        <v>60280</v>
      </c>
    </row>
    <row r="32" spans="1:10">
      <c r="A32" s="3" t="s">
        <v>1</v>
      </c>
      <c r="B32" s="1" t="str">
        <f>IFERROR(_xlfn.NUMBERVALUE(LEFT(A32,1)),LEFT(A32,1))</f>
        <v>$</v>
      </c>
      <c r="C32">
        <f>IF(ISNUMBER(_xlfn.NUMBERVALUE(LEFT(A32,1))),_xlfn.NUMBERVALUE(_xlfn.TEXTBEFORE(A32," ")),0)+
IF(B32="d",SUMIFS(F:F,D:D,D32&amp;"|"&amp;_xlfn.TEXTAFTER(A32," ")),0)</f>
        <v>0</v>
      </c>
      <c r="D32" t="str" cm="1">
        <f t="array" ref="D32">IF(AND(LEFT(A32,4)="$ cd",IFERROR(_xlfn.TEXTAFTER(A32," ",2)&lt;&gt;"..",0)),IF(D31="|",D31,D31&amp;"|")&amp;IFERROR(_xlfn.TEXTAFTER(A32," ",2),0),
IF(AND(LEFT(A32,4)="$ cd",IFERROR(_xlfn.TEXTAFTER(A32," ",2)="..",0)),_xlfn.XLOOKUP(E32,$E$2:E31,$D$2:D31,,,-1),D31))</f>
        <v>|/|bgmjrlz|dhqzgdl|jjshzrhd|jjshzrhd</v>
      </c>
      <c r="E32">
        <f>E31+IFERROR(IF(AND(LEFT(A32,4)="$ cd",_xlfn.TEXTAFTER(A32," ",2)&lt;&gt;".."),1,-1),0)</f>
        <v>5</v>
      </c>
      <c r="F32">
        <f>SUMIFS(C:C,D:D,IF(AND(LEFT(A32,4)="$ cd",_xlfn.TEXTAFTER(A32," ",2)&lt;&gt;".."),IF(D31="|",D31,D31&amp;"|")&amp;_xlfn.TEXTAFTER(A32," ",2),""))</f>
        <v>0</v>
      </c>
      <c r="G32" s="2" t="str">
        <f>IF(F32&gt;$J$2,F32-$J$2,"")</f>
        <v/>
      </c>
      <c r="H32">
        <f>IF(ISNUMBER(_xlfn.NUMBERVALUE(LEFT(A32,1))),_xlfn.NUMBERVALUE(_xlfn.TEXTBEFORE(A32," ")),0)</f>
        <v>0</v>
      </c>
      <c r="I32" t="str">
        <v>|/|bhp|sjt|dfbjz</v>
      </c>
      <c r="J32" cm="1">
        <f t="array" ref="J32">SUMPRODUCT(--(IFERROR(FIND(I32,D30:D963),0)&gt;0),H30:H963)</f>
        <v>682342</v>
      </c>
    </row>
    <row r="33" spans="1:10">
      <c r="A33" s="3" t="s">
        <v>503</v>
      </c>
      <c r="B33" s="1">
        <f>IFERROR(_xlfn.NUMBERVALUE(LEFT(A33,1)),LEFT(A33,1))</f>
        <v>8</v>
      </c>
      <c r="C33">
        <f>IF(ISNUMBER(_xlfn.NUMBERVALUE(LEFT(A33,1))),_xlfn.NUMBERVALUE(_xlfn.TEXTBEFORE(A33," ")),0)+
IF(B33="d",SUMIFS(F:F,D:D,D33&amp;"|"&amp;_xlfn.TEXTAFTER(A33," ")),0)</f>
        <v>81645</v>
      </c>
      <c r="D33" t="str" cm="1">
        <f t="array" ref="D33">IF(AND(LEFT(A33,4)="$ cd",IFERROR(_xlfn.TEXTAFTER(A33," ",2)&lt;&gt;"..",0)),IF(D32="|",D32,D32&amp;"|")&amp;IFERROR(_xlfn.TEXTAFTER(A33," ",2),0),
IF(AND(LEFT(A33,4)="$ cd",IFERROR(_xlfn.TEXTAFTER(A33," ",2)="..",0)),_xlfn.XLOOKUP(E33,$E$2:E32,$D$2:D32,,,-1),D32))</f>
        <v>|/|bgmjrlz|dhqzgdl|jjshzrhd|jjshzrhd</v>
      </c>
      <c r="E33">
        <f>E32+IFERROR(IF(AND(LEFT(A33,4)="$ cd",_xlfn.TEXTAFTER(A33," ",2)&lt;&gt;".."),1,-1),0)</f>
        <v>5</v>
      </c>
      <c r="F33">
        <f>SUMIFS(C:C,D:D,IF(AND(LEFT(A33,4)="$ cd",_xlfn.TEXTAFTER(A33," ",2)&lt;&gt;".."),IF(D32="|",D32,D32&amp;"|")&amp;_xlfn.TEXTAFTER(A33," ",2),""))</f>
        <v>0</v>
      </c>
      <c r="G33" s="2" t="str">
        <f>IF(F33&gt;$J$2,F33-$J$2,"")</f>
        <v/>
      </c>
      <c r="H33">
        <f>IF(ISNUMBER(_xlfn.NUMBERVALUE(LEFT(A33,1))),_xlfn.NUMBERVALUE(_xlfn.TEXTBEFORE(A33," ")),0)</f>
        <v>81645</v>
      </c>
      <c r="I33" t="str">
        <v>|/|bhp|sjt|djtchhmw</v>
      </c>
      <c r="J33" cm="1">
        <f t="array" ref="J33">SUMPRODUCT(--(IFERROR(FIND(I33,D31:D964),0)&gt;0),H31:H964)</f>
        <v>278654</v>
      </c>
    </row>
    <row r="34" spans="1:10">
      <c r="A34" s="3" t="s">
        <v>3</v>
      </c>
      <c r="B34" s="1" t="str">
        <f>IFERROR(_xlfn.NUMBERVALUE(LEFT(A34,1)),LEFT(A34,1))</f>
        <v>$</v>
      </c>
      <c r="C34">
        <f>IF(ISNUMBER(_xlfn.NUMBERVALUE(LEFT(A34,1))),_xlfn.NUMBERVALUE(_xlfn.TEXTBEFORE(A34," ")),0)+
IF(B34="d",SUMIFS(F:F,D:D,D34&amp;"|"&amp;_xlfn.TEXTAFTER(A34," ")),0)</f>
        <v>0</v>
      </c>
      <c r="D34" t="str" cm="1">
        <f t="array" ref="D34">IF(AND(LEFT(A34,4)="$ cd",IFERROR(_xlfn.TEXTAFTER(A34," ",2)&lt;&gt;"..",0)),IF(D33="|",D33,D33&amp;"|")&amp;IFERROR(_xlfn.TEXTAFTER(A34," ",2),0),
IF(AND(LEFT(A34,4)="$ cd",IFERROR(_xlfn.TEXTAFTER(A34," ",2)="..",0)),_xlfn.XLOOKUP(E34,$E$2:E33,$D$2:D33,,,-1),D33))</f>
        <v>|/|bgmjrlz|dhqzgdl|jjshzrhd</v>
      </c>
      <c r="E34">
        <f>E33+IFERROR(IF(AND(LEFT(A34,4)="$ cd",_xlfn.TEXTAFTER(A34," ",2)&lt;&gt;".."),1,-1),0)</f>
        <v>4</v>
      </c>
      <c r="F34">
        <f>SUMIFS(C:C,D:D,IF(AND(LEFT(A34,4)="$ cd",_xlfn.TEXTAFTER(A34," ",2)&lt;&gt;".."),IF(D33="|",D33,D33&amp;"|")&amp;_xlfn.TEXTAFTER(A34," ",2),""))</f>
        <v>0</v>
      </c>
      <c r="G34" s="2" t="str">
        <f>IF(F34&gt;$J$2,F34-$J$2,"")</f>
        <v/>
      </c>
      <c r="H34">
        <f>IF(ISNUMBER(_xlfn.NUMBERVALUE(LEFT(A34,1))),_xlfn.NUMBERVALUE(_xlfn.TEXTBEFORE(A34," ")),0)</f>
        <v>0</v>
      </c>
      <c r="I34" t="str">
        <v>|/|bhp|sjt|qdms</v>
      </c>
      <c r="J34" cm="1">
        <f t="array" ref="J34">SUMPRODUCT(--(IFERROR(FIND(I34,D32:D965),0)&gt;0),H32:H965)</f>
        <v>966931</v>
      </c>
    </row>
    <row r="35" spans="1:10">
      <c r="A35" s="3" t="s">
        <v>3</v>
      </c>
      <c r="B35" s="1" t="str">
        <f>IFERROR(_xlfn.NUMBERVALUE(LEFT(A35,1)),LEFT(A35,1))</f>
        <v>$</v>
      </c>
      <c r="C35">
        <f>IF(ISNUMBER(_xlfn.NUMBERVALUE(LEFT(A35,1))),_xlfn.NUMBERVALUE(_xlfn.TEXTBEFORE(A35," ")),0)+
IF(B35="d",SUMIFS(F:F,D:D,D35&amp;"|"&amp;_xlfn.TEXTAFTER(A35," ")),0)</f>
        <v>0</v>
      </c>
      <c r="D35" t="str" cm="1">
        <f t="array" ref="D35">IF(AND(LEFT(A35,4)="$ cd",IFERROR(_xlfn.TEXTAFTER(A35," ",2)&lt;&gt;"..",0)),IF(D34="|",D34,D34&amp;"|")&amp;IFERROR(_xlfn.TEXTAFTER(A35," ",2),0),
IF(AND(LEFT(A35,4)="$ cd",IFERROR(_xlfn.TEXTAFTER(A35," ",2)="..",0)),_xlfn.XLOOKUP(E35,$E$2:E34,$D$2:D34,,,-1),D34))</f>
        <v>|/|bgmjrlz|dhqzgdl</v>
      </c>
      <c r="E35">
        <f>E34+IFERROR(IF(AND(LEFT(A35,4)="$ cd",_xlfn.TEXTAFTER(A35," ",2)&lt;&gt;".."),1,-1),0)</f>
        <v>3</v>
      </c>
      <c r="F35">
        <f>SUMIFS(C:C,D:D,IF(AND(LEFT(A35,4)="$ cd",_xlfn.TEXTAFTER(A35," ",2)&lt;&gt;".."),IF(D34="|",D34,D34&amp;"|")&amp;_xlfn.TEXTAFTER(A35," ",2),""))</f>
        <v>0</v>
      </c>
      <c r="G35" s="2" t="str">
        <f>IF(F35&gt;$J$2,F35-$J$2,"")</f>
        <v/>
      </c>
      <c r="H35">
        <f>IF(ISNUMBER(_xlfn.NUMBERVALUE(LEFT(A35,1))),_xlfn.NUMBERVALUE(_xlfn.TEXTBEFORE(A35," ")),0)</f>
        <v>0</v>
      </c>
      <c r="I35" t="str">
        <v>|/|bhp|sjt|qdms|djtchhmw</v>
      </c>
      <c r="J35" cm="1">
        <f t="array" ref="J35">SUMPRODUCT(--(IFERROR(FIND(I35,D33:D966),0)&gt;0),H33:H966)</f>
        <v>246903</v>
      </c>
    </row>
    <row r="36" spans="1:10">
      <c r="A36" s="3" t="s">
        <v>502</v>
      </c>
      <c r="B36" s="1" t="str">
        <f>IFERROR(_xlfn.NUMBERVALUE(LEFT(A36,1)),LEFT(A36,1))</f>
        <v>$</v>
      </c>
      <c r="C36">
        <f>IF(ISNUMBER(_xlfn.NUMBERVALUE(LEFT(A36,1))),_xlfn.NUMBERVALUE(_xlfn.TEXTBEFORE(A36," ")),0)+
IF(B36="d",SUMIFS(F:F,D:D,D36&amp;"|"&amp;_xlfn.TEXTAFTER(A36," ")),0)</f>
        <v>0</v>
      </c>
      <c r="D36" t="str" cm="1">
        <f t="array" ref="D36">IF(AND(LEFT(A36,4)="$ cd",IFERROR(_xlfn.TEXTAFTER(A36," ",2)&lt;&gt;"..",0)),IF(D35="|",D35,D35&amp;"|")&amp;IFERROR(_xlfn.TEXTAFTER(A36," ",2),0),
IF(AND(LEFT(A36,4)="$ cd",IFERROR(_xlfn.TEXTAFTER(A36," ",2)="..",0)),_xlfn.XLOOKUP(E36,$E$2:E35,$D$2:D35,,,-1),D35))</f>
        <v>|/|bgmjrlz|dhqzgdl|jlfz</v>
      </c>
      <c r="E36">
        <f>E35+IFERROR(IF(AND(LEFT(A36,4)="$ cd",_xlfn.TEXTAFTER(A36," ",2)&lt;&gt;".."),1,-1),0)</f>
        <v>4</v>
      </c>
      <c r="F36">
        <f>SUMIFS(C:C,D:D,IF(AND(LEFT(A36,4)="$ cd",_xlfn.TEXTAFTER(A36," ",2)&lt;&gt;".."),IF(D35="|",D35,D35&amp;"|")&amp;_xlfn.TEXTAFTER(A36," ",2),""))</f>
        <v>311030</v>
      </c>
      <c r="G36" s="2" t="str">
        <f>IF(F36&gt;$J$2,F36-$J$2,"")</f>
        <v/>
      </c>
      <c r="H36">
        <f>IF(ISNUMBER(_xlfn.NUMBERVALUE(LEFT(A36,1))),_xlfn.NUMBERVALUE(_xlfn.TEXTBEFORE(A36," ")),0)</f>
        <v>0</v>
      </c>
      <c r="I36" t="str">
        <v>|/|bhp|sjt|qdms|sgh</v>
      </c>
      <c r="J36" cm="1">
        <f t="array" ref="J36">SUMPRODUCT(--(IFERROR(FIND(I36,D34:D967),0)&gt;0),H34:H967)</f>
        <v>565492</v>
      </c>
    </row>
    <row r="37" spans="1:10">
      <c r="A37" s="3" t="s">
        <v>1</v>
      </c>
      <c r="B37" s="1" t="str">
        <f>IFERROR(_xlfn.NUMBERVALUE(LEFT(A37,1)),LEFT(A37,1))</f>
        <v>$</v>
      </c>
      <c r="C37">
        <f>IF(ISNUMBER(_xlfn.NUMBERVALUE(LEFT(A37,1))),_xlfn.NUMBERVALUE(_xlfn.TEXTBEFORE(A37," ")),0)+
IF(B37="d",SUMIFS(F:F,D:D,D37&amp;"|"&amp;_xlfn.TEXTAFTER(A37," ")),0)</f>
        <v>0</v>
      </c>
      <c r="D37" t="str" cm="1">
        <f t="array" ref="D37">IF(AND(LEFT(A37,4)="$ cd",IFERROR(_xlfn.TEXTAFTER(A37," ",2)&lt;&gt;"..",0)),IF(D36="|",D36,D36&amp;"|")&amp;IFERROR(_xlfn.TEXTAFTER(A37," ",2),0),
IF(AND(LEFT(A37,4)="$ cd",IFERROR(_xlfn.TEXTAFTER(A37," ",2)="..",0)),_xlfn.XLOOKUP(E37,$E$2:E36,$D$2:D36,,,-1),D36))</f>
        <v>|/|bgmjrlz|dhqzgdl|jlfz</v>
      </c>
      <c r="E37">
        <f>E36+IFERROR(IF(AND(LEFT(A37,4)="$ cd",_xlfn.TEXTAFTER(A37," ",2)&lt;&gt;".."),1,-1),0)</f>
        <v>4</v>
      </c>
      <c r="F37">
        <f>SUMIFS(C:C,D:D,IF(AND(LEFT(A37,4)="$ cd",_xlfn.TEXTAFTER(A37," ",2)&lt;&gt;".."),IF(D36="|",D36,D36&amp;"|")&amp;_xlfn.TEXTAFTER(A37," ",2),""))</f>
        <v>0</v>
      </c>
      <c r="G37" s="2" t="str">
        <f>IF(F37&gt;$J$2,F37-$J$2,"")</f>
        <v/>
      </c>
      <c r="H37">
        <f>IF(ISNUMBER(_xlfn.NUMBERVALUE(LEFT(A37,1))),_xlfn.NUMBERVALUE(_xlfn.TEXTBEFORE(A37," ")),0)</f>
        <v>0</v>
      </c>
      <c r="I37" t="str">
        <v>|/|bhp|sjt|rdqbdtdh</v>
      </c>
      <c r="J37" cm="1">
        <f t="array" ref="J37">SUMPRODUCT(--(IFERROR(FIND(I37,D35:D968),0)&gt;0),H35:H968)</f>
        <v>3768336</v>
      </c>
    </row>
    <row r="38" spans="1:10">
      <c r="A38" s="3" t="s">
        <v>501</v>
      </c>
      <c r="B38" s="1" t="str">
        <f>IFERROR(_xlfn.NUMBERVALUE(LEFT(A38,1)),LEFT(A38,1))</f>
        <v>d</v>
      </c>
      <c r="C38">
        <f>IF(ISNUMBER(_xlfn.NUMBERVALUE(LEFT(A38,1))),_xlfn.NUMBERVALUE(_xlfn.TEXTBEFORE(A38," ")),0)+
IF(B38="d",SUMIFS(F:F,D:D,D38&amp;"|"&amp;_xlfn.TEXTAFTER(A38," ")),0)</f>
        <v>121740</v>
      </c>
      <c r="D38" t="str" cm="1">
        <f t="array" ref="D38">IF(AND(LEFT(A38,4)="$ cd",IFERROR(_xlfn.TEXTAFTER(A38," ",2)&lt;&gt;"..",0)),IF(D37="|",D37,D37&amp;"|")&amp;IFERROR(_xlfn.TEXTAFTER(A38," ",2),0),
IF(AND(LEFT(A38,4)="$ cd",IFERROR(_xlfn.TEXTAFTER(A38," ",2)="..",0)),_xlfn.XLOOKUP(E38,$E$2:E37,$D$2:D37,,,-1),D37))</f>
        <v>|/|bgmjrlz|dhqzgdl|jlfz</v>
      </c>
      <c r="E38">
        <f>E37+IFERROR(IF(AND(LEFT(A38,4)="$ cd",_xlfn.TEXTAFTER(A38," ",2)&lt;&gt;".."),1,-1),0)</f>
        <v>4</v>
      </c>
      <c r="F38">
        <f>SUMIFS(C:C,D:D,IF(AND(LEFT(A38,4)="$ cd",_xlfn.TEXTAFTER(A38," ",2)&lt;&gt;".."),IF(D37="|",D37,D37&amp;"|")&amp;_xlfn.TEXTAFTER(A38," ",2),""))</f>
        <v>0</v>
      </c>
      <c r="G38" s="2" t="str">
        <f>IF(F38&gt;$J$2,F38-$J$2,"")</f>
        <v/>
      </c>
      <c r="H38">
        <f>IF(ISNUMBER(_xlfn.NUMBERVALUE(LEFT(A38,1))),_xlfn.NUMBERVALUE(_xlfn.TEXTBEFORE(A38," ")),0)</f>
        <v>0</v>
      </c>
      <c r="I38" t="str">
        <v>|/|bhp|sjt|rdqbdtdh|btgrv</v>
      </c>
      <c r="J38" cm="1">
        <f t="array" ref="J38">SUMPRODUCT(--(IFERROR(FIND(I38,D36:D969),0)&gt;0),H36:H969)</f>
        <v>1551848</v>
      </c>
    </row>
    <row r="39" spans="1:10">
      <c r="A39" s="3" t="s">
        <v>500</v>
      </c>
      <c r="B39" s="1">
        <f>IFERROR(_xlfn.NUMBERVALUE(LEFT(A39,1)),LEFT(A39,1))</f>
        <v>1</v>
      </c>
      <c r="C39">
        <f>IF(ISNUMBER(_xlfn.NUMBERVALUE(LEFT(A39,1))),_xlfn.NUMBERVALUE(_xlfn.TEXTBEFORE(A39," ")),0)+
IF(B39="d",SUMIFS(F:F,D:D,D39&amp;"|"&amp;_xlfn.TEXTAFTER(A39," ")),0)</f>
        <v>189290</v>
      </c>
      <c r="D39" t="str" cm="1">
        <f t="array" ref="D39">IF(AND(LEFT(A39,4)="$ cd",IFERROR(_xlfn.TEXTAFTER(A39," ",2)&lt;&gt;"..",0)),IF(D38="|",D38,D38&amp;"|")&amp;IFERROR(_xlfn.TEXTAFTER(A39," ",2),0),
IF(AND(LEFT(A39,4)="$ cd",IFERROR(_xlfn.TEXTAFTER(A39," ",2)="..",0)),_xlfn.XLOOKUP(E39,$E$2:E38,$D$2:D38,,,-1),D38))</f>
        <v>|/|bgmjrlz|dhqzgdl|jlfz</v>
      </c>
      <c r="E39">
        <f>E38+IFERROR(IF(AND(LEFT(A39,4)="$ cd",_xlfn.TEXTAFTER(A39," ",2)&lt;&gt;".."),1,-1),0)</f>
        <v>4</v>
      </c>
      <c r="F39">
        <f>SUMIFS(C:C,D:D,IF(AND(LEFT(A39,4)="$ cd",_xlfn.TEXTAFTER(A39," ",2)&lt;&gt;".."),IF(D38="|",D38,D38&amp;"|")&amp;_xlfn.TEXTAFTER(A39," ",2),""))</f>
        <v>0</v>
      </c>
      <c r="G39" s="2" t="str">
        <f>IF(F39&gt;$J$2,F39-$J$2,"")</f>
        <v/>
      </c>
      <c r="H39">
        <f>IF(ISNUMBER(_xlfn.NUMBERVALUE(LEFT(A39,1))),_xlfn.NUMBERVALUE(_xlfn.TEXTBEFORE(A39," ")),0)</f>
        <v>189290</v>
      </c>
      <c r="I39" t="str">
        <v>|/|bhp|sjt|rdqbdtdh|btgrv|btgrv</v>
      </c>
      <c r="J39" cm="1">
        <f t="array" ref="J39">SUMPRODUCT(--(IFERROR(FIND(I39,D37:D970),0)&gt;0),H37:H970)</f>
        <v>1481370</v>
      </c>
    </row>
    <row r="40" spans="1:10">
      <c r="A40" s="3" t="s">
        <v>499</v>
      </c>
      <c r="B40" s="1" t="str">
        <f>IFERROR(_xlfn.NUMBERVALUE(LEFT(A40,1)),LEFT(A40,1))</f>
        <v>$</v>
      </c>
      <c r="C40">
        <f>IF(ISNUMBER(_xlfn.NUMBERVALUE(LEFT(A40,1))),_xlfn.NUMBERVALUE(_xlfn.TEXTBEFORE(A40," ")),0)+
IF(B40="d",SUMIFS(F:F,D:D,D40&amp;"|"&amp;_xlfn.TEXTAFTER(A40," ")),0)</f>
        <v>0</v>
      </c>
      <c r="D40" t="str" cm="1">
        <f t="array" ref="D40">IF(AND(LEFT(A40,4)="$ cd",IFERROR(_xlfn.TEXTAFTER(A40," ",2)&lt;&gt;"..",0)),IF(D39="|",D39,D39&amp;"|")&amp;IFERROR(_xlfn.TEXTAFTER(A40," ",2),0),
IF(AND(LEFT(A40,4)="$ cd",IFERROR(_xlfn.TEXTAFTER(A40," ",2)="..",0)),_xlfn.XLOOKUP(E40,$E$2:E39,$D$2:D39,,,-1),D39))</f>
        <v>|/|bgmjrlz|dhqzgdl|jlfz|hgzg</v>
      </c>
      <c r="E40">
        <f>E39+IFERROR(IF(AND(LEFT(A40,4)="$ cd",_xlfn.TEXTAFTER(A40," ",2)&lt;&gt;".."),1,-1),0)</f>
        <v>5</v>
      </c>
      <c r="F40">
        <f>SUMIFS(C:C,D:D,IF(AND(LEFT(A40,4)="$ cd",_xlfn.TEXTAFTER(A40," ",2)&lt;&gt;".."),IF(D39="|",D39,D39&amp;"|")&amp;_xlfn.TEXTAFTER(A40," ",2),""))</f>
        <v>121740</v>
      </c>
      <c r="G40" s="2" t="str">
        <f>IF(F40&gt;$J$2,F40-$J$2,"")</f>
        <v/>
      </c>
      <c r="H40">
        <f>IF(ISNUMBER(_xlfn.NUMBERVALUE(LEFT(A40,1))),_xlfn.NUMBERVALUE(_xlfn.TEXTBEFORE(A40," ")),0)</f>
        <v>0</v>
      </c>
      <c r="I40" t="str">
        <v>|/|bhp|sjt|rdqbdtdh|btgrv|btgrv|czgrcv</v>
      </c>
      <c r="J40" cm="1">
        <f t="array" ref="J40">SUMPRODUCT(--(IFERROR(FIND(I40,D38:D971),0)&gt;0),H38:H971)</f>
        <v>724936</v>
      </c>
    </row>
    <row r="41" spans="1:10">
      <c r="A41" s="3" t="s">
        <v>1</v>
      </c>
      <c r="B41" s="1" t="str">
        <f>IFERROR(_xlfn.NUMBERVALUE(LEFT(A41,1)),LEFT(A41,1))</f>
        <v>$</v>
      </c>
      <c r="C41">
        <f>IF(ISNUMBER(_xlfn.NUMBERVALUE(LEFT(A41,1))),_xlfn.NUMBERVALUE(_xlfn.TEXTBEFORE(A41," ")),0)+
IF(B41="d",SUMIFS(F:F,D:D,D41&amp;"|"&amp;_xlfn.TEXTAFTER(A41," ")),0)</f>
        <v>0</v>
      </c>
      <c r="D41" t="str" cm="1">
        <f t="array" ref="D41">IF(AND(LEFT(A41,4)="$ cd",IFERROR(_xlfn.TEXTAFTER(A41," ",2)&lt;&gt;"..",0)),IF(D40="|",D40,D40&amp;"|")&amp;IFERROR(_xlfn.TEXTAFTER(A41," ",2),0),
IF(AND(LEFT(A41,4)="$ cd",IFERROR(_xlfn.TEXTAFTER(A41," ",2)="..",0)),_xlfn.XLOOKUP(E41,$E$2:E40,$D$2:D40,,,-1),D40))</f>
        <v>|/|bgmjrlz|dhqzgdl|jlfz|hgzg</v>
      </c>
      <c r="E41">
        <f>E40+IFERROR(IF(AND(LEFT(A41,4)="$ cd",_xlfn.TEXTAFTER(A41," ",2)&lt;&gt;".."),1,-1),0)</f>
        <v>5</v>
      </c>
      <c r="F41">
        <f>SUMIFS(C:C,D:D,IF(AND(LEFT(A41,4)="$ cd",_xlfn.TEXTAFTER(A41," ",2)&lt;&gt;".."),IF(D40="|",D40,D40&amp;"|")&amp;_xlfn.TEXTAFTER(A41," ",2),""))</f>
        <v>0</v>
      </c>
      <c r="G41" s="2" t="str">
        <f>IF(F41&gt;$J$2,F41-$J$2,"")</f>
        <v/>
      </c>
      <c r="H41">
        <f>IF(ISNUMBER(_xlfn.NUMBERVALUE(LEFT(A41,1))),_xlfn.NUMBERVALUE(_xlfn.TEXTBEFORE(A41," ")),0)</f>
        <v>0</v>
      </c>
      <c r="I41" t="str">
        <v>|/|bhp|sjt|rdqbdtdh|btgrv|btgrv|mfhbd</v>
      </c>
      <c r="J41" cm="1">
        <f t="array" ref="J41">SUMPRODUCT(--(IFERROR(FIND(I41,D39:D972),0)&gt;0),H39:H972)</f>
        <v>67713</v>
      </c>
    </row>
    <row r="42" spans="1:10">
      <c r="A42" s="3" t="s">
        <v>498</v>
      </c>
      <c r="B42" s="1">
        <f>IFERROR(_xlfn.NUMBERVALUE(LEFT(A42,1)),LEFT(A42,1))</f>
        <v>1</v>
      </c>
      <c r="C42">
        <f>IF(ISNUMBER(_xlfn.NUMBERVALUE(LEFT(A42,1))),_xlfn.NUMBERVALUE(_xlfn.TEXTBEFORE(A42," ")),0)+
IF(B42="d",SUMIFS(F:F,D:D,D42&amp;"|"&amp;_xlfn.TEXTAFTER(A42," ")),0)</f>
        <v>121740</v>
      </c>
      <c r="D42" t="str" cm="1">
        <f t="array" ref="D42">IF(AND(LEFT(A42,4)="$ cd",IFERROR(_xlfn.TEXTAFTER(A42," ",2)&lt;&gt;"..",0)),IF(D41="|",D41,D41&amp;"|")&amp;IFERROR(_xlfn.TEXTAFTER(A42," ",2),0),
IF(AND(LEFT(A42,4)="$ cd",IFERROR(_xlfn.TEXTAFTER(A42," ",2)="..",0)),_xlfn.XLOOKUP(E42,$E$2:E41,$D$2:D41,,,-1),D41))</f>
        <v>|/|bgmjrlz|dhqzgdl|jlfz|hgzg</v>
      </c>
      <c r="E42">
        <f>E41+IFERROR(IF(AND(LEFT(A42,4)="$ cd",_xlfn.TEXTAFTER(A42," ",2)&lt;&gt;".."),1,-1),0)</f>
        <v>5</v>
      </c>
      <c r="F42">
        <f>SUMIFS(C:C,D:D,IF(AND(LEFT(A42,4)="$ cd",_xlfn.TEXTAFTER(A42," ",2)&lt;&gt;".."),IF(D41="|",D41,D41&amp;"|")&amp;_xlfn.TEXTAFTER(A42," ",2),""))</f>
        <v>0</v>
      </c>
      <c r="G42" s="2" t="str">
        <f>IF(F42&gt;$J$2,F42-$J$2,"")</f>
        <v/>
      </c>
      <c r="H42">
        <f>IF(ISNUMBER(_xlfn.NUMBERVALUE(LEFT(A42,1))),_xlfn.NUMBERVALUE(_xlfn.TEXTBEFORE(A42," ")),0)</f>
        <v>121740</v>
      </c>
      <c r="I42" t="str">
        <v>|/|bhp|sjt|rdqbdtdh|djtchhmw</v>
      </c>
      <c r="J42" cm="1">
        <f t="array" ref="J42">SUMPRODUCT(--(IFERROR(FIND(I42,D40:D973),0)&gt;0),H40:H973)</f>
        <v>1347896</v>
      </c>
    </row>
    <row r="43" spans="1:10">
      <c r="A43" s="3" t="s">
        <v>3</v>
      </c>
      <c r="B43" s="1" t="str">
        <f>IFERROR(_xlfn.NUMBERVALUE(LEFT(A43,1)),LEFT(A43,1))</f>
        <v>$</v>
      </c>
      <c r="C43">
        <f>IF(ISNUMBER(_xlfn.NUMBERVALUE(LEFT(A43,1))),_xlfn.NUMBERVALUE(_xlfn.TEXTBEFORE(A43," ")),0)+
IF(B43="d",SUMIFS(F:F,D:D,D43&amp;"|"&amp;_xlfn.TEXTAFTER(A43," ")),0)</f>
        <v>0</v>
      </c>
      <c r="D43" t="str" cm="1">
        <f t="array" ref="D43">IF(AND(LEFT(A43,4)="$ cd",IFERROR(_xlfn.TEXTAFTER(A43," ",2)&lt;&gt;"..",0)),IF(D42="|",D42,D42&amp;"|")&amp;IFERROR(_xlfn.TEXTAFTER(A43," ",2),0),
IF(AND(LEFT(A43,4)="$ cd",IFERROR(_xlfn.TEXTAFTER(A43," ",2)="..",0)),_xlfn.XLOOKUP(E43,$E$2:E42,$D$2:D42,,,-1),D42))</f>
        <v>|/|bgmjrlz|dhqzgdl|jlfz</v>
      </c>
      <c r="E43">
        <f>E42+IFERROR(IF(AND(LEFT(A43,4)="$ cd",_xlfn.TEXTAFTER(A43," ",2)&lt;&gt;".."),1,-1),0)</f>
        <v>4</v>
      </c>
      <c r="F43">
        <f>SUMIFS(C:C,D:D,IF(AND(LEFT(A43,4)="$ cd",_xlfn.TEXTAFTER(A43," ",2)&lt;&gt;".."),IF(D42="|",D42,D42&amp;"|")&amp;_xlfn.TEXTAFTER(A43," ",2),""))</f>
        <v>0</v>
      </c>
      <c r="G43" s="2" t="str">
        <f>IF(F43&gt;$J$2,F43-$J$2,"")</f>
        <v/>
      </c>
      <c r="H43">
        <f>IF(ISNUMBER(_xlfn.NUMBERVALUE(LEFT(A43,1))),_xlfn.NUMBERVALUE(_xlfn.TEXTBEFORE(A43," ")),0)</f>
        <v>0</v>
      </c>
      <c r="I43" t="str">
        <v>|/|bhp|sjt|rdqbdtdh|djtchhmw|fvhmzqc</v>
      </c>
      <c r="J43" cm="1">
        <f t="array" ref="J43">SUMPRODUCT(--(IFERROR(FIND(I43,D41:D974),0)&gt;0),H41:H974)</f>
        <v>423973</v>
      </c>
    </row>
    <row r="44" spans="1:10">
      <c r="A44" s="3" t="s">
        <v>3</v>
      </c>
      <c r="B44" s="1" t="str">
        <f>IFERROR(_xlfn.NUMBERVALUE(LEFT(A44,1)),LEFT(A44,1))</f>
        <v>$</v>
      </c>
      <c r="C44">
        <f>IF(ISNUMBER(_xlfn.NUMBERVALUE(LEFT(A44,1))),_xlfn.NUMBERVALUE(_xlfn.TEXTBEFORE(A44," ")),0)+
IF(B44="d",SUMIFS(F:F,D:D,D44&amp;"|"&amp;_xlfn.TEXTAFTER(A44," ")),0)</f>
        <v>0</v>
      </c>
      <c r="D44" t="str" cm="1">
        <f t="array" ref="D44">IF(AND(LEFT(A44,4)="$ cd",IFERROR(_xlfn.TEXTAFTER(A44," ",2)&lt;&gt;"..",0)),IF(D43="|",D43,D43&amp;"|")&amp;IFERROR(_xlfn.TEXTAFTER(A44," ",2),0),
IF(AND(LEFT(A44,4)="$ cd",IFERROR(_xlfn.TEXTAFTER(A44," ",2)="..",0)),_xlfn.XLOOKUP(E44,$E$2:E43,$D$2:D43,,,-1),D43))</f>
        <v>|/|bgmjrlz|dhqzgdl</v>
      </c>
      <c r="E44">
        <f>E43+IFERROR(IF(AND(LEFT(A44,4)="$ cd",_xlfn.TEXTAFTER(A44," ",2)&lt;&gt;".."),1,-1),0)</f>
        <v>3</v>
      </c>
      <c r="F44">
        <f>SUMIFS(C:C,D:D,IF(AND(LEFT(A44,4)="$ cd",_xlfn.TEXTAFTER(A44," ",2)&lt;&gt;".."),IF(D43="|",D43,D43&amp;"|")&amp;_xlfn.TEXTAFTER(A44," ",2),""))</f>
        <v>0</v>
      </c>
      <c r="G44" s="2" t="str">
        <f>IF(F44&gt;$J$2,F44-$J$2,"")</f>
        <v/>
      </c>
      <c r="H44">
        <f>IF(ISNUMBER(_xlfn.NUMBERVALUE(LEFT(A44,1))),_xlfn.NUMBERVALUE(_xlfn.TEXTBEFORE(A44," ")),0)</f>
        <v>0</v>
      </c>
      <c r="I44" t="str">
        <v>|/|bhp|sjt|rdqbdtdh|djtchhmw|fvhmzqc|bjpvn</v>
      </c>
      <c r="J44" cm="1">
        <f t="array" ref="J44">SUMPRODUCT(--(IFERROR(FIND(I44,D42:D975),0)&gt;0),H42:H975)</f>
        <v>126911</v>
      </c>
    </row>
    <row r="45" spans="1:10">
      <c r="A45" s="3" t="s">
        <v>497</v>
      </c>
      <c r="B45" s="1" t="str">
        <f>IFERROR(_xlfn.NUMBERVALUE(LEFT(A45,1)),LEFT(A45,1))</f>
        <v>$</v>
      </c>
      <c r="C45">
        <f>IF(ISNUMBER(_xlfn.NUMBERVALUE(LEFT(A45,1))),_xlfn.NUMBERVALUE(_xlfn.TEXTBEFORE(A45," ")),0)+
IF(B45="d",SUMIFS(F:F,D:D,D45&amp;"|"&amp;_xlfn.TEXTAFTER(A45," ")),0)</f>
        <v>0</v>
      </c>
      <c r="D45" t="str" cm="1">
        <f t="array" ref="D45">IF(AND(LEFT(A45,4)="$ cd",IFERROR(_xlfn.TEXTAFTER(A45," ",2)&lt;&gt;"..",0)),IF(D44="|",D44,D44&amp;"|")&amp;IFERROR(_xlfn.TEXTAFTER(A45," ",2),0),
IF(AND(LEFT(A45,4)="$ cd",IFERROR(_xlfn.TEXTAFTER(A45," ",2)="..",0)),_xlfn.XLOOKUP(E45,$E$2:E44,$D$2:D44,,,-1),D44))</f>
        <v>|/|bgmjrlz|dhqzgdl|vqvvwgt</v>
      </c>
      <c r="E45">
        <f>E44+IFERROR(IF(AND(LEFT(A45,4)="$ cd",_xlfn.TEXTAFTER(A45," ",2)&lt;&gt;".."),1,-1),0)</f>
        <v>4</v>
      </c>
      <c r="F45">
        <f>SUMIFS(C:C,D:D,IF(AND(LEFT(A45,4)="$ cd",_xlfn.TEXTAFTER(A45," ",2)&lt;&gt;".."),IF(D44="|",D44,D44&amp;"|")&amp;_xlfn.TEXTAFTER(A45," ",2),""))</f>
        <v>142209</v>
      </c>
      <c r="G45" s="2" t="str">
        <f>IF(F45&gt;$J$2,F45-$J$2,"")</f>
        <v/>
      </c>
      <c r="H45">
        <f>IF(ISNUMBER(_xlfn.NUMBERVALUE(LEFT(A45,1))),_xlfn.NUMBERVALUE(_xlfn.TEXTBEFORE(A45," ")),0)</f>
        <v>0</v>
      </c>
      <c r="I45" t="str">
        <v>|/|bhp|sjt|rdqbdtdh|djtchhmw|jmqwll</v>
      </c>
      <c r="J45" cm="1">
        <f t="array" ref="J45">SUMPRODUCT(--(IFERROR(FIND(I45,D43:D976),0)&gt;0),H43:H976)</f>
        <v>240811</v>
      </c>
    </row>
    <row r="46" spans="1:10">
      <c r="A46" s="3" t="s">
        <v>1</v>
      </c>
      <c r="B46" s="1" t="str">
        <f>IFERROR(_xlfn.NUMBERVALUE(LEFT(A46,1)),LEFT(A46,1))</f>
        <v>$</v>
      </c>
      <c r="C46">
        <f>IF(ISNUMBER(_xlfn.NUMBERVALUE(LEFT(A46,1))),_xlfn.NUMBERVALUE(_xlfn.TEXTBEFORE(A46," ")),0)+
IF(B46="d",SUMIFS(F:F,D:D,D46&amp;"|"&amp;_xlfn.TEXTAFTER(A46," ")),0)</f>
        <v>0</v>
      </c>
      <c r="D46" t="str" cm="1">
        <f t="array" ref="D46">IF(AND(LEFT(A46,4)="$ cd",IFERROR(_xlfn.TEXTAFTER(A46," ",2)&lt;&gt;"..",0)),IF(D45="|",D45,D45&amp;"|")&amp;IFERROR(_xlfn.TEXTAFTER(A46," ",2),0),
IF(AND(LEFT(A46,4)="$ cd",IFERROR(_xlfn.TEXTAFTER(A46," ",2)="..",0)),_xlfn.XLOOKUP(E46,$E$2:E45,$D$2:D45,,,-1),D45))</f>
        <v>|/|bgmjrlz|dhqzgdl|vqvvwgt</v>
      </c>
      <c r="E46">
        <f>E45+IFERROR(IF(AND(LEFT(A46,4)="$ cd",_xlfn.TEXTAFTER(A46," ",2)&lt;&gt;".."),1,-1),0)</f>
        <v>4</v>
      </c>
      <c r="F46">
        <f>SUMIFS(C:C,D:D,IF(AND(LEFT(A46,4)="$ cd",_xlfn.TEXTAFTER(A46," ",2)&lt;&gt;".."),IF(D45="|",D45,D45&amp;"|")&amp;_xlfn.TEXTAFTER(A46," ",2),""))</f>
        <v>0</v>
      </c>
      <c r="G46" s="2" t="str">
        <f>IF(F46&gt;$J$2,F46-$J$2,"")</f>
        <v/>
      </c>
      <c r="H46">
        <f>IF(ISNUMBER(_xlfn.NUMBERVALUE(LEFT(A46,1))),_xlfn.NUMBERVALUE(_xlfn.TEXTBEFORE(A46," ")),0)</f>
        <v>0</v>
      </c>
      <c r="I46" t="str">
        <v>|/|bhp|sjt|rdqbdtdh|jmc</v>
      </c>
      <c r="J46" cm="1">
        <f t="array" ref="J46">SUMPRODUCT(--(IFERROR(FIND(I46,D44:D977),0)&gt;0),H44:H977)</f>
        <v>477057</v>
      </c>
    </row>
    <row r="47" spans="1:10">
      <c r="A47" s="3" t="s">
        <v>496</v>
      </c>
      <c r="B47" s="1">
        <f>IFERROR(_xlfn.NUMBERVALUE(LEFT(A47,1)),LEFT(A47,1))</f>
        <v>1</v>
      </c>
      <c r="C47">
        <f>IF(ISNUMBER(_xlfn.NUMBERVALUE(LEFT(A47,1))),_xlfn.NUMBERVALUE(_xlfn.TEXTBEFORE(A47," ")),0)+
IF(B47="d",SUMIFS(F:F,D:D,D47&amp;"|"&amp;_xlfn.TEXTAFTER(A47," ")),0)</f>
        <v>142209</v>
      </c>
      <c r="D47" t="str" cm="1">
        <f t="array" ref="D47">IF(AND(LEFT(A47,4)="$ cd",IFERROR(_xlfn.TEXTAFTER(A47," ",2)&lt;&gt;"..",0)),IF(D46="|",D46,D46&amp;"|")&amp;IFERROR(_xlfn.TEXTAFTER(A47," ",2),0),
IF(AND(LEFT(A47,4)="$ cd",IFERROR(_xlfn.TEXTAFTER(A47," ",2)="..",0)),_xlfn.XLOOKUP(E47,$E$2:E46,$D$2:D46,,,-1),D46))</f>
        <v>|/|bgmjrlz|dhqzgdl|vqvvwgt</v>
      </c>
      <c r="E47">
        <f>E46+IFERROR(IF(AND(LEFT(A47,4)="$ cd",_xlfn.TEXTAFTER(A47," ",2)&lt;&gt;".."),1,-1),0)</f>
        <v>4</v>
      </c>
      <c r="F47">
        <f>SUMIFS(C:C,D:D,IF(AND(LEFT(A47,4)="$ cd",_xlfn.TEXTAFTER(A47," ",2)&lt;&gt;".."),IF(D46="|",D46,D46&amp;"|")&amp;_xlfn.TEXTAFTER(A47," ",2),""))</f>
        <v>0</v>
      </c>
      <c r="G47" s="2" t="str">
        <f>IF(F47&gt;$J$2,F47-$J$2,"")</f>
        <v/>
      </c>
      <c r="H47">
        <f>IF(ISNUMBER(_xlfn.NUMBERVALUE(LEFT(A47,1))),_xlfn.NUMBERVALUE(_xlfn.TEXTBEFORE(A47," ")),0)</f>
        <v>142209</v>
      </c>
      <c r="I47" t="str">
        <v>|/|bhp|zvbwsw</v>
      </c>
      <c r="J47" cm="1">
        <f t="array" ref="J47">SUMPRODUCT(--(IFERROR(FIND(I47,D45:D978),0)&gt;0),H45:H978)</f>
        <v>169680</v>
      </c>
    </row>
    <row r="48" spans="1:10">
      <c r="A48" s="3" t="s">
        <v>3</v>
      </c>
      <c r="B48" s="1" t="str">
        <f>IFERROR(_xlfn.NUMBERVALUE(LEFT(A48,1)),LEFT(A48,1))</f>
        <v>$</v>
      </c>
      <c r="C48">
        <f>IF(ISNUMBER(_xlfn.NUMBERVALUE(LEFT(A48,1))),_xlfn.NUMBERVALUE(_xlfn.TEXTBEFORE(A48," ")),0)+
IF(B48="d",SUMIFS(F:F,D:D,D48&amp;"|"&amp;_xlfn.TEXTAFTER(A48," ")),0)</f>
        <v>0</v>
      </c>
      <c r="D48" t="str" cm="1">
        <f t="array" ref="D48">IF(AND(LEFT(A48,4)="$ cd",IFERROR(_xlfn.TEXTAFTER(A48," ",2)&lt;&gt;"..",0)),IF(D47="|",D47,D47&amp;"|")&amp;IFERROR(_xlfn.TEXTAFTER(A48," ",2),0),
IF(AND(LEFT(A48,4)="$ cd",IFERROR(_xlfn.TEXTAFTER(A48," ",2)="..",0)),_xlfn.XLOOKUP(E48,$E$2:E47,$D$2:D47,,,-1),D47))</f>
        <v>|/|bgmjrlz|dhqzgdl</v>
      </c>
      <c r="E48">
        <f>E47+IFERROR(IF(AND(LEFT(A48,4)="$ cd",_xlfn.TEXTAFTER(A48," ",2)&lt;&gt;".."),1,-1),0)</f>
        <v>3</v>
      </c>
      <c r="F48">
        <f>SUMIFS(C:C,D:D,IF(AND(LEFT(A48,4)="$ cd",_xlfn.TEXTAFTER(A48," ",2)&lt;&gt;".."),IF(D47="|",D47,D47&amp;"|")&amp;_xlfn.TEXTAFTER(A48," ",2),""))</f>
        <v>0</v>
      </c>
      <c r="G48" s="2" t="str">
        <f>IF(F48&gt;$J$2,F48-$J$2,"")</f>
        <v/>
      </c>
      <c r="H48">
        <f>IF(ISNUMBER(_xlfn.NUMBERVALUE(LEFT(A48,1))),_xlfn.NUMBERVALUE(_xlfn.TEXTBEFORE(A48," ")),0)</f>
        <v>0</v>
      </c>
      <c r="I48" t="str">
        <v>|/|bhp|zvbwsw|fvhmzqc</v>
      </c>
      <c r="J48" cm="1">
        <f t="array" ref="J48">SUMPRODUCT(--(IFERROR(FIND(I48,D46:D979),0)&gt;0),H46:H979)</f>
        <v>169680</v>
      </c>
    </row>
    <row r="49" spans="1:10">
      <c r="A49" s="3" t="s">
        <v>495</v>
      </c>
      <c r="B49" s="1" t="str">
        <f>IFERROR(_xlfn.NUMBERVALUE(LEFT(A49,1)),LEFT(A49,1))</f>
        <v>$</v>
      </c>
      <c r="C49">
        <f>IF(ISNUMBER(_xlfn.NUMBERVALUE(LEFT(A49,1))),_xlfn.NUMBERVALUE(_xlfn.TEXTBEFORE(A49," ")),0)+
IF(B49="d",SUMIFS(F:F,D:D,D49&amp;"|"&amp;_xlfn.TEXTAFTER(A49," ")),0)</f>
        <v>0</v>
      </c>
      <c r="D49" t="str" cm="1">
        <f t="array" ref="D49">IF(AND(LEFT(A49,4)="$ cd",IFERROR(_xlfn.TEXTAFTER(A49," ",2)&lt;&gt;"..",0)),IF(D48="|",D48,D48&amp;"|")&amp;IFERROR(_xlfn.TEXTAFTER(A49," ",2),0),
IF(AND(LEFT(A49,4)="$ cd",IFERROR(_xlfn.TEXTAFTER(A49," ",2)="..",0)),_xlfn.XLOOKUP(E49,$E$2:E48,$D$2:D48,,,-1),D48))</f>
        <v>|/|bgmjrlz|dhqzgdl|zcqbt</v>
      </c>
      <c r="E49">
        <f>E48+IFERROR(IF(AND(LEFT(A49,4)="$ cd",_xlfn.TEXTAFTER(A49," ",2)&lt;&gt;".."),1,-1),0)</f>
        <v>4</v>
      </c>
      <c r="F49">
        <f>SUMIFS(C:C,D:D,IF(AND(LEFT(A49,4)="$ cd",_xlfn.TEXTAFTER(A49," ",2)&lt;&gt;".."),IF(D48="|",D48,D48&amp;"|")&amp;_xlfn.TEXTAFTER(A49," ",2),""))</f>
        <v>204760</v>
      </c>
      <c r="G49" s="2" t="str">
        <f>IF(F49&gt;$J$2,F49-$J$2,"")</f>
        <v/>
      </c>
      <c r="H49">
        <f>IF(ISNUMBER(_xlfn.NUMBERVALUE(LEFT(A49,1))),_xlfn.NUMBERVALUE(_xlfn.TEXTBEFORE(A49," ")),0)</f>
        <v>0</v>
      </c>
      <c r="I49" t="str">
        <v>|/|cbcwz</v>
      </c>
      <c r="J49" cm="1">
        <f t="array" ref="J49">SUMPRODUCT(--(IFERROR(FIND(I49,D47:D980),0)&gt;0),H47:H980)</f>
        <v>82379</v>
      </c>
    </row>
    <row r="50" spans="1:10">
      <c r="A50" s="3" t="s">
        <v>1</v>
      </c>
      <c r="B50" s="1" t="str">
        <f>IFERROR(_xlfn.NUMBERVALUE(LEFT(A50,1)),LEFT(A50,1))</f>
        <v>$</v>
      </c>
      <c r="C50">
        <f>IF(ISNUMBER(_xlfn.NUMBERVALUE(LEFT(A50,1))),_xlfn.NUMBERVALUE(_xlfn.TEXTBEFORE(A50," ")),0)+
IF(B50="d",SUMIFS(F:F,D:D,D50&amp;"|"&amp;_xlfn.TEXTAFTER(A50," ")),0)</f>
        <v>0</v>
      </c>
      <c r="D50" t="str" cm="1">
        <f t="array" ref="D50">IF(AND(LEFT(A50,4)="$ cd",IFERROR(_xlfn.TEXTAFTER(A50," ",2)&lt;&gt;"..",0)),IF(D49="|",D49,D49&amp;"|")&amp;IFERROR(_xlfn.TEXTAFTER(A50," ",2),0),
IF(AND(LEFT(A50,4)="$ cd",IFERROR(_xlfn.TEXTAFTER(A50," ",2)="..",0)),_xlfn.XLOOKUP(E50,$E$2:E49,$D$2:D49,,,-1),D49))</f>
        <v>|/|bgmjrlz|dhqzgdl|zcqbt</v>
      </c>
      <c r="E50">
        <f>E49+IFERROR(IF(AND(LEFT(A50,4)="$ cd",_xlfn.TEXTAFTER(A50," ",2)&lt;&gt;".."),1,-1),0)</f>
        <v>4</v>
      </c>
      <c r="F50">
        <f>SUMIFS(C:C,D:D,IF(AND(LEFT(A50,4)="$ cd",_xlfn.TEXTAFTER(A50," ",2)&lt;&gt;".."),IF(D49="|",D49,D49&amp;"|")&amp;_xlfn.TEXTAFTER(A50," ",2),""))</f>
        <v>0</v>
      </c>
      <c r="G50" s="2" t="str">
        <f>IF(F50&gt;$J$2,F50-$J$2,"")</f>
        <v/>
      </c>
      <c r="H50">
        <f>IF(ISNUMBER(_xlfn.NUMBERVALUE(LEFT(A50,1))),_xlfn.NUMBERVALUE(_xlfn.TEXTBEFORE(A50," ")),0)</f>
        <v>0</v>
      </c>
      <c r="I50" t="str">
        <v>|/|fvhmzqc</v>
      </c>
      <c r="J50" cm="1">
        <f t="array" ref="J50">SUMPRODUCT(--(IFERROR(FIND(I50,D48:D981),0)&gt;0),H48:H981)</f>
        <v>15230886</v>
      </c>
    </row>
    <row r="51" spans="1:10">
      <c r="A51" s="3" t="s">
        <v>494</v>
      </c>
      <c r="B51" s="1">
        <f>IFERROR(_xlfn.NUMBERVALUE(LEFT(A51,1)),LEFT(A51,1))</f>
        <v>2</v>
      </c>
      <c r="C51">
        <f>IF(ISNUMBER(_xlfn.NUMBERVALUE(LEFT(A51,1))),_xlfn.NUMBERVALUE(_xlfn.TEXTBEFORE(A51," ")),0)+
IF(B51="d",SUMIFS(F:F,D:D,D51&amp;"|"&amp;_xlfn.TEXTAFTER(A51," ")),0)</f>
        <v>204760</v>
      </c>
      <c r="D51" t="str" cm="1">
        <f t="array" ref="D51">IF(AND(LEFT(A51,4)="$ cd",IFERROR(_xlfn.TEXTAFTER(A51," ",2)&lt;&gt;"..",0)),IF(D50="|",D50,D50&amp;"|")&amp;IFERROR(_xlfn.TEXTAFTER(A51," ",2),0),
IF(AND(LEFT(A51,4)="$ cd",IFERROR(_xlfn.TEXTAFTER(A51," ",2)="..",0)),_xlfn.XLOOKUP(E51,$E$2:E50,$D$2:D50,,,-1),D50))</f>
        <v>|/|bgmjrlz|dhqzgdl|zcqbt</v>
      </c>
      <c r="E51">
        <f>E50+IFERROR(IF(AND(LEFT(A51,4)="$ cd",_xlfn.TEXTAFTER(A51," ",2)&lt;&gt;".."),1,-1),0)</f>
        <v>4</v>
      </c>
      <c r="F51">
        <f>SUMIFS(C:C,D:D,IF(AND(LEFT(A51,4)="$ cd",_xlfn.TEXTAFTER(A51," ",2)&lt;&gt;".."),IF(D50="|",D50,D50&amp;"|")&amp;_xlfn.TEXTAFTER(A51," ",2),""))</f>
        <v>0</v>
      </c>
      <c r="G51" s="2" t="str">
        <f>IF(F51&gt;$J$2,F51-$J$2,"")</f>
        <v/>
      </c>
      <c r="H51">
        <f>IF(ISNUMBER(_xlfn.NUMBERVALUE(LEFT(A51,1))),_xlfn.NUMBERVALUE(_xlfn.TEXTBEFORE(A51," ")),0)</f>
        <v>204760</v>
      </c>
      <c r="I51" t="str">
        <v>|/|fvhmzqc|hvnt</v>
      </c>
      <c r="J51" cm="1">
        <f t="array" ref="J51">SUMPRODUCT(--(IFERROR(FIND(I51,D49:D982),0)&gt;0),H49:H982)</f>
        <v>1204896</v>
      </c>
    </row>
    <row r="52" spans="1:10">
      <c r="A52" s="3" t="s">
        <v>3</v>
      </c>
      <c r="B52" s="1" t="str">
        <f>IFERROR(_xlfn.NUMBERVALUE(LEFT(A52,1)),LEFT(A52,1))</f>
        <v>$</v>
      </c>
      <c r="C52">
        <f>IF(ISNUMBER(_xlfn.NUMBERVALUE(LEFT(A52,1))),_xlfn.NUMBERVALUE(_xlfn.TEXTBEFORE(A52," ")),0)+
IF(B52="d",SUMIFS(F:F,D:D,D52&amp;"|"&amp;_xlfn.TEXTAFTER(A52," ")),0)</f>
        <v>0</v>
      </c>
      <c r="D52" t="str" cm="1">
        <f t="array" ref="D52">IF(AND(LEFT(A52,4)="$ cd",IFERROR(_xlfn.TEXTAFTER(A52," ",2)&lt;&gt;"..",0)),IF(D51="|",D51,D51&amp;"|")&amp;IFERROR(_xlfn.TEXTAFTER(A52," ",2),0),
IF(AND(LEFT(A52,4)="$ cd",IFERROR(_xlfn.TEXTAFTER(A52," ",2)="..",0)),_xlfn.XLOOKUP(E52,$E$2:E51,$D$2:D51,,,-1),D51))</f>
        <v>|/|bgmjrlz|dhqzgdl</v>
      </c>
      <c r="E52">
        <f>E51+IFERROR(IF(AND(LEFT(A52,4)="$ cd",_xlfn.TEXTAFTER(A52," ",2)&lt;&gt;".."),1,-1),0)</f>
        <v>3</v>
      </c>
      <c r="F52">
        <f>SUMIFS(C:C,D:D,IF(AND(LEFT(A52,4)="$ cd",_xlfn.TEXTAFTER(A52," ",2)&lt;&gt;".."),IF(D51="|",D51,D51&amp;"|")&amp;_xlfn.TEXTAFTER(A52," ",2),""))</f>
        <v>0</v>
      </c>
      <c r="G52" s="2" t="str">
        <f>IF(F52&gt;$J$2,F52-$J$2,"")</f>
        <v/>
      </c>
      <c r="H52">
        <f>IF(ISNUMBER(_xlfn.NUMBERVALUE(LEFT(A52,1))),_xlfn.NUMBERVALUE(_xlfn.TEXTBEFORE(A52," ")),0)</f>
        <v>0</v>
      </c>
      <c r="I52" t="str">
        <v>|/|fvhmzqc|hvnt|rmrc</v>
      </c>
      <c r="J52" cm="1">
        <f t="array" ref="J52">SUMPRODUCT(--(IFERROR(FIND(I52,D50:D983),0)&gt;0),H50:H983)</f>
        <v>499558</v>
      </c>
    </row>
    <row r="53" spans="1:10">
      <c r="A53" s="3" t="s">
        <v>3</v>
      </c>
      <c r="B53" s="1" t="str">
        <f>IFERROR(_xlfn.NUMBERVALUE(LEFT(A53,1)),LEFT(A53,1))</f>
        <v>$</v>
      </c>
      <c r="C53">
        <f>IF(ISNUMBER(_xlfn.NUMBERVALUE(LEFT(A53,1))),_xlfn.NUMBERVALUE(_xlfn.TEXTBEFORE(A53," ")),0)+
IF(B53="d",SUMIFS(F:F,D:D,D53&amp;"|"&amp;_xlfn.TEXTAFTER(A53," ")),0)</f>
        <v>0</v>
      </c>
      <c r="D53" t="str" cm="1">
        <f t="array" ref="D53">IF(AND(LEFT(A53,4)="$ cd",IFERROR(_xlfn.TEXTAFTER(A53," ",2)&lt;&gt;"..",0)),IF(D52="|",D52,D52&amp;"|")&amp;IFERROR(_xlfn.TEXTAFTER(A53," ",2),0),
IF(AND(LEFT(A53,4)="$ cd",IFERROR(_xlfn.TEXTAFTER(A53," ",2)="..",0)),_xlfn.XLOOKUP(E53,$E$2:E52,$D$2:D52,,,-1),D52))</f>
        <v>|/|bgmjrlz</v>
      </c>
      <c r="E53">
        <f>E52+IFERROR(IF(AND(LEFT(A53,4)="$ cd",_xlfn.TEXTAFTER(A53," ",2)&lt;&gt;".."),1,-1),0)</f>
        <v>2</v>
      </c>
      <c r="F53">
        <f>SUMIFS(C:C,D:D,IF(AND(LEFT(A53,4)="$ cd",_xlfn.TEXTAFTER(A53," ",2)&lt;&gt;".."),IF(D52="|",D52,D52&amp;"|")&amp;_xlfn.TEXTAFTER(A53," ",2),""))</f>
        <v>0</v>
      </c>
      <c r="G53" s="2" t="str">
        <f>IF(F53&gt;$J$2,F53-$J$2,"")</f>
        <v/>
      </c>
      <c r="H53">
        <f>IF(ISNUMBER(_xlfn.NUMBERVALUE(LEFT(A53,1))),_xlfn.NUMBERVALUE(_xlfn.TEXTBEFORE(A53," ")),0)</f>
        <v>0</v>
      </c>
      <c r="I53" t="str">
        <v>|/|fvhmzqc|hvnt|rmrc|btgrv</v>
      </c>
      <c r="J53" cm="1">
        <f t="array" ref="J53">SUMPRODUCT(--(IFERROR(FIND(I53,D51:D984),0)&gt;0),H51:H984)</f>
        <v>240410</v>
      </c>
    </row>
    <row r="54" spans="1:10">
      <c r="A54" s="3" t="s">
        <v>26</v>
      </c>
      <c r="B54" s="1" t="str">
        <f>IFERROR(_xlfn.NUMBERVALUE(LEFT(A54,1)),LEFT(A54,1))</f>
        <v>$</v>
      </c>
      <c r="C54">
        <f>IF(ISNUMBER(_xlfn.NUMBERVALUE(LEFT(A54,1))),_xlfn.NUMBERVALUE(_xlfn.TEXTBEFORE(A54," ")),0)+
IF(B54="d",SUMIFS(F:F,D:D,D54&amp;"|"&amp;_xlfn.TEXTAFTER(A54," ")),0)</f>
        <v>0</v>
      </c>
      <c r="D54" t="str" cm="1">
        <f t="array" ref="D54">IF(AND(LEFT(A54,4)="$ cd",IFERROR(_xlfn.TEXTAFTER(A54," ",2)&lt;&gt;"..",0)),IF(D53="|",D53,D53&amp;"|")&amp;IFERROR(_xlfn.TEXTAFTER(A54," ",2),0),
IF(AND(LEFT(A54,4)="$ cd",IFERROR(_xlfn.TEXTAFTER(A54," ",2)="..",0)),_xlfn.XLOOKUP(E54,$E$2:E53,$D$2:D53,,,-1),D53))</f>
        <v>|/|bgmjrlz|djtchhmw</v>
      </c>
      <c r="E54">
        <f>E53+IFERROR(IF(AND(LEFT(A54,4)="$ cd",_xlfn.TEXTAFTER(A54," ",2)&lt;&gt;".."),1,-1),0)</f>
        <v>3</v>
      </c>
      <c r="F54">
        <f>SUMIFS(C:C,D:D,IF(AND(LEFT(A54,4)="$ cd",_xlfn.TEXTAFTER(A54," ",2)&lt;&gt;".."),IF(D53="|",D53,D53&amp;"|")&amp;_xlfn.TEXTAFTER(A54," ",2),""))</f>
        <v>595254</v>
      </c>
      <c r="G54" s="2" t="str">
        <f>IF(F54&gt;$J$2,F54-$J$2,"")</f>
        <v/>
      </c>
      <c r="H54">
        <f>IF(ISNUMBER(_xlfn.NUMBERVALUE(LEFT(A54,1))),_xlfn.NUMBERVALUE(_xlfn.TEXTBEFORE(A54," ")),0)</f>
        <v>0</v>
      </c>
      <c r="I54" t="str">
        <v>|/|fvhmzqc|jbc</v>
      </c>
      <c r="J54" cm="1">
        <f t="array" ref="J54">SUMPRODUCT(--(IFERROR(FIND(I54,D52:D985),0)&gt;0),H52:H985)</f>
        <v>140479</v>
      </c>
    </row>
    <row r="55" spans="1:10">
      <c r="A55" s="3" t="s">
        <v>1</v>
      </c>
      <c r="B55" s="1" t="str">
        <f>IFERROR(_xlfn.NUMBERVALUE(LEFT(A55,1)),LEFT(A55,1))</f>
        <v>$</v>
      </c>
      <c r="C55">
        <f>IF(ISNUMBER(_xlfn.NUMBERVALUE(LEFT(A55,1))),_xlfn.NUMBERVALUE(_xlfn.TEXTBEFORE(A55," ")),0)+
IF(B55="d",SUMIFS(F:F,D:D,D55&amp;"|"&amp;_xlfn.TEXTAFTER(A55," ")),0)</f>
        <v>0</v>
      </c>
      <c r="D55" t="str" cm="1">
        <f t="array" ref="D55">IF(AND(LEFT(A55,4)="$ cd",IFERROR(_xlfn.TEXTAFTER(A55," ",2)&lt;&gt;"..",0)),IF(D54="|",D54,D54&amp;"|")&amp;IFERROR(_xlfn.TEXTAFTER(A55," ",2),0),
IF(AND(LEFT(A55,4)="$ cd",IFERROR(_xlfn.TEXTAFTER(A55," ",2)="..",0)),_xlfn.XLOOKUP(E55,$E$2:E54,$D$2:D54,,,-1),D54))</f>
        <v>|/|bgmjrlz|djtchhmw</v>
      </c>
      <c r="E55">
        <f>E54+IFERROR(IF(AND(LEFT(A55,4)="$ cd",_xlfn.TEXTAFTER(A55," ",2)&lt;&gt;".."),1,-1),0)</f>
        <v>3</v>
      </c>
      <c r="F55">
        <f>SUMIFS(C:C,D:D,IF(AND(LEFT(A55,4)="$ cd",_xlfn.TEXTAFTER(A55," ",2)&lt;&gt;".."),IF(D54="|",D54,D54&amp;"|")&amp;_xlfn.TEXTAFTER(A55," ",2),""))</f>
        <v>0</v>
      </c>
      <c r="G55" s="2" t="str">
        <f>IF(F55&gt;$J$2,F55-$J$2,"")</f>
        <v/>
      </c>
      <c r="H55">
        <f>IF(ISNUMBER(_xlfn.NUMBERVALUE(LEFT(A55,1))),_xlfn.NUMBERVALUE(_xlfn.TEXTBEFORE(A55," ")),0)</f>
        <v>0</v>
      </c>
      <c r="I55" t="str">
        <v>|/|fvhmzqc|mzzfssn</v>
      </c>
      <c r="J55" cm="1">
        <f t="array" ref="J55">SUMPRODUCT(--(IFERROR(FIND(I55,D53:D986),0)&gt;0),H53:H986)</f>
        <v>420229</v>
      </c>
    </row>
    <row r="56" spans="1:10">
      <c r="A56" s="3" t="s">
        <v>493</v>
      </c>
      <c r="B56" s="1">
        <f>IFERROR(_xlfn.NUMBERVALUE(LEFT(A56,1)),LEFT(A56,1))</f>
        <v>2</v>
      </c>
      <c r="C56">
        <f>IF(ISNUMBER(_xlfn.NUMBERVALUE(LEFT(A56,1))),_xlfn.NUMBERVALUE(_xlfn.TEXTBEFORE(A56," ")),0)+
IF(B56="d",SUMIFS(F:F,D:D,D56&amp;"|"&amp;_xlfn.TEXTAFTER(A56," ")),0)</f>
        <v>287664</v>
      </c>
      <c r="D56" t="str" cm="1">
        <f t="array" ref="D56">IF(AND(LEFT(A56,4)="$ cd",IFERROR(_xlfn.TEXTAFTER(A56," ",2)&lt;&gt;"..",0)),IF(D55="|",D55,D55&amp;"|")&amp;IFERROR(_xlfn.TEXTAFTER(A56," ",2),0),
IF(AND(LEFT(A56,4)="$ cd",IFERROR(_xlfn.TEXTAFTER(A56," ",2)="..",0)),_xlfn.XLOOKUP(E56,$E$2:E55,$D$2:D55,,,-1),D55))</f>
        <v>|/|bgmjrlz|djtchhmw</v>
      </c>
      <c r="E56">
        <f>E55+IFERROR(IF(AND(LEFT(A56,4)="$ cd",_xlfn.TEXTAFTER(A56," ",2)&lt;&gt;".."),1,-1),0)</f>
        <v>3</v>
      </c>
      <c r="F56">
        <f>SUMIFS(C:C,D:D,IF(AND(LEFT(A56,4)="$ cd",_xlfn.TEXTAFTER(A56," ",2)&lt;&gt;".."),IF(D55="|",D55,D55&amp;"|")&amp;_xlfn.TEXTAFTER(A56," ",2),""))</f>
        <v>0</v>
      </c>
      <c r="G56" s="2" t="str">
        <f>IF(F56&gt;$J$2,F56-$J$2,"")</f>
        <v/>
      </c>
      <c r="H56">
        <f>IF(ISNUMBER(_xlfn.NUMBERVALUE(LEFT(A56,1))),_xlfn.NUMBERVALUE(_xlfn.TEXTBEFORE(A56," ")),0)</f>
        <v>287664</v>
      </c>
      <c r="I56" t="str">
        <v>|/|fvhmzqc|npdccs</v>
      </c>
      <c r="J56" cm="1">
        <f t="array" ref="J56">SUMPRODUCT(--(IFERROR(FIND(I56,D54:D987),0)&gt;0),H54:H987)</f>
        <v>65889</v>
      </c>
    </row>
    <row r="57" spans="1:10">
      <c r="A57" s="3" t="s">
        <v>492</v>
      </c>
      <c r="B57" s="1">
        <f>IFERROR(_xlfn.NUMBERVALUE(LEFT(A57,1)),LEFT(A57,1))</f>
        <v>3</v>
      </c>
      <c r="C57">
        <f>IF(ISNUMBER(_xlfn.NUMBERVALUE(LEFT(A57,1))),_xlfn.NUMBERVALUE(_xlfn.TEXTBEFORE(A57," ")),0)+
IF(B57="d",SUMIFS(F:F,D:D,D57&amp;"|"&amp;_xlfn.TEXTAFTER(A57," ")),0)</f>
        <v>307590</v>
      </c>
      <c r="D57" t="str" cm="1">
        <f t="array" ref="D57">IF(AND(LEFT(A57,4)="$ cd",IFERROR(_xlfn.TEXTAFTER(A57," ",2)&lt;&gt;"..",0)),IF(D56="|",D56,D56&amp;"|")&amp;IFERROR(_xlfn.TEXTAFTER(A57," ",2),0),
IF(AND(LEFT(A57,4)="$ cd",IFERROR(_xlfn.TEXTAFTER(A57," ",2)="..",0)),_xlfn.XLOOKUP(E57,$E$2:E56,$D$2:D56,,,-1),D56))</f>
        <v>|/|bgmjrlz|djtchhmw</v>
      </c>
      <c r="E57">
        <f>E56+IFERROR(IF(AND(LEFT(A57,4)="$ cd",_xlfn.TEXTAFTER(A57," ",2)&lt;&gt;".."),1,-1),0)</f>
        <v>3</v>
      </c>
      <c r="F57">
        <f>SUMIFS(C:C,D:D,IF(AND(LEFT(A57,4)="$ cd",_xlfn.TEXTAFTER(A57," ",2)&lt;&gt;".."),IF(D56="|",D56,D56&amp;"|")&amp;_xlfn.TEXTAFTER(A57," ",2),""))</f>
        <v>0</v>
      </c>
      <c r="G57" s="2" t="str">
        <f>IF(F57&gt;$J$2,F57-$J$2,"")</f>
        <v/>
      </c>
      <c r="H57">
        <f>IF(ISNUMBER(_xlfn.NUMBERVALUE(LEFT(A57,1))),_xlfn.NUMBERVALUE(_xlfn.TEXTBEFORE(A57," ")),0)</f>
        <v>307590</v>
      </c>
      <c r="I57" t="str">
        <v>|/|fvhmzqc|wrzzq</v>
      </c>
      <c r="J57" cm="1">
        <f t="array" ref="J57">SUMPRODUCT(--(IFERROR(FIND(I57,D55:D988),0)&gt;0),H55:H988)</f>
        <v>13258822</v>
      </c>
    </row>
    <row r="58" spans="1:10">
      <c r="A58" s="3" t="s">
        <v>3</v>
      </c>
      <c r="B58" s="1" t="str">
        <f>IFERROR(_xlfn.NUMBERVALUE(LEFT(A58,1)),LEFT(A58,1))</f>
        <v>$</v>
      </c>
      <c r="C58">
        <f>IF(ISNUMBER(_xlfn.NUMBERVALUE(LEFT(A58,1))),_xlfn.NUMBERVALUE(_xlfn.TEXTBEFORE(A58," ")),0)+
IF(B58="d",SUMIFS(F:F,D:D,D58&amp;"|"&amp;_xlfn.TEXTAFTER(A58," ")),0)</f>
        <v>0</v>
      </c>
      <c r="D58" t="str" cm="1">
        <f t="array" ref="D58">IF(AND(LEFT(A58,4)="$ cd",IFERROR(_xlfn.TEXTAFTER(A58," ",2)&lt;&gt;"..",0)),IF(D57="|",D57,D57&amp;"|")&amp;IFERROR(_xlfn.TEXTAFTER(A58," ",2),0),
IF(AND(LEFT(A58,4)="$ cd",IFERROR(_xlfn.TEXTAFTER(A58," ",2)="..",0)),_xlfn.XLOOKUP(E58,$E$2:E57,$D$2:D57,,,-1),D57))</f>
        <v>|/|bgmjrlz</v>
      </c>
      <c r="E58">
        <f>E57+IFERROR(IF(AND(LEFT(A58,4)="$ cd",_xlfn.TEXTAFTER(A58," ",2)&lt;&gt;".."),1,-1),0)</f>
        <v>2</v>
      </c>
      <c r="F58">
        <f>SUMIFS(C:C,D:D,IF(AND(LEFT(A58,4)="$ cd",_xlfn.TEXTAFTER(A58," ",2)&lt;&gt;".."),IF(D57="|",D57,D57&amp;"|")&amp;_xlfn.TEXTAFTER(A58," ",2),""))</f>
        <v>0</v>
      </c>
      <c r="G58" s="2" t="str">
        <f>IF(F58&gt;$J$2,F58-$J$2,"")</f>
        <v/>
      </c>
      <c r="H58">
        <f>IF(ISNUMBER(_xlfn.NUMBERVALUE(LEFT(A58,1))),_xlfn.NUMBERVALUE(_xlfn.TEXTBEFORE(A58," ")),0)</f>
        <v>0</v>
      </c>
      <c r="I58" t="str">
        <v>|/|fvhmzqc|wrzzq|btgrv</v>
      </c>
      <c r="J58" cm="1">
        <f t="array" ref="J58">SUMPRODUCT(--(IFERROR(FIND(I58,D56:D989),0)&gt;0),H56:H989)</f>
        <v>4004103</v>
      </c>
    </row>
    <row r="59" spans="1:10">
      <c r="A59" s="3" t="s">
        <v>491</v>
      </c>
      <c r="B59" s="1" t="str">
        <f>IFERROR(_xlfn.NUMBERVALUE(LEFT(A59,1)),LEFT(A59,1))</f>
        <v>$</v>
      </c>
      <c r="C59">
        <f>IF(ISNUMBER(_xlfn.NUMBERVALUE(LEFT(A59,1))),_xlfn.NUMBERVALUE(_xlfn.TEXTBEFORE(A59," ")),0)+
IF(B59="d",SUMIFS(F:F,D:D,D59&amp;"|"&amp;_xlfn.TEXTAFTER(A59," ")),0)</f>
        <v>0</v>
      </c>
      <c r="D59" t="str" cm="1">
        <f t="array" ref="D59">IF(AND(LEFT(A59,4)="$ cd",IFERROR(_xlfn.TEXTAFTER(A59," ",2)&lt;&gt;"..",0)),IF(D58="|",D58,D58&amp;"|")&amp;IFERROR(_xlfn.TEXTAFTER(A59," ",2),0),
IF(AND(LEFT(A59,4)="$ cd",IFERROR(_xlfn.TEXTAFTER(A59," ",2)="..",0)),_xlfn.XLOOKUP(E59,$E$2:E58,$D$2:D58,,,-1),D58))</f>
        <v>|/|bgmjrlz|tvq</v>
      </c>
      <c r="E59">
        <f>E58+IFERROR(IF(AND(LEFT(A59,4)="$ cd",_xlfn.TEXTAFTER(A59," ",2)&lt;&gt;".."),1,-1),0)</f>
        <v>3</v>
      </c>
      <c r="F59">
        <f>SUMIFS(C:C,D:D,IF(AND(LEFT(A59,4)="$ cd",_xlfn.TEXTAFTER(A59," ",2)&lt;&gt;".."),IF(D58="|",D58,D58&amp;"|")&amp;_xlfn.TEXTAFTER(A59," ",2),""))</f>
        <v>270869</v>
      </c>
      <c r="G59" s="2" t="str">
        <f>IF(F59&gt;$J$2,F59-$J$2,"")</f>
        <v/>
      </c>
      <c r="H59">
        <f>IF(ISNUMBER(_xlfn.NUMBERVALUE(LEFT(A59,1))),_xlfn.NUMBERVALUE(_xlfn.TEXTBEFORE(A59," ")),0)</f>
        <v>0</v>
      </c>
      <c r="I59" t="str">
        <v>|/|fvhmzqc|wrzzq|btgrv|dppvz</v>
      </c>
      <c r="J59" cm="1">
        <f t="array" ref="J59">SUMPRODUCT(--(IFERROR(FIND(I59,D57:D990),0)&gt;0),H57:H990)</f>
        <v>308129</v>
      </c>
    </row>
    <row r="60" spans="1:10">
      <c r="A60" s="3" t="s">
        <v>1</v>
      </c>
      <c r="B60" s="1" t="str">
        <f>IFERROR(_xlfn.NUMBERVALUE(LEFT(A60,1)),LEFT(A60,1))</f>
        <v>$</v>
      </c>
      <c r="C60">
        <f>IF(ISNUMBER(_xlfn.NUMBERVALUE(LEFT(A60,1))),_xlfn.NUMBERVALUE(_xlfn.TEXTBEFORE(A60," ")),0)+
IF(B60="d",SUMIFS(F:F,D:D,D60&amp;"|"&amp;_xlfn.TEXTAFTER(A60," ")),0)</f>
        <v>0</v>
      </c>
      <c r="D60" t="str" cm="1">
        <f t="array" ref="D60">IF(AND(LEFT(A60,4)="$ cd",IFERROR(_xlfn.TEXTAFTER(A60," ",2)&lt;&gt;"..",0)),IF(D59="|",D59,D59&amp;"|")&amp;IFERROR(_xlfn.TEXTAFTER(A60," ",2),0),
IF(AND(LEFT(A60,4)="$ cd",IFERROR(_xlfn.TEXTAFTER(A60," ",2)="..",0)),_xlfn.XLOOKUP(E60,$E$2:E59,$D$2:D59,,,-1),D59))</f>
        <v>|/|bgmjrlz|tvq</v>
      </c>
      <c r="E60">
        <f>E59+IFERROR(IF(AND(LEFT(A60,4)="$ cd",_xlfn.TEXTAFTER(A60," ",2)&lt;&gt;".."),1,-1),0)</f>
        <v>3</v>
      </c>
      <c r="F60">
        <f>SUMIFS(C:C,D:D,IF(AND(LEFT(A60,4)="$ cd",_xlfn.TEXTAFTER(A60," ",2)&lt;&gt;".."),IF(D59="|",D59,D59&amp;"|")&amp;_xlfn.TEXTAFTER(A60," ",2),""))</f>
        <v>0</v>
      </c>
      <c r="G60" s="2" t="str">
        <f>IF(F60&gt;$J$2,F60-$J$2,"")</f>
        <v/>
      </c>
      <c r="H60">
        <f>IF(ISNUMBER(_xlfn.NUMBERVALUE(LEFT(A60,1))),_xlfn.NUMBERVALUE(_xlfn.TEXTBEFORE(A60," ")),0)</f>
        <v>0</v>
      </c>
      <c r="I60" t="str">
        <v>|/|fvhmzqc|wrzzq|btgrv|glmtpswv</v>
      </c>
      <c r="J60" cm="1">
        <f t="array" ref="J60">SUMPRODUCT(--(IFERROR(FIND(I60,D58:D991),0)&gt;0),H58:H991)</f>
        <v>3468031</v>
      </c>
    </row>
    <row r="61" spans="1:10">
      <c r="A61" s="3" t="s">
        <v>490</v>
      </c>
      <c r="B61" s="1">
        <f>IFERROR(_xlfn.NUMBERVALUE(LEFT(A61,1)),LEFT(A61,1))</f>
        <v>2</v>
      </c>
      <c r="C61">
        <f>IF(ISNUMBER(_xlfn.NUMBERVALUE(LEFT(A61,1))),_xlfn.NUMBERVALUE(_xlfn.TEXTBEFORE(A61," ")),0)+
IF(B61="d",SUMIFS(F:F,D:D,D61&amp;"|"&amp;_xlfn.TEXTAFTER(A61," ")),0)</f>
        <v>270869</v>
      </c>
      <c r="D61" t="str" cm="1">
        <f t="array" ref="D61">IF(AND(LEFT(A61,4)="$ cd",IFERROR(_xlfn.TEXTAFTER(A61," ",2)&lt;&gt;"..",0)),IF(D60="|",D60,D60&amp;"|")&amp;IFERROR(_xlfn.TEXTAFTER(A61," ",2),0),
IF(AND(LEFT(A61,4)="$ cd",IFERROR(_xlfn.TEXTAFTER(A61," ",2)="..",0)),_xlfn.XLOOKUP(E61,$E$2:E60,$D$2:D60,,,-1),D60))</f>
        <v>|/|bgmjrlz|tvq</v>
      </c>
      <c r="E61">
        <f>E60+IFERROR(IF(AND(LEFT(A61,4)="$ cd",_xlfn.TEXTAFTER(A61," ",2)&lt;&gt;".."),1,-1),0)</f>
        <v>3</v>
      </c>
      <c r="F61">
        <f>SUMIFS(C:C,D:D,IF(AND(LEFT(A61,4)="$ cd",_xlfn.TEXTAFTER(A61," ",2)&lt;&gt;".."),IF(D60="|",D60,D60&amp;"|")&amp;_xlfn.TEXTAFTER(A61," ",2),""))</f>
        <v>0</v>
      </c>
      <c r="G61" s="2" t="str">
        <f>IF(F61&gt;$J$2,F61-$J$2,"")</f>
        <v/>
      </c>
      <c r="H61">
        <f>IF(ISNUMBER(_xlfn.NUMBERVALUE(LEFT(A61,1))),_xlfn.NUMBERVALUE(_xlfn.TEXTBEFORE(A61," ")),0)</f>
        <v>270869</v>
      </c>
      <c r="I61" t="str">
        <v>|/|fvhmzqc|wrzzq|btgrv|glmtpswv|jjshzrhd</v>
      </c>
      <c r="J61" cm="1">
        <f t="array" ref="J61">SUMPRODUCT(--(IFERROR(FIND(I61,D59:D992),0)&gt;0),H59:H992)</f>
        <v>2487762</v>
      </c>
    </row>
    <row r="62" spans="1:10">
      <c r="A62" s="3" t="s">
        <v>3</v>
      </c>
      <c r="B62" s="1" t="str">
        <f>IFERROR(_xlfn.NUMBERVALUE(LEFT(A62,1)),LEFT(A62,1))</f>
        <v>$</v>
      </c>
      <c r="C62">
        <f>IF(ISNUMBER(_xlfn.NUMBERVALUE(LEFT(A62,1))),_xlfn.NUMBERVALUE(_xlfn.TEXTBEFORE(A62," ")),0)+
IF(B62="d",SUMIFS(F:F,D:D,D62&amp;"|"&amp;_xlfn.TEXTAFTER(A62," ")),0)</f>
        <v>0</v>
      </c>
      <c r="D62" t="str" cm="1">
        <f t="array" ref="D62">IF(AND(LEFT(A62,4)="$ cd",IFERROR(_xlfn.TEXTAFTER(A62," ",2)&lt;&gt;"..",0)),IF(D61="|",D61,D61&amp;"|")&amp;IFERROR(_xlfn.TEXTAFTER(A62," ",2),0),
IF(AND(LEFT(A62,4)="$ cd",IFERROR(_xlfn.TEXTAFTER(A62," ",2)="..",0)),_xlfn.XLOOKUP(E62,$E$2:E61,$D$2:D61,,,-1),D61))</f>
        <v>|/|bgmjrlz</v>
      </c>
      <c r="E62">
        <f>E61+IFERROR(IF(AND(LEFT(A62,4)="$ cd",_xlfn.TEXTAFTER(A62," ",2)&lt;&gt;".."),1,-1),0)</f>
        <v>2</v>
      </c>
      <c r="F62">
        <f>SUMIFS(C:C,D:D,IF(AND(LEFT(A62,4)="$ cd",_xlfn.TEXTAFTER(A62," ",2)&lt;&gt;".."),IF(D61="|",D61,D61&amp;"|")&amp;_xlfn.TEXTAFTER(A62," ",2),""))</f>
        <v>0</v>
      </c>
      <c r="G62" s="2" t="str">
        <f>IF(F62&gt;$J$2,F62-$J$2,"")</f>
        <v/>
      </c>
      <c r="H62">
        <f>IF(ISNUMBER(_xlfn.NUMBERVALUE(LEFT(A62,1))),_xlfn.NUMBERVALUE(_xlfn.TEXTBEFORE(A62," ")),0)</f>
        <v>0</v>
      </c>
      <c r="I62" t="str">
        <v>|/|fvhmzqc|wrzzq|btgrv|glmtpswv|jjshzrhd|cwdwh</v>
      </c>
      <c r="J62" cm="1">
        <f t="array" ref="J62">SUMPRODUCT(--(IFERROR(FIND(I62,D60:D993),0)&gt;0),H60:H993)</f>
        <v>1874474</v>
      </c>
    </row>
    <row r="63" spans="1:10">
      <c r="A63" s="3" t="s">
        <v>3</v>
      </c>
      <c r="B63" s="1" t="str">
        <f>IFERROR(_xlfn.NUMBERVALUE(LEFT(A63,1)),LEFT(A63,1))</f>
        <v>$</v>
      </c>
      <c r="C63">
        <f>IF(ISNUMBER(_xlfn.NUMBERVALUE(LEFT(A63,1))),_xlfn.NUMBERVALUE(_xlfn.TEXTBEFORE(A63," ")),0)+
IF(B63="d",SUMIFS(F:F,D:D,D63&amp;"|"&amp;_xlfn.TEXTAFTER(A63," ")),0)</f>
        <v>0</v>
      </c>
      <c r="D63" t="str" cm="1">
        <f t="array" ref="D63">IF(AND(LEFT(A63,4)="$ cd",IFERROR(_xlfn.TEXTAFTER(A63," ",2)&lt;&gt;"..",0)),IF(D62="|",D62,D62&amp;"|")&amp;IFERROR(_xlfn.TEXTAFTER(A63," ",2),0),
IF(AND(LEFT(A63,4)="$ cd",IFERROR(_xlfn.TEXTAFTER(A63," ",2)="..",0)),_xlfn.XLOOKUP(E63,$E$2:E62,$D$2:D62,,,-1),D62))</f>
        <v>|/</v>
      </c>
      <c r="E63">
        <f>E62+IFERROR(IF(AND(LEFT(A63,4)="$ cd",_xlfn.TEXTAFTER(A63," ",2)&lt;&gt;".."),1,-1),0)</f>
        <v>1</v>
      </c>
      <c r="F63">
        <f>SUMIFS(C:C,D:D,IF(AND(LEFT(A63,4)="$ cd",_xlfn.TEXTAFTER(A63," ",2)&lt;&gt;".."),IF(D62="|",D62,D62&amp;"|")&amp;_xlfn.TEXTAFTER(A63," ",2),""))</f>
        <v>0</v>
      </c>
      <c r="G63" s="2" t="str">
        <f>IF(F63&gt;$J$2,F63-$J$2,"")</f>
        <v/>
      </c>
      <c r="H63">
        <f>IF(ISNUMBER(_xlfn.NUMBERVALUE(LEFT(A63,1))),_xlfn.NUMBERVALUE(_xlfn.TEXTBEFORE(A63," ")),0)</f>
        <v>0</v>
      </c>
      <c r="I63" t="str">
        <v>|/|fvhmzqc|wrzzq|btgrv|glmtpswv|jjshzrhd|cwdwh|btgrv</v>
      </c>
      <c r="J63" cm="1">
        <f t="array" ref="J63">SUMPRODUCT(--(IFERROR(FIND(I63,D61:D994),0)&gt;0),H61:H994)</f>
        <v>74389</v>
      </c>
    </row>
    <row r="64" spans="1:10">
      <c r="A64" s="3" t="s">
        <v>489</v>
      </c>
      <c r="B64" s="1" t="str">
        <f>IFERROR(_xlfn.NUMBERVALUE(LEFT(A64,1)),LEFT(A64,1))</f>
        <v>$</v>
      </c>
      <c r="C64">
        <f>IF(ISNUMBER(_xlfn.NUMBERVALUE(LEFT(A64,1))),_xlfn.NUMBERVALUE(_xlfn.TEXTBEFORE(A64," ")),0)+
IF(B64="d",SUMIFS(F:F,D:D,D64&amp;"|"&amp;_xlfn.TEXTAFTER(A64," ")),0)</f>
        <v>0</v>
      </c>
      <c r="D64" t="str" cm="1">
        <f t="array" ref="D64">IF(AND(LEFT(A64,4)="$ cd",IFERROR(_xlfn.TEXTAFTER(A64," ",2)&lt;&gt;"..",0)),IF(D63="|",D63,D63&amp;"|")&amp;IFERROR(_xlfn.TEXTAFTER(A64," ",2),0),
IF(AND(LEFT(A64,4)="$ cd",IFERROR(_xlfn.TEXTAFTER(A64," ",2)="..",0)),_xlfn.XLOOKUP(E64,$E$2:E63,$D$2:D63,,,-1),D63))</f>
        <v>|/|bhp</v>
      </c>
      <c r="E64">
        <f>E63+IFERROR(IF(AND(LEFT(A64,4)="$ cd",_xlfn.TEXTAFTER(A64," ",2)&lt;&gt;".."),1,-1),0)</f>
        <v>2</v>
      </c>
      <c r="F64">
        <f>SUMIFS(C:C,D:D,IF(AND(LEFT(A64,4)="$ cd",_xlfn.TEXTAFTER(A64," ",2)&lt;&gt;".."),IF(D63="|",D63,D63&amp;"|")&amp;_xlfn.TEXTAFTER(A64," ",2),""))</f>
        <v>11009061</v>
      </c>
      <c r="G64" s="2">
        <f>IF(F64&gt;$J$2,F64-$J$2,"")</f>
        <v>5659078</v>
      </c>
      <c r="H64">
        <f>IF(ISNUMBER(_xlfn.NUMBERVALUE(LEFT(A64,1))),_xlfn.NUMBERVALUE(_xlfn.TEXTBEFORE(A64," ")),0)</f>
        <v>0</v>
      </c>
      <c r="I64" t="str">
        <v>|/|fvhmzqc|wrzzq|btgrv|glmtpswv|jjshzrhd|cwdwh|hnp</v>
      </c>
      <c r="J64" cm="1">
        <f t="array" ref="J64">SUMPRODUCT(--(IFERROR(FIND(I64,D62:D995),0)&gt;0),H62:H995)</f>
        <v>642552</v>
      </c>
    </row>
    <row r="65" spans="1:10">
      <c r="A65" s="3" t="s">
        <v>1</v>
      </c>
      <c r="B65" s="1" t="str">
        <f>IFERROR(_xlfn.NUMBERVALUE(LEFT(A65,1)),LEFT(A65,1))</f>
        <v>$</v>
      </c>
      <c r="C65">
        <f>IF(ISNUMBER(_xlfn.NUMBERVALUE(LEFT(A65,1))),_xlfn.NUMBERVALUE(_xlfn.TEXTBEFORE(A65," ")),0)+
IF(B65="d",SUMIFS(F:F,D:D,D65&amp;"|"&amp;_xlfn.TEXTAFTER(A65," ")),0)</f>
        <v>0</v>
      </c>
      <c r="D65" t="str" cm="1">
        <f t="array" ref="D65">IF(AND(LEFT(A65,4)="$ cd",IFERROR(_xlfn.TEXTAFTER(A65," ",2)&lt;&gt;"..",0)),IF(D64="|",D64,D64&amp;"|")&amp;IFERROR(_xlfn.TEXTAFTER(A65," ",2),0),
IF(AND(LEFT(A65,4)="$ cd",IFERROR(_xlfn.TEXTAFTER(A65," ",2)="..",0)),_xlfn.XLOOKUP(E65,$E$2:E64,$D$2:D64,,,-1),D64))</f>
        <v>|/|bhp</v>
      </c>
      <c r="E65">
        <f>E64+IFERROR(IF(AND(LEFT(A65,4)="$ cd",_xlfn.TEXTAFTER(A65," ",2)&lt;&gt;".."),1,-1),0)</f>
        <v>2</v>
      </c>
      <c r="F65">
        <f>SUMIFS(C:C,D:D,IF(AND(LEFT(A65,4)="$ cd",_xlfn.TEXTAFTER(A65," ",2)&lt;&gt;".."),IF(D64="|",D64,D64&amp;"|")&amp;_xlfn.TEXTAFTER(A65," ",2),""))</f>
        <v>0</v>
      </c>
      <c r="G65" s="2" t="str">
        <f>IF(F65&gt;$J$2,F65-$J$2,"")</f>
        <v/>
      </c>
      <c r="H65">
        <f>IF(ISNUMBER(_xlfn.NUMBERVALUE(LEFT(A65,1))),_xlfn.NUMBERVALUE(_xlfn.TEXTBEFORE(A65," ")),0)</f>
        <v>0</v>
      </c>
      <c r="I65" t="str">
        <v>|/|fvhmzqc|wrzzq|btgrv|glmtpswv|jjshzrhd|tfzp</v>
      </c>
      <c r="J65" cm="1">
        <f t="array" ref="J65">SUMPRODUCT(--(IFERROR(FIND(I65,D63:D996),0)&gt;0),H63:H996)</f>
        <v>214509</v>
      </c>
    </row>
    <row r="66" spans="1:10">
      <c r="A66" s="3" t="s">
        <v>488</v>
      </c>
      <c r="B66" s="1">
        <f>IFERROR(_xlfn.NUMBERVALUE(LEFT(A66,1)),LEFT(A66,1))</f>
        <v>2</v>
      </c>
      <c r="C66">
        <f>IF(ISNUMBER(_xlfn.NUMBERVALUE(LEFT(A66,1))),_xlfn.NUMBERVALUE(_xlfn.TEXTBEFORE(A66," ")),0)+
IF(B66="d",SUMIFS(F:F,D:D,D66&amp;"|"&amp;_xlfn.TEXTAFTER(A66," ")),0)</f>
        <v>231648</v>
      </c>
      <c r="D66" t="str" cm="1">
        <f t="array" ref="D66">IF(AND(LEFT(A66,4)="$ cd",IFERROR(_xlfn.TEXTAFTER(A66," ",2)&lt;&gt;"..",0)),IF(D65="|",D65,D65&amp;"|")&amp;IFERROR(_xlfn.TEXTAFTER(A66," ",2),0),
IF(AND(LEFT(A66,4)="$ cd",IFERROR(_xlfn.TEXTAFTER(A66," ",2)="..",0)),_xlfn.XLOOKUP(E66,$E$2:E65,$D$2:D65,,,-1),D65))</f>
        <v>|/|bhp</v>
      </c>
      <c r="E66">
        <f>E65+IFERROR(IF(AND(LEFT(A66,4)="$ cd",_xlfn.TEXTAFTER(A66," ",2)&lt;&gt;".."),1,-1),0)</f>
        <v>2</v>
      </c>
      <c r="F66">
        <f>SUMIFS(C:C,D:D,IF(AND(LEFT(A66,4)="$ cd",_xlfn.TEXTAFTER(A66," ",2)&lt;&gt;".."),IF(D65="|",D65,D65&amp;"|")&amp;_xlfn.TEXTAFTER(A66," ",2),""))</f>
        <v>0</v>
      </c>
      <c r="G66" s="2" t="str">
        <f>IF(F66&gt;$J$2,F66-$J$2,"")</f>
        <v/>
      </c>
      <c r="H66">
        <f>IF(ISNUMBER(_xlfn.NUMBERVALUE(LEFT(A66,1))),_xlfn.NUMBERVALUE(_xlfn.TEXTBEFORE(A66," ")),0)</f>
        <v>231648</v>
      </c>
      <c r="I66" t="str">
        <v>|/|fvhmzqc|wrzzq|btgrv|glmtpswv|lqnb</v>
      </c>
      <c r="J66" cm="1">
        <f t="array" ref="J66">SUMPRODUCT(--(IFERROR(FIND(I66,D64:D997),0)&gt;0),H64:H997)</f>
        <v>473296</v>
      </c>
    </row>
    <row r="67" spans="1:10">
      <c r="A67" s="3" t="s">
        <v>487</v>
      </c>
      <c r="B67" s="1">
        <f>IFERROR(_xlfn.NUMBERVALUE(LEFT(A67,1)),LEFT(A67,1))</f>
        <v>2</v>
      </c>
      <c r="C67">
        <f>IF(ISNUMBER(_xlfn.NUMBERVALUE(LEFT(A67,1))),_xlfn.NUMBERVALUE(_xlfn.TEXTBEFORE(A67," ")),0)+
IF(B67="d",SUMIFS(F:F,D:D,D67&amp;"|"&amp;_xlfn.TEXTAFTER(A67," ")),0)</f>
        <v>260008</v>
      </c>
      <c r="D67" t="str" cm="1">
        <f t="array" ref="D67">IF(AND(LEFT(A67,4)="$ cd",IFERROR(_xlfn.TEXTAFTER(A67," ",2)&lt;&gt;"..",0)),IF(D66="|",D66,D66&amp;"|")&amp;IFERROR(_xlfn.TEXTAFTER(A67," ",2),0),
IF(AND(LEFT(A67,4)="$ cd",IFERROR(_xlfn.TEXTAFTER(A67," ",2)="..",0)),_xlfn.XLOOKUP(E67,$E$2:E66,$D$2:D66,,,-1),D66))</f>
        <v>|/|bhp</v>
      </c>
      <c r="E67">
        <f>E66+IFERROR(IF(AND(LEFT(A67,4)="$ cd",_xlfn.TEXTAFTER(A67," ",2)&lt;&gt;".."),1,-1),0)</f>
        <v>2</v>
      </c>
      <c r="F67">
        <f>SUMIFS(C:C,D:D,IF(AND(LEFT(A67,4)="$ cd",_xlfn.TEXTAFTER(A67," ",2)&lt;&gt;".."),IF(D66="|",D66,D66&amp;"|")&amp;_xlfn.TEXTAFTER(A67," ",2),""))</f>
        <v>0</v>
      </c>
      <c r="G67" s="2" t="str">
        <f>IF(F67&gt;$J$2,F67-$J$2,"")</f>
        <v/>
      </c>
      <c r="H67">
        <f>IF(ISNUMBER(_xlfn.NUMBERVALUE(LEFT(A67,1))),_xlfn.NUMBERVALUE(_xlfn.TEXTBEFORE(A67," ")),0)</f>
        <v>260008</v>
      </c>
      <c r="I67" t="str">
        <v>|/|fvhmzqc|wrzzq|btgrv|qfgqfzm</v>
      </c>
      <c r="J67" cm="1">
        <f t="array" ref="J67">SUMPRODUCT(--(IFERROR(FIND(I67,D65:D998),0)&gt;0),H65:H998)</f>
        <v>212359</v>
      </c>
    </row>
    <row r="68" spans="1:10">
      <c r="A68" s="3" t="s">
        <v>486</v>
      </c>
      <c r="B68" s="1">
        <f>IFERROR(_xlfn.NUMBERVALUE(LEFT(A68,1)),LEFT(A68,1))</f>
        <v>2</v>
      </c>
      <c r="C68">
        <f>IF(ISNUMBER(_xlfn.NUMBERVALUE(LEFT(A68,1))),_xlfn.NUMBERVALUE(_xlfn.TEXTBEFORE(A68," ")),0)+
IF(B68="d",SUMIFS(F:F,D:D,D68&amp;"|"&amp;_xlfn.TEXTAFTER(A68," ")),0)</f>
        <v>287048</v>
      </c>
      <c r="D68" t="str" cm="1">
        <f t="array" ref="D68">IF(AND(LEFT(A68,4)="$ cd",IFERROR(_xlfn.TEXTAFTER(A68," ",2)&lt;&gt;"..",0)),IF(D67="|",D67,D67&amp;"|")&amp;IFERROR(_xlfn.TEXTAFTER(A68," ",2),0),
IF(AND(LEFT(A68,4)="$ cd",IFERROR(_xlfn.TEXTAFTER(A68," ",2)="..",0)),_xlfn.XLOOKUP(E68,$E$2:E67,$D$2:D67,,,-1),D67))</f>
        <v>|/|bhp</v>
      </c>
      <c r="E68">
        <f>E67+IFERROR(IF(AND(LEFT(A68,4)="$ cd",_xlfn.TEXTAFTER(A68," ",2)&lt;&gt;".."),1,-1),0)</f>
        <v>2</v>
      </c>
      <c r="F68">
        <f>SUMIFS(C:C,D:D,IF(AND(LEFT(A68,4)="$ cd",_xlfn.TEXTAFTER(A68," ",2)&lt;&gt;".."),IF(D67="|",D67,D67&amp;"|")&amp;_xlfn.TEXTAFTER(A68," ",2),""))</f>
        <v>0</v>
      </c>
      <c r="G68" s="2" t="str">
        <f>IF(F68&gt;$J$2,F68-$J$2,"")</f>
        <v/>
      </c>
      <c r="H68">
        <f>IF(ISNUMBER(_xlfn.NUMBERVALUE(LEFT(A68,1))),_xlfn.NUMBERVALUE(_xlfn.TEXTBEFORE(A68," ")),0)</f>
        <v>287048</v>
      </c>
      <c r="I68" t="str">
        <v>|/|fvhmzqc|wrzzq|btgrv|qhb</v>
      </c>
      <c r="J68" cm="1">
        <f t="array" ref="J68">SUMPRODUCT(--(IFERROR(FIND(I68,D66:D999),0)&gt;0),H66:H999)</f>
        <v>15584</v>
      </c>
    </row>
    <row r="69" spans="1:10">
      <c r="A69" s="3" t="s">
        <v>485</v>
      </c>
      <c r="B69" s="1" t="str">
        <f>IFERROR(_xlfn.NUMBERVALUE(LEFT(A69,1)),LEFT(A69,1))</f>
        <v>d</v>
      </c>
      <c r="C69">
        <f>IF(ISNUMBER(_xlfn.NUMBERVALUE(LEFT(A69,1))),_xlfn.NUMBERVALUE(_xlfn.TEXTBEFORE(A69," ")),0)+
IF(B69="d",SUMIFS(F:F,D:D,D69&amp;"|"&amp;_xlfn.TEXTAFTER(A69," ")),0)</f>
        <v>1159574</v>
      </c>
      <c r="D69" t="str" cm="1">
        <f t="array" ref="D69">IF(AND(LEFT(A69,4)="$ cd",IFERROR(_xlfn.TEXTAFTER(A69," ",2)&lt;&gt;"..",0)),IF(D68="|",D68,D68&amp;"|")&amp;IFERROR(_xlfn.TEXTAFTER(A69," ",2),0),
IF(AND(LEFT(A69,4)="$ cd",IFERROR(_xlfn.TEXTAFTER(A69," ",2)="..",0)),_xlfn.XLOOKUP(E69,$E$2:E68,$D$2:D68,,,-1),D68))</f>
        <v>|/|bhp</v>
      </c>
      <c r="E69">
        <f>E68+IFERROR(IF(AND(LEFT(A69,4)="$ cd",_xlfn.TEXTAFTER(A69," ",2)&lt;&gt;".."),1,-1),0)</f>
        <v>2</v>
      </c>
      <c r="F69">
        <f>SUMIFS(C:C,D:D,IF(AND(LEFT(A69,4)="$ cd",_xlfn.TEXTAFTER(A69," ",2)&lt;&gt;".."),IF(D68="|",D68,D68&amp;"|")&amp;_xlfn.TEXTAFTER(A69," ",2),""))</f>
        <v>0</v>
      </c>
      <c r="G69" s="2" t="str">
        <f>IF(F69&gt;$J$2,F69-$J$2,"")</f>
        <v/>
      </c>
      <c r="H69">
        <f>IF(ISNUMBER(_xlfn.NUMBERVALUE(LEFT(A69,1))),_xlfn.NUMBERVALUE(_xlfn.TEXTBEFORE(A69," ")),0)</f>
        <v>0</v>
      </c>
      <c r="I69" t="str">
        <v>|/|fvhmzqc|wrzzq|dzzv</v>
      </c>
      <c r="J69" cm="1">
        <f t="array" ref="J69">SUMPRODUCT(--(IFERROR(FIND(I69,D67:D1000),0)&gt;0),H67:H1000)</f>
        <v>141830</v>
      </c>
    </row>
    <row r="70" spans="1:10">
      <c r="A70" s="3" t="s">
        <v>484</v>
      </c>
      <c r="B70" s="1" t="str">
        <f>IFERROR(_xlfn.NUMBERVALUE(LEFT(A70,1)),LEFT(A70,1))</f>
        <v>d</v>
      </c>
      <c r="C70">
        <f>IF(ISNUMBER(_xlfn.NUMBERVALUE(LEFT(A70,1))),_xlfn.NUMBERVALUE(_xlfn.TEXTBEFORE(A70," ")),0)+
IF(B70="d",SUMIFS(F:F,D:D,D70&amp;"|"&amp;_xlfn.TEXTAFTER(A70," ")),0)</f>
        <v>8901103</v>
      </c>
      <c r="D70" t="str" cm="1">
        <f t="array" ref="D70">IF(AND(LEFT(A70,4)="$ cd",IFERROR(_xlfn.TEXTAFTER(A70," ",2)&lt;&gt;"..",0)),IF(D69="|",D69,D69&amp;"|")&amp;IFERROR(_xlfn.TEXTAFTER(A70," ",2),0),
IF(AND(LEFT(A70,4)="$ cd",IFERROR(_xlfn.TEXTAFTER(A70," ",2)="..",0)),_xlfn.XLOOKUP(E70,$E$2:E69,$D$2:D69,,,-1),D69))</f>
        <v>|/|bhp</v>
      </c>
      <c r="E70">
        <f>E69+IFERROR(IF(AND(LEFT(A70,4)="$ cd",_xlfn.TEXTAFTER(A70," ",2)&lt;&gt;".."),1,-1),0)</f>
        <v>2</v>
      </c>
      <c r="F70">
        <f>SUMIFS(C:C,D:D,IF(AND(LEFT(A70,4)="$ cd",_xlfn.TEXTAFTER(A70," ",2)&lt;&gt;".."),IF(D69="|",D69,D69&amp;"|")&amp;_xlfn.TEXTAFTER(A70," ",2),""))</f>
        <v>0</v>
      </c>
      <c r="G70" s="2" t="str">
        <f>IF(F70&gt;$J$2,F70-$J$2,"")</f>
        <v/>
      </c>
      <c r="H70">
        <f>IF(ISNUMBER(_xlfn.NUMBERVALUE(LEFT(A70,1))),_xlfn.NUMBERVALUE(_xlfn.TEXTBEFORE(A70," ")),0)</f>
        <v>0</v>
      </c>
      <c r="I70" t="str">
        <v>|/|fvhmzqc|wrzzq|lpz</v>
      </c>
      <c r="J70" cm="1">
        <f t="array" ref="J70">SUMPRODUCT(--(IFERROR(FIND(I70,D68:D1001),0)&gt;0),H68:H1001)</f>
        <v>3055475</v>
      </c>
    </row>
    <row r="71" spans="1:10">
      <c r="A71" s="3" t="s">
        <v>483</v>
      </c>
      <c r="B71" s="1" t="str">
        <f>IFERROR(_xlfn.NUMBERVALUE(LEFT(A71,1)),LEFT(A71,1))</f>
        <v>d</v>
      </c>
      <c r="C71">
        <f>IF(ISNUMBER(_xlfn.NUMBERVALUE(LEFT(A71,1))),_xlfn.NUMBERVALUE(_xlfn.TEXTBEFORE(A71," ")),0)+
IF(B71="d",SUMIFS(F:F,D:D,D71&amp;"|"&amp;_xlfn.TEXTAFTER(A71," ")),0)</f>
        <v>169680</v>
      </c>
      <c r="D71" t="str" cm="1">
        <f t="array" ref="D71">IF(AND(LEFT(A71,4)="$ cd",IFERROR(_xlfn.TEXTAFTER(A71," ",2)&lt;&gt;"..",0)),IF(D70="|",D70,D70&amp;"|")&amp;IFERROR(_xlfn.TEXTAFTER(A71," ",2),0),
IF(AND(LEFT(A71,4)="$ cd",IFERROR(_xlfn.TEXTAFTER(A71," ",2)="..",0)),_xlfn.XLOOKUP(E71,$E$2:E70,$D$2:D70,,,-1),D70))</f>
        <v>|/|bhp</v>
      </c>
      <c r="E71">
        <f>E70+IFERROR(IF(AND(LEFT(A71,4)="$ cd",_xlfn.TEXTAFTER(A71," ",2)&lt;&gt;".."),1,-1),0)</f>
        <v>2</v>
      </c>
      <c r="F71">
        <f>SUMIFS(C:C,D:D,IF(AND(LEFT(A71,4)="$ cd",_xlfn.TEXTAFTER(A71," ",2)&lt;&gt;".."),IF(D70="|",D70,D70&amp;"|")&amp;_xlfn.TEXTAFTER(A71," ",2),""))</f>
        <v>0</v>
      </c>
      <c r="G71" s="2" t="str">
        <f>IF(F71&gt;$J$2,F71-$J$2,"")</f>
        <v/>
      </c>
      <c r="H71">
        <f>IF(ISNUMBER(_xlfn.NUMBERVALUE(LEFT(A71,1))),_xlfn.NUMBERVALUE(_xlfn.TEXTBEFORE(A71," ")),0)</f>
        <v>0</v>
      </c>
      <c r="I71" t="str">
        <v>|/|fvhmzqc|wrzzq|lpz|djtchhmw</v>
      </c>
      <c r="J71" cm="1">
        <f t="array" ref="J71">SUMPRODUCT(--(IFERROR(FIND(I71,D69:D1002),0)&gt;0),H69:H1002)</f>
        <v>2854756</v>
      </c>
    </row>
    <row r="72" spans="1:10">
      <c r="A72" s="3" t="s">
        <v>482</v>
      </c>
      <c r="B72" s="1" t="str">
        <f>IFERROR(_xlfn.NUMBERVALUE(LEFT(A72,1)),LEFT(A72,1))</f>
        <v>$</v>
      </c>
      <c r="C72">
        <f>IF(ISNUMBER(_xlfn.NUMBERVALUE(LEFT(A72,1))),_xlfn.NUMBERVALUE(_xlfn.TEXTBEFORE(A72," ")),0)+
IF(B72="d",SUMIFS(F:F,D:D,D72&amp;"|"&amp;_xlfn.TEXTAFTER(A72," ")),0)</f>
        <v>0</v>
      </c>
      <c r="D72" t="str" cm="1">
        <f t="array" ref="D72">IF(AND(LEFT(A72,4)="$ cd",IFERROR(_xlfn.TEXTAFTER(A72," ",2)&lt;&gt;"..",0)),IF(D71="|",D71,D71&amp;"|")&amp;IFERROR(_xlfn.TEXTAFTER(A72," ",2),0),
IF(AND(LEFT(A72,4)="$ cd",IFERROR(_xlfn.TEXTAFTER(A72," ",2)="..",0)),_xlfn.XLOOKUP(E72,$E$2:E71,$D$2:D71,,,-1),D71))</f>
        <v>|/|bhp|mps</v>
      </c>
      <c r="E72">
        <f>E71+IFERROR(IF(AND(LEFT(A72,4)="$ cd",_xlfn.TEXTAFTER(A72," ",2)&lt;&gt;".."),1,-1),0)</f>
        <v>3</v>
      </c>
      <c r="F72">
        <f>SUMIFS(C:C,D:D,IF(AND(LEFT(A72,4)="$ cd",_xlfn.TEXTAFTER(A72," ",2)&lt;&gt;".."),IF(D71="|",D71,D71&amp;"|")&amp;_xlfn.TEXTAFTER(A72," ",2),""))</f>
        <v>1159574</v>
      </c>
      <c r="G72" s="2" t="str">
        <f>IF(F72&gt;$J$2,F72-$J$2,"")</f>
        <v/>
      </c>
      <c r="H72">
        <f>IF(ISNUMBER(_xlfn.NUMBERVALUE(LEFT(A72,1))),_xlfn.NUMBERVALUE(_xlfn.TEXTBEFORE(A72," ")),0)</f>
        <v>0</v>
      </c>
      <c r="I72" t="str">
        <v>|/|fvhmzqc|wrzzq|lpz|djtchhmw|fvhmzqc</v>
      </c>
      <c r="J72" cm="1">
        <f t="array" ref="J72">SUMPRODUCT(--(IFERROR(FIND(I72,D70:D1003),0)&gt;0),H70:H1003)</f>
        <v>500030</v>
      </c>
    </row>
    <row r="73" spans="1:10">
      <c r="A73" s="3" t="s">
        <v>1</v>
      </c>
      <c r="B73" s="1" t="str">
        <f>IFERROR(_xlfn.NUMBERVALUE(LEFT(A73,1)),LEFT(A73,1))</f>
        <v>$</v>
      </c>
      <c r="C73">
        <f>IF(ISNUMBER(_xlfn.NUMBERVALUE(LEFT(A73,1))),_xlfn.NUMBERVALUE(_xlfn.TEXTBEFORE(A73," ")),0)+
IF(B73="d",SUMIFS(F:F,D:D,D73&amp;"|"&amp;_xlfn.TEXTAFTER(A73," ")),0)</f>
        <v>0</v>
      </c>
      <c r="D73" t="str" cm="1">
        <f t="array" ref="D73">IF(AND(LEFT(A73,4)="$ cd",IFERROR(_xlfn.TEXTAFTER(A73," ",2)&lt;&gt;"..",0)),IF(D72="|",D72,D72&amp;"|")&amp;IFERROR(_xlfn.TEXTAFTER(A73," ",2),0),
IF(AND(LEFT(A73,4)="$ cd",IFERROR(_xlfn.TEXTAFTER(A73," ",2)="..",0)),_xlfn.XLOOKUP(E73,$E$2:E72,$D$2:D72,,,-1),D72))</f>
        <v>|/|bhp|mps</v>
      </c>
      <c r="E73">
        <f>E72+IFERROR(IF(AND(LEFT(A73,4)="$ cd",_xlfn.TEXTAFTER(A73," ",2)&lt;&gt;".."),1,-1),0)</f>
        <v>3</v>
      </c>
      <c r="F73">
        <f>SUMIFS(C:C,D:D,IF(AND(LEFT(A73,4)="$ cd",_xlfn.TEXTAFTER(A73," ",2)&lt;&gt;".."),IF(D72="|",D72,D72&amp;"|")&amp;_xlfn.TEXTAFTER(A73," ",2),""))</f>
        <v>0</v>
      </c>
      <c r="G73" s="2" t="str">
        <f>IF(F73&gt;$J$2,F73-$J$2,"")</f>
        <v/>
      </c>
      <c r="H73">
        <f>IF(ISNUMBER(_xlfn.NUMBERVALUE(LEFT(A73,1))),_xlfn.NUMBERVALUE(_xlfn.TEXTBEFORE(A73," ")),0)</f>
        <v>0</v>
      </c>
      <c r="I73" t="str">
        <v>|/|fvhmzqc|wrzzq|lpz|djtchhmw|jjshzrhd</v>
      </c>
      <c r="J73" cm="1">
        <f t="array" ref="J73">SUMPRODUCT(--(IFERROR(FIND(I73,D71:D1004),0)&gt;0),H71:H1004)</f>
        <v>190311</v>
      </c>
    </row>
    <row r="74" spans="1:10">
      <c r="A74" s="3" t="s">
        <v>27</v>
      </c>
      <c r="B74" s="1" t="str">
        <f>IFERROR(_xlfn.NUMBERVALUE(LEFT(A74,1)),LEFT(A74,1))</f>
        <v>d</v>
      </c>
      <c r="C74">
        <f>IF(ISNUMBER(_xlfn.NUMBERVALUE(LEFT(A74,1))),_xlfn.NUMBERVALUE(_xlfn.TEXTBEFORE(A74," ")),0)+
IF(B74="d",SUMIFS(F:F,D:D,D74&amp;"|"&amp;_xlfn.TEXTAFTER(A74," ")),0)</f>
        <v>821412</v>
      </c>
      <c r="D74" t="str" cm="1">
        <f t="array" ref="D74">IF(AND(LEFT(A74,4)="$ cd",IFERROR(_xlfn.TEXTAFTER(A74," ",2)&lt;&gt;"..",0)),IF(D73="|",D73,D73&amp;"|")&amp;IFERROR(_xlfn.TEXTAFTER(A74," ",2),0),
IF(AND(LEFT(A74,4)="$ cd",IFERROR(_xlfn.TEXTAFTER(A74," ",2)="..",0)),_xlfn.XLOOKUP(E74,$E$2:E73,$D$2:D73,,,-1),D73))</f>
        <v>|/|bhp|mps</v>
      </c>
      <c r="E74">
        <f>E73+IFERROR(IF(AND(LEFT(A74,4)="$ cd",_xlfn.TEXTAFTER(A74," ",2)&lt;&gt;".."),1,-1),0)</f>
        <v>3</v>
      </c>
      <c r="F74">
        <f>SUMIFS(C:C,D:D,IF(AND(LEFT(A74,4)="$ cd",_xlfn.TEXTAFTER(A74," ",2)&lt;&gt;".."),IF(D73="|",D73,D73&amp;"|")&amp;_xlfn.TEXTAFTER(A74," ",2),""))</f>
        <v>0</v>
      </c>
      <c r="G74" s="2" t="str">
        <f>IF(F74&gt;$J$2,F74-$J$2,"")</f>
        <v/>
      </c>
      <c r="H74">
        <f>IF(ISNUMBER(_xlfn.NUMBERVALUE(LEFT(A74,1))),_xlfn.NUMBERVALUE(_xlfn.TEXTBEFORE(A74," ")),0)</f>
        <v>0</v>
      </c>
      <c r="I74" t="str">
        <v>|/|fvhmzqc|wrzzq|lpz|djtchhmw|qpc</v>
      </c>
      <c r="J74" cm="1">
        <f t="array" ref="J74">SUMPRODUCT(--(IFERROR(FIND(I74,D72:D1005),0)&gt;0),H72:H1005)</f>
        <v>359690</v>
      </c>
    </row>
    <row r="75" spans="1:10">
      <c r="A75" s="3" t="s">
        <v>481</v>
      </c>
      <c r="B75" s="1">
        <f>IFERROR(_xlfn.NUMBERVALUE(LEFT(A75,1)),LEFT(A75,1))</f>
        <v>1</v>
      </c>
      <c r="C75">
        <f>IF(ISNUMBER(_xlfn.NUMBERVALUE(LEFT(A75,1))),_xlfn.NUMBERVALUE(_xlfn.TEXTBEFORE(A75," ")),0)+
IF(B75="d",SUMIFS(F:F,D:D,D75&amp;"|"&amp;_xlfn.TEXTAFTER(A75," ")),0)</f>
        <v>153066</v>
      </c>
      <c r="D75" t="str" cm="1">
        <f t="array" ref="D75">IF(AND(LEFT(A75,4)="$ cd",IFERROR(_xlfn.TEXTAFTER(A75," ",2)&lt;&gt;"..",0)),IF(D74="|",D74,D74&amp;"|")&amp;IFERROR(_xlfn.TEXTAFTER(A75," ",2),0),
IF(AND(LEFT(A75,4)="$ cd",IFERROR(_xlfn.TEXTAFTER(A75," ",2)="..",0)),_xlfn.XLOOKUP(E75,$E$2:E74,$D$2:D74,,,-1),D74))</f>
        <v>|/|bhp|mps</v>
      </c>
      <c r="E75">
        <f>E74+IFERROR(IF(AND(LEFT(A75,4)="$ cd",_xlfn.TEXTAFTER(A75," ",2)&lt;&gt;".."),1,-1),0)</f>
        <v>3</v>
      </c>
      <c r="F75">
        <f>SUMIFS(C:C,D:D,IF(AND(LEFT(A75,4)="$ cd",_xlfn.TEXTAFTER(A75," ",2)&lt;&gt;".."),IF(D74="|",D74,D74&amp;"|")&amp;_xlfn.TEXTAFTER(A75," ",2),""))</f>
        <v>0</v>
      </c>
      <c r="G75" s="2" t="str">
        <f>IF(F75&gt;$J$2,F75-$J$2,"")</f>
        <v/>
      </c>
      <c r="H75">
        <f>IF(ISNUMBER(_xlfn.NUMBERVALUE(LEFT(A75,1))),_xlfn.NUMBERVALUE(_xlfn.TEXTBEFORE(A75," ")),0)</f>
        <v>153066</v>
      </c>
      <c r="I75" t="str">
        <v>|/|fvhmzqc|wrzzq|lpz|djtchhmw|svmmjlr</v>
      </c>
      <c r="J75" cm="1">
        <f t="array" ref="J75">SUMPRODUCT(--(IFERROR(FIND(I75,D73:D1006),0)&gt;0),H73:H1006)</f>
        <v>418288</v>
      </c>
    </row>
    <row r="76" spans="1:10">
      <c r="A76" s="3" t="s">
        <v>480</v>
      </c>
      <c r="B76" s="1">
        <f>IFERROR(_xlfn.NUMBERVALUE(LEFT(A76,1)),LEFT(A76,1))</f>
        <v>1</v>
      </c>
      <c r="C76">
        <f>IF(ISNUMBER(_xlfn.NUMBERVALUE(LEFT(A76,1))),_xlfn.NUMBERVALUE(_xlfn.TEXTBEFORE(A76," ")),0)+
IF(B76="d",SUMIFS(F:F,D:D,D76&amp;"|"&amp;_xlfn.TEXTAFTER(A76," ")),0)</f>
        <v>185096</v>
      </c>
      <c r="D76" t="str" cm="1">
        <f t="array" ref="D76">IF(AND(LEFT(A76,4)="$ cd",IFERROR(_xlfn.TEXTAFTER(A76," ",2)&lt;&gt;"..",0)),IF(D75="|",D75,D75&amp;"|")&amp;IFERROR(_xlfn.TEXTAFTER(A76," ",2),0),
IF(AND(LEFT(A76,4)="$ cd",IFERROR(_xlfn.TEXTAFTER(A76," ",2)="..",0)),_xlfn.XLOOKUP(E76,$E$2:E75,$D$2:D75,,,-1),D75))</f>
        <v>|/|bhp|mps</v>
      </c>
      <c r="E76">
        <f>E75+IFERROR(IF(AND(LEFT(A76,4)="$ cd",_xlfn.TEXTAFTER(A76," ",2)&lt;&gt;".."),1,-1),0)</f>
        <v>3</v>
      </c>
      <c r="F76">
        <f>SUMIFS(C:C,D:D,IF(AND(LEFT(A76,4)="$ cd",_xlfn.TEXTAFTER(A76," ",2)&lt;&gt;".."),IF(D75="|",D75,D75&amp;"|")&amp;_xlfn.TEXTAFTER(A76," ",2),""))</f>
        <v>0</v>
      </c>
      <c r="G76" s="2" t="str">
        <f>IF(F76&gt;$J$2,F76-$J$2,"")</f>
        <v/>
      </c>
      <c r="H76">
        <f>IF(ISNUMBER(_xlfn.NUMBERVALUE(LEFT(A76,1))),_xlfn.NUMBERVALUE(_xlfn.TEXTBEFORE(A76," ")),0)</f>
        <v>185096</v>
      </c>
      <c r="I76" t="str">
        <v>|/|fvhmzqc|wrzzq|lpz|djtchhmw|tddmdzd</v>
      </c>
      <c r="J76" cm="1">
        <f t="array" ref="J76">SUMPRODUCT(--(IFERROR(FIND(I76,D74:D1007),0)&gt;0),H74:H1007)</f>
        <v>536096</v>
      </c>
    </row>
    <row r="77" spans="1:10">
      <c r="A77" s="3" t="s">
        <v>26</v>
      </c>
      <c r="B77" s="1" t="str">
        <f>IFERROR(_xlfn.NUMBERVALUE(LEFT(A77,1)),LEFT(A77,1))</f>
        <v>$</v>
      </c>
      <c r="C77">
        <f>IF(ISNUMBER(_xlfn.NUMBERVALUE(LEFT(A77,1))),_xlfn.NUMBERVALUE(_xlfn.TEXTBEFORE(A77," ")),0)+
IF(B77="d",SUMIFS(F:F,D:D,D77&amp;"|"&amp;_xlfn.TEXTAFTER(A77," ")),0)</f>
        <v>0</v>
      </c>
      <c r="D77" t="str" cm="1">
        <f t="array" ref="D77">IF(AND(LEFT(A77,4)="$ cd",IFERROR(_xlfn.TEXTAFTER(A77," ",2)&lt;&gt;"..",0)),IF(D76="|",D76,D76&amp;"|")&amp;IFERROR(_xlfn.TEXTAFTER(A77," ",2),0),
IF(AND(LEFT(A77,4)="$ cd",IFERROR(_xlfn.TEXTAFTER(A77," ",2)="..",0)),_xlfn.XLOOKUP(E77,$E$2:E76,$D$2:D76,,,-1),D76))</f>
        <v>|/|bhp|mps|djtchhmw</v>
      </c>
      <c r="E77">
        <f>E76+IFERROR(IF(AND(LEFT(A77,4)="$ cd",_xlfn.TEXTAFTER(A77," ",2)&lt;&gt;".."),1,-1),0)</f>
        <v>4</v>
      </c>
      <c r="F77">
        <f>SUMIFS(C:C,D:D,IF(AND(LEFT(A77,4)="$ cd",_xlfn.TEXTAFTER(A77," ",2)&lt;&gt;".."),IF(D76="|",D76,D76&amp;"|")&amp;_xlfn.TEXTAFTER(A77," ",2),""))</f>
        <v>821412</v>
      </c>
      <c r="G77" s="2" t="str">
        <f>IF(F77&gt;$J$2,F77-$J$2,"")</f>
        <v/>
      </c>
      <c r="H77">
        <f>IF(ISNUMBER(_xlfn.NUMBERVALUE(LEFT(A77,1))),_xlfn.NUMBERVALUE(_xlfn.TEXTBEFORE(A77," ")),0)</f>
        <v>0</v>
      </c>
      <c r="I77" t="str">
        <v>|/|fvhmzqc|wrzzq|lpz|djtchhmw|tddmdzd|cjfjmjnh</v>
      </c>
      <c r="J77" cm="1">
        <f t="array" ref="J77">SUMPRODUCT(--(IFERROR(FIND(I77,D75:D1008),0)&gt;0),H75:H1008)</f>
        <v>290841</v>
      </c>
    </row>
    <row r="78" spans="1:10">
      <c r="A78" s="3" t="s">
        <v>1</v>
      </c>
      <c r="B78" s="1" t="str">
        <f>IFERROR(_xlfn.NUMBERVALUE(LEFT(A78,1)),LEFT(A78,1))</f>
        <v>$</v>
      </c>
      <c r="C78">
        <f>IF(ISNUMBER(_xlfn.NUMBERVALUE(LEFT(A78,1))),_xlfn.NUMBERVALUE(_xlfn.TEXTBEFORE(A78," ")),0)+
IF(B78="d",SUMIFS(F:F,D:D,D78&amp;"|"&amp;_xlfn.TEXTAFTER(A78," ")),0)</f>
        <v>0</v>
      </c>
      <c r="D78" t="str" cm="1">
        <f t="array" ref="D78">IF(AND(LEFT(A78,4)="$ cd",IFERROR(_xlfn.TEXTAFTER(A78," ",2)&lt;&gt;"..",0)),IF(D77="|",D77,D77&amp;"|")&amp;IFERROR(_xlfn.TEXTAFTER(A78," ",2),0),
IF(AND(LEFT(A78,4)="$ cd",IFERROR(_xlfn.TEXTAFTER(A78," ",2)="..",0)),_xlfn.XLOOKUP(E78,$E$2:E77,$D$2:D77,,,-1),D77))</f>
        <v>|/|bhp|mps|djtchhmw</v>
      </c>
      <c r="E78">
        <f>E77+IFERROR(IF(AND(LEFT(A78,4)="$ cd",_xlfn.TEXTAFTER(A78," ",2)&lt;&gt;".."),1,-1),0)</f>
        <v>4</v>
      </c>
      <c r="F78">
        <f>SUMIFS(C:C,D:D,IF(AND(LEFT(A78,4)="$ cd",_xlfn.TEXTAFTER(A78," ",2)&lt;&gt;".."),IF(D77="|",D77,D77&amp;"|")&amp;_xlfn.TEXTAFTER(A78," ",2),""))</f>
        <v>0</v>
      </c>
      <c r="G78" s="2" t="str">
        <f>IF(F78&gt;$J$2,F78-$J$2,"")</f>
        <v/>
      </c>
      <c r="H78">
        <f>IF(ISNUMBER(_xlfn.NUMBERVALUE(LEFT(A78,1))),_xlfn.NUMBERVALUE(_xlfn.TEXTBEFORE(A78," ")),0)</f>
        <v>0</v>
      </c>
      <c r="I78" t="str">
        <v>|/|fvhmzqc|wrzzq|lpz|djtchhmw|tddmdzd|cjfjmjnh|gcs</v>
      </c>
      <c r="J78" cm="1">
        <f t="array" ref="J78">SUMPRODUCT(--(IFERROR(FIND(I78,D76:D1009),0)&gt;0),H76:H1009)</f>
        <v>290841</v>
      </c>
    </row>
    <row r="79" spans="1:10">
      <c r="A79" s="3" t="s">
        <v>479</v>
      </c>
      <c r="B79" s="1">
        <f>IFERROR(_xlfn.NUMBERVALUE(LEFT(A79,1)),LEFT(A79,1))</f>
        <v>3</v>
      </c>
      <c r="C79">
        <f>IF(ISNUMBER(_xlfn.NUMBERVALUE(LEFT(A79,1))),_xlfn.NUMBERVALUE(_xlfn.TEXTBEFORE(A79," ")),0)+
IF(B79="d",SUMIFS(F:F,D:D,D79&amp;"|"&amp;_xlfn.TEXTAFTER(A79," ")),0)</f>
        <v>310736</v>
      </c>
      <c r="D79" t="str" cm="1">
        <f t="array" ref="D79">IF(AND(LEFT(A79,4)="$ cd",IFERROR(_xlfn.TEXTAFTER(A79," ",2)&lt;&gt;"..",0)),IF(D78="|",D78,D78&amp;"|")&amp;IFERROR(_xlfn.TEXTAFTER(A79," ",2),0),
IF(AND(LEFT(A79,4)="$ cd",IFERROR(_xlfn.TEXTAFTER(A79," ",2)="..",0)),_xlfn.XLOOKUP(E79,$E$2:E78,$D$2:D78,,,-1),D78))</f>
        <v>|/|bhp|mps|djtchhmw</v>
      </c>
      <c r="E79">
        <f>E78+IFERROR(IF(AND(LEFT(A79,4)="$ cd",_xlfn.TEXTAFTER(A79," ",2)&lt;&gt;".."),1,-1),0)</f>
        <v>4</v>
      </c>
      <c r="F79">
        <f>SUMIFS(C:C,D:D,IF(AND(LEFT(A79,4)="$ cd",_xlfn.TEXTAFTER(A79," ",2)&lt;&gt;".."),IF(D78="|",D78,D78&amp;"|")&amp;_xlfn.TEXTAFTER(A79," ",2),""))</f>
        <v>0</v>
      </c>
      <c r="G79" s="2" t="str">
        <f>IF(F79&gt;$J$2,F79-$J$2,"")</f>
        <v/>
      </c>
      <c r="H79">
        <f>IF(ISNUMBER(_xlfn.NUMBERVALUE(LEFT(A79,1))),_xlfn.NUMBERVALUE(_xlfn.TEXTBEFORE(A79," ")),0)</f>
        <v>310736</v>
      </c>
      <c r="I79" t="str">
        <v>|/|fvhmzqc|wrzzq|lpz|djtchhmw|tddmdzd|fjwwn</v>
      </c>
      <c r="J79" cm="1">
        <f t="array" ref="J79">SUMPRODUCT(--(IFERROR(FIND(I79,D77:D1010),0)&gt;0),H77:H1010)</f>
        <v>17068</v>
      </c>
    </row>
    <row r="80" spans="1:10">
      <c r="A80" s="3" t="s">
        <v>478</v>
      </c>
      <c r="B80" s="1">
        <f>IFERROR(_xlfn.NUMBERVALUE(LEFT(A80,1)),LEFT(A80,1))</f>
        <v>2</v>
      </c>
      <c r="C80">
        <f>IF(ISNUMBER(_xlfn.NUMBERVALUE(LEFT(A80,1))),_xlfn.NUMBERVALUE(_xlfn.TEXTBEFORE(A80," ")),0)+
IF(B80="d",SUMIFS(F:F,D:D,D80&amp;"|"&amp;_xlfn.TEXTAFTER(A80," ")),0)</f>
        <v>234532</v>
      </c>
      <c r="D80" t="str" cm="1">
        <f t="array" ref="D80">IF(AND(LEFT(A80,4)="$ cd",IFERROR(_xlfn.TEXTAFTER(A80," ",2)&lt;&gt;"..",0)),IF(D79="|",D79,D79&amp;"|")&amp;IFERROR(_xlfn.TEXTAFTER(A80," ",2),0),
IF(AND(LEFT(A80,4)="$ cd",IFERROR(_xlfn.TEXTAFTER(A80," ",2)="..",0)),_xlfn.XLOOKUP(E80,$E$2:E79,$D$2:D79,,,-1),D79))</f>
        <v>|/|bhp|mps|djtchhmw</v>
      </c>
      <c r="E80">
        <f>E79+IFERROR(IF(AND(LEFT(A80,4)="$ cd",_xlfn.TEXTAFTER(A80," ",2)&lt;&gt;".."),1,-1),0)</f>
        <v>4</v>
      </c>
      <c r="F80">
        <f>SUMIFS(C:C,D:D,IF(AND(LEFT(A80,4)="$ cd",_xlfn.TEXTAFTER(A80," ",2)&lt;&gt;".."),IF(D79="|",D79,D79&amp;"|")&amp;_xlfn.TEXTAFTER(A80," ",2),""))</f>
        <v>0</v>
      </c>
      <c r="G80" s="2" t="str">
        <f>IF(F80&gt;$J$2,F80-$J$2,"")</f>
        <v/>
      </c>
      <c r="H80">
        <f>IF(ISNUMBER(_xlfn.NUMBERVALUE(LEFT(A80,1))),_xlfn.NUMBERVALUE(_xlfn.TEXTBEFORE(A80," ")),0)</f>
        <v>234532</v>
      </c>
      <c r="I80" t="str">
        <v>|/|fvhmzqc|wrzzq|lpz|pbcrz</v>
      </c>
      <c r="J80" cm="1">
        <f t="array" ref="J80">SUMPRODUCT(--(IFERROR(FIND(I80,D78:D1011),0)&gt;0),H78:H1011)</f>
        <v>186040</v>
      </c>
    </row>
    <row r="81" spans="1:10">
      <c r="A81" s="3" t="s">
        <v>477</v>
      </c>
      <c r="B81" s="1">
        <f>IFERROR(_xlfn.NUMBERVALUE(LEFT(A81,1)),LEFT(A81,1))</f>
        <v>2</v>
      </c>
      <c r="C81">
        <f>IF(ISNUMBER(_xlfn.NUMBERVALUE(LEFT(A81,1))),_xlfn.NUMBERVALUE(_xlfn.TEXTBEFORE(A81," ")),0)+
IF(B81="d",SUMIFS(F:F,D:D,D81&amp;"|"&amp;_xlfn.TEXTAFTER(A81," ")),0)</f>
        <v>276144</v>
      </c>
      <c r="D81" t="str" cm="1">
        <f t="array" ref="D81">IF(AND(LEFT(A81,4)="$ cd",IFERROR(_xlfn.TEXTAFTER(A81," ",2)&lt;&gt;"..",0)),IF(D80="|",D80,D80&amp;"|")&amp;IFERROR(_xlfn.TEXTAFTER(A81," ",2),0),
IF(AND(LEFT(A81,4)="$ cd",IFERROR(_xlfn.TEXTAFTER(A81," ",2)="..",0)),_xlfn.XLOOKUP(E81,$E$2:E80,$D$2:D80,,,-1),D80))</f>
        <v>|/|bhp|mps|djtchhmw</v>
      </c>
      <c r="E81">
        <f>E80+IFERROR(IF(AND(LEFT(A81,4)="$ cd",_xlfn.TEXTAFTER(A81," ",2)&lt;&gt;".."),1,-1),0)</f>
        <v>4</v>
      </c>
      <c r="F81">
        <f>SUMIFS(C:C,D:D,IF(AND(LEFT(A81,4)="$ cd",_xlfn.TEXTAFTER(A81," ",2)&lt;&gt;".."),IF(D80="|",D80,D80&amp;"|")&amp;_xlfn.TEXTAFTER(A81," ",2),""))</f>
        <v>0</v>
      </c>
      <c r="G81" s="2" t="str">
        <f>IF(F81&gt;$J$2,F81-$J$2,"")</f>
        <v/>
      </c>
      <c r="H81">
        <f>IF(ISNUMBER(_xlfn.NUMBERVALUE(LEFT(A81,1))),_xlfn.NUMBERVALUE(_xlfn.TEXTBEFORE(A81," ")),0)</f>
        <v>276144</v>
      </c>
      <c r="I81" t="str">
        <v>|/|fvhmzqc|wrzzq|mqqlhnvh</v>
      </c>
      <c r="J81" cm="1">
        <f t="array" ref="J81">SUMPRODUCT(--(IFERROR(FIND(I81,D79:D1012),0)&gt;0),H79:H1012)</f>
        <v>5974547</v>
      </c>
    </row>
    <row r="82" spans="1:10">
      <c r="A82" s="3" t="s">
        <v>3</v>
      </c>
      <c r="B82" s="1" t="str">
        <f>IFERROR(_xlfn.NUMBERVALUE(LEFT(A82,1)),LEFT(A82,1))</f>
        <v>$</v>
      </c>
      <c r="C82">
        <f>IF(ISNUMBER(_xlfn.NUMBERVALUE(LEFT(A82,1))),_xlfn.NUMBERVALUE(_xlfn.TEXTBEFORE(A82," ")),0)+
IF(B82="d",SUMIFS(F:F,D:D,D82&amp;"|"&amp;_xlfn.TEXTAFTER(A82," ")),0)</f>
        <v>0</v>
      </c>
      <c r="D82" t="str" cm="1">
        <f t="array" ref="D82">IF(AND(LEFT(A82,4)="$ cd",IFERROR(_xlfn.TEXTAFTER(A82," ",2)&lt;&gt;"..",0)),IF(D81="|",D81,D81&amp;"|")&amp;IFERROR(_xlfn.TEXTAFTER(A82," ",2),0),
IF(AND(LEFT(A82,4)="$ cd",IFERROR(_xlfn.TEXTAFTER(A82," ",2)="..",0)),_xlfn.XLOOKUP(E82,$E$2:E81,$D$2:D81,,,-1),D81))</f>
        <v>|/|bhp|mps</v>
      </c>
      <c r="E82">
        <f>E81+IFERROR(IF(AND(LEFT(A82,4)="$ cd",_xlfn.TEXTAFTER(A82," ",2)&lt;&gt;".."),1,-1),0)</f>
        <v>3</v>
      </c>
      <c r="F82">
        <f>SUMIFS(C:C,D:D,IF(AND(LEFT(A82,4)="$ cd",_xlfn.TEXTAFTER(A82," ",2)&lt;&gt;".."),IF(D81="|",D81,D81&amp;"|")&amp;_xlfn.TEXTAFTER(A82," ",2),""))</f>
        <v>0</v>
      </c>
      <c r="G82" s="2" t="str">
        <f>IF(F82&gt;$J$2,F82-$J$2,"")</f>
        <v/>
      </c>
      <c r="H82">
        <f>IF(ISNUMBER(_xlfn.NUMBERVALUE(LEFT(A82,1))),_xlfn.NUMBERVALUE(_xlfn.TEXTBEFORE(A82," ")),0)</f>
        <v>0</v>
      </c>
      <c r="I82" t="str">
        <v>|/|fvhmzqc|wrzzq|mqqlhnvh|bmcqbq</v>
      </c>
      <c r="J82" cm="1">
        <f t="array" ref="J82">SUMPRODUCT(--(IFERROR(FIND(I82,D80:D1013),0)&gt;0),H80:H1013)</f>
        <v>402278</v>
      </c>
    </row>
    <row r="83" spans="1:10">
      <c r="A83" s="3" t="s">
        <v>3</v>
      </c>
      <c r="B83" s="1" t="str">
        <f>IFERROR(_xlfn.NUMBERVALUE(LEFT(A83,1)),LEFT(A83,1))</f>
        <v>$</v>
      </c>
      <c r="C83">
        <f>IF(ISNUMBER(_xlfn.NUMBERVALUE(LEFT(A83,1))),_xlfn.NUMBERVALUE(_xlfn.TEXTBEFORE(A83," ")),0)+
IF(B83="d",SUMIFS(F:F,D:D,D83&amp;"|"&amp;_xlfn.TEXTAFTER(A83," ")),0)</f>
        <v>0</v>
      </c>
      <c r="D83" t="str" cm="1">
        <f t="array" ref="D83">IF(AND(LEFT(A83,4)="$ cd",IFERROR(_xlfn.TEXTAFTER(A83," ",2)&lt;&gt;"..",0)),IF(D82="|",D82,D82&amp;"|")&amp;IFERROR(_xlfn.TEXTAFTER(A83," ",2),0),
IF(AND(LEFT(A83,4)="$ cd",IFERROR(_xlfn.TEXTAFTER(A83," ",2)="..",0)),_xlfn.XLOOKUP(E83,$E$2:E82,$D$2:D82,,,-1),D82))</f>
        <v>|/|bhp</v>
      </c>
      <c r="E83">
        <f>E82+IFERROR(IF(AND(LEFT(A83,4)="$ cd",_xlfn.TEXTAFTER(A83," ",2)&lt;&gt;".."),1,-1),0)</f>
        <v>2</v>
      </c>
      <c r="F83">
        <f>SUMIFS(C:C,D:D,IF(AND(LEFT(A83,4)="$ cd",_xlfn.TEXTAFTER(A83," ",2)&lt;&gt;".."),IF(D82="|",D82,D82&amp;"|")&amp;_xlfn.TEXTAFTER(A83," ",2),""))</f>
        <v>0</v>
      </c>
      <c r="G83" s="2" t="str">
        <f>IF(F83&gt;$J$2,F83-$J$2,"")</f>
        <v/>
      </c>
      <c r="H83">
        <f>IF(ISNUMBER(_xlfn.NUMBERVALUE(LEFT(A83,1))),_xlfn.NUMBERVALUE(_xlfn.TEXTBEFORE(A83," ")),0)</f>
        <v>0</v>
      </c>
      <c r="I83" t="str">
        <v>|/|fvhmzqc|wrzzq|mqqlhnvh|bmcqbq|bwjhtvcm</v>
      </c>
      <c r="J83" cm="1">
        <f t="array" ref="J83">SUMPRODUCT(--(IFERROR(FIND(I83,D81:D1014),0)&gt;0),H81:H1014)</f>
        <v>156583</v>
      </c>
    </row>
    <row r="84" spans="1:10">
      <c r="A84" s="3" t="s">
        <v>476</v>
      </c>
      <c r="B84" s="1" t="str">
        <f>IFERROR(_xlfn.NUMBERVALUE(LEFT(A84,1)),LEFT(A84,1))</f>
        <v>$</v>
      </c>
      <c r="C84">
        <f>IF(ISNUMBER(_xlfn.NUMBERVALUE(LEFT(A84,1))),_xlfn.NUMBERVALUE(_xlfn.TEXTBEFORE(A84," ")),0)+
IF(B84="d",SUMIFS(F:F,D:D,D84&amp;"|"&amp;_xlfn.TEXTAFTER(A84," ")),0)</f>
        <v>0</v>
      </c>
      <c r="D84" t="str" cm="1">
        <f t="array" ref="D84">IF(AND(LEFT(A84,4)="$ cd",IFERROR(_xlfn.TEXTAFTER(A84," ",2)&lt;&gt;"..",0)),IF(D83="|",D83,D83&amp;"|")&amp;IFERROR(_xlfn.TEXTAFTER(A84," ",2),0),
IF(AND(LEFT(A84,4)="$ cd",IFERROR(_xlfn.TEXTAFTER(A84," ",2)="..",0)),_xlfn.XLOOKUP(E84,$E$2:E83,$D$2:D83,,,-1),D83))</f>
        <v>|/|bhp|sjt</v>
      </c>
      <c r="E84">
        <f>E83+IFERROR(IF(AND(LEFT(A84,4)="$ cd",_xlfn.TEXTAFTER(A84," ",2)&lt;&gt;".."),1,-1),0)</f>
        <v>3</v>
      </c>
      <c r="F84">
        <f>SUMIFS(C:C,D:D,IF(AND(LEFT(A84,4)="$ cd",_xlfn.TEXTAFTER(A84," ",2)&lt;&gt;".."),IF(D83="|",D83,D83&amp;"|")&amp;_xlfn.TEXTAFTER(A84," ",2),""))</f>
        <v>8901103</v>
      </c>
      <c r="G84" s="2">
        <f>IF(F84&gt;$J$2,F84-$J$2,"")</f>
        <v>3551120</v>
      </c>
      <c r="H84">
        <f>IF(ISNUMBER(_xlfn.NUMBERVALUE(LEFT(A84,1))),_xlfn.NUMBERVALUE(_xlfn.TEXTBEFORE(A84," ")),0)</f>
        <v>0</v>
      </c>
      <c r="I84" t="str">
        <v>|/|fvhmzqc|wrzzq|mqqlhnvh|bmcqbq|wzmg</v>
      </c>
      <c r="J84" cm="1">
        <f t="array" ref="J84">SUMPRODUCT(--(IFERROR(FIND(I84,D82:D1015),0)&gt;0),H82:H1015)</f>
        <v>245695</v>
      </c>
    </row>
    <row r="85" spans="1:10">
      <c r="A85" s="3" t="s">
        <v>1</v>
      </c>
      <c r="B85" s="1" t="str">
        <f>IFERROR(_xlfn.NUMBERVALUE(LEFT(A85,1)),LEFT(A85,1))</f>
        <v>$</v>
      </c>
      <c r="C85">
        <f>IF(ISNUMBER(_xlfn.NUMBERVALUE(LEFT(A85,1))),_xlfn.NUMBERVALUE(_xlfn.TEXTBEFORE(A85," ")),0)+
IF(B85="d",SUMIFS(F:F,D:D,D85&amp;"|"&amp;_xlfn.TEXTAFTER(A85," ")),0)</f>
        <v>0</v>
      </c>
      <c r="D85" t="str" cm="1">
        <f t="array" ref="D85">IF(AND(LEFT(A85,4)="$ cd",IFERROR(_xlfn.TEXTAFTER(A85," ",2)&lt;&gt;"..",0)),IF(D84="|",D84,D84&amp;"|")&amp;IFERROR(_xlfn.TEXTAFTER(A85," ",2),0),
IF(AND(LEFT(A85,4)="$ cd",IFERROR(_xlfn.TEXTAFTER(A85," ",2)="..",0)),_xlfn.XLOOKUP(E85,$E$2:E84,$D$2:D84,,,-1),D84))</f>
        <v>|/|bhp|sjt</v>
      </c>
      <c r="E85">
        <f>E84+IFERROR(IF(AND(LEFT(A85,4)="$ cd",_xlfn.TEXTAFTER(A85," ",2)&lt;&gt;".."),1,-1),0)</f>
        <v>3</v>
      </c>
      <c r="F85">
        <f>SUMIFS(C:C,D:D,IF(AND(LEFT(A85,4)="$ cd",_xlfn.TEXTAFTER(A85," ",2)&lt;&gt;".."),IF(D84="|",D84,D84&amp;"|")&amp;_xlfn.TEXTAFTER(A85," ",2),""))</f>
        <v>0</v>
      </c>
      <c r="G85" s="2" t="str">
        <f>IF(F85&gt;$J$2,F85-$J$2,"")</f>
        <v/>
      </c>
      <c r="H85">
        <f>IF(ISNUMBER(_xlfn.NUMBERVALUE(LEFT(A85,1))),_xlfn.NUMBERVALUE(_xlfn.TEXTBEFORE(A85," ")),0)</f>
        <v>0</v>
      </c>
      <c r="I85" t="str">
        <v>|/|fvhmzqc|wrzzq|mqqlhnvh|bmcqbq|wzmg|ddhfvv</v>
      </c>
      <c r="J85" cm="1">
        <f t="array" ref="J85">SUMPRODUCT(--(IFERROR(FIND(I85,D83:D1016),0)&gt;0),H83:H1016)</f>
        <v>202499</v>
      </c>
    </row>
    <row r="86" spans="1:10">
      <c r="A86" s="3" t="s">
        <v>241</v>
      </c>
      <c r="B86" s="1" t="str">
        <f>IFERROR(_xlfn.NUMBERVALUE(LEFT(A86,1)),LEFT(A86,1))</f>
        <v>d</v>
      </c>
      <c r="C86">
        <f>IF(ISNUMBER(_xlfn.NUMBERVALUE(LEFT(A86,1))),_xlfn.NUMBERVALUE(_xlfn.TEXTBEFORE(A86," ")),0)+
IF(B86="d",SUMIFS(F:F,D:D,D86&amp;"|"&amp;_xlfn.TEXTAFTER(A86," ")),0)</f>
        <v>205285</v>
      </c>
      <c r="D86" t="str" cm="1">
        <f t="array" ref="D86">IF(AND(LEFT(A86,4)="$ cd",IFERROR(_xlfn.TEXTAFTER(A86," ",2)&lt;&gt;"..",0)),IF(D85="|",D85,D85&amp;"|")&amp;IFERROR(_xlfn.TEXTAFTER(A86," ",2),0),
IF(AND(LEFT(A86,4)="$ cd",IFERROR(_xlfn.TEXTAFTER(A86," ",2)="..",0)),_xlfn.XLOOKUP(E86,$E$2:E85,$D$2:D85,,,-1),D85))</f>
        <v>|/|bhp|sjt</v>
      </c>
      <c r="E86">
        <f>E85+IFERROR(IF(AND(LEFT(A86,4)="$ cd",_xlfn.TEXTAFTER(A86," ",2)&lt;&gt;".."),1,-1),0)</f>
        <v>3</v>
      </c>
      <c r="F86">
        <f>SUMIFS(C:C,D:D,IF(AND(LEFT(A86,4)="$ cd",_xlfn.TEXTAFTER(A86," ",2)&lt;&gt;".."),IF(D85="|",D85,D85&amp;"|")&amp;_xlfn.TEXTAFTER(A86," ",2),""))</f>
        <v>0</v>
      </c>
      <c r="G86" s="2" t="str">
        <f>IF(F86&gt;$J$2,F86-$J$2,"")</f>
        <v/>
      </c>
      <c r="H86">
        <f>IF(ISNUMBER(_xlfn.NUMBERVALUE(LEFT(A86,1))),_xlfn.NUMBERVALUE(_xlfn.TEXTBEFORE(A86," ")),0)</f>
        <v>0</v>
      </c>
      <c r="I86" t="str">
        <v>|/|fvhmzqc|wrzzq|mqqlhnvh|bmcqbq|wzmg|ddhfvv|jjshzrhd</v>
      </c>
      <c r="J86" cm="1">
        <f t="array" ref="J86">SUMPRODUCT(--(IFERROR(FIND(I86,D84:D1017),0)&gt;0),H84:H1017)</f>
        <v>202499</v>
      </c>
    </row>
    <row r="87" spans="1:10">
      <c r="A87" s="3" t="s">
        <v>475</v>
      </c>
      <c r="B87" s="1" t="str">
        <f>IFERROR(_xlfn.NUMBERVALUE(LEFT(A87,1)),LEFT(A87,1))</f>
        <v>d</v>
      </c>
      <c r="C87">
        <f>IF(ISNUMBER(_xlfn.NUMBERVALUE(LEFT(A87,1))),_xlfn.NUMBERVALUE(_xlfn.TEXTBEFORE(A87," ")),0)+
IF(B87="d",SUMIFS(F:F,D:D,D87&amp;"|"&amp;_xlfn.TEXTAFTER(A87," ")),0)</f>
        <v>234221</v>
      </c>
      <c r="D87" t="str" cm="1">
        <f t="array" ref="D87">IF(AND(LEFT(A87,4)="$ cd",IFERROR(_xlfn.TEXTAFTER(A87," ",2)&lt;&gt;"..",0)),IF(D86="|",D86,D86&amp;"|")&amp;IFERROR(_xlfn.TEXTAFTER(A87," ",2),0),
IF(AND(LEFT(A87,4)="$ cd",IFERROR(_xlfn.TEXTAFTER(A87," ",2)="..",0)),_xlfn.XLOOKUP(E87,$E$2:E86,$D$2:D86,,,-1),D86))</f>
        <v>|/|bhp|sjt</v>
      </c>
      <c r="E87">
        <f>E86+IFERROR(IF(AND(LEFT(A87,4)="$ cd",_xlfn.TEXTAFTER(A87," ",2)&lt;&gt;".."),1,-1),0)</f>
        <v>3</v>
      </c>
      <c r="F87">
        <f>SUMIFS(C:C,D:D,IF(AND(LEFT(A87,4)="$ cd",_xlfn.TEXTAFTER(A87," ",2)&lt;&gt;".."),IF(D86="|",D86,D86&amp;"|")&amp;_xlfn.TEXTAFTER(A87," ",2),""))</f>
        <v>0</v>
      </c>
      <c r="G87" s="2" t="str">
        <f>IF(F87&gt;$J$2,F87-$J$2,"")</f>
        <v/>
      </c>
      <c r="H87">
        <f>IF(ISNUMBER(_xlfn.NUMBERVALUE(LEFT(A87,1))),_xlfn.NUMBERVALUE(_xlfn.TEXTBEFORE(A87," ")),0)</f>
        <v>0</v>
      </c>
      <c r="I87" t="str">
        <v>|/|fvhmzqc|wrzzq|mqqlhnvh|bmcqbq|wzmg|tlhc</v>
      </c>
      <c r="J87" cm="1">
        <f t="array" ref="J87">SUMPRODUCT(--(IFERROR(FIND(I87,D85:D1018),0)&gt;0),H85:H1018)</f>
        <v>43196</v>
      </c>
    </row>
    <row r="88" spans="1:10">
      <c r="A88" s="3" t="s">
        <v>44</v>
      </c>
      <c r="B88" s="1" t="str">
        <f>IFERROR(_xlfn.NUMBERVALUE(LEFT(A88,1)),LEFT(A88,1))</f>
        <v>d</v>
      </c>
      <c r="C88">
        <f>IF(ISNUMBER(_xlfn.NUMBERVALUE(LEFT(A88,1))),_xlfn.NUMBERVALUE(_xlfn.TEXTBEFORE(A88," ")),0)+
IF(B88="d",SUMIFS(F:F,D:D,D88&amp;"|"&amp;_xlfn.TEXTAFTER(A88," ")),0)</f>
        <v>2484516</v>
      </c>
      <c r="D88" t="str" cm="1">
        <f t="array" ref="D88">IF(AND(LEFT(A88,4)="$ cd",IFERROR(_xlfn.TEXTAFTER(A88," ",2)&lt;&gt;"..",0)),IF(D87="|",D87,D87&amp;"|")&amp;IFERROR(_xlfn.TEXTAFTER(A88," ",2),0),
IF(AND(LEFT(A88,4)="$ cd",IFERROR(_xlfn.TEXTAFTER(A88," ",2)="..",0)),_xlfn.XLOOKUP(E88,$E$2:E87,$D$2:D87,,,-1),D87))</f>
        <v>|/|bhp|sjt</v>
      </c>
      <c r="E88">
        <f>E87+IFERROR(IF(AND(LEFT(A88,4)="$ cd",_xlfn.TEXTAFTER(A88," ",2)&lt;&gt;".."),1,-1),0)</f>
        <v>3</v>
      </c>
      <c r="F88">
        <f>SUMIFS(C:C,D:D,IF(AND(LEFT(A88,4)="$ cd",_xlfn.TEXTAFTER(A88," ",2)&lt;&gt;".."),IF(D87="|",D87,D87&amp;"|")&amp;_xlfn.TEXTAFTER(A88," ",2),""))</f>
        <v>0</v>
      </c>
      <c r="G88" s="2" t="str">
        <f>IF(F88&gt;$J$2,F88-$J$2,"")</f>
        <v/>
      </c>
      <c r="H88">
        <f>IF(ISNUMBER(_xlfn.NUMBERVALUE(LEFT(A88,1))),_xlfn.NUMBERVALUE(_xlfn.TEXTBEFORE(A88," ")),0)</f>
        <v>0</v>
      </c>
      <c r="I88" t="str">
        <v>|/|fvhmzqc|wrzzq|mqqlhnvh|bmcqbq|wzmg|tlhc|lbpmtft</v>
      </c>
      <c r="J88" cm="1">
        <f t="array" ref="J88">SUMPRODUCT(--(IFERROR(FIND(I88,D86:D1019),0)&gt;0),H86:H1019)</f>
        <v>43196</v>
      </c>
    </row>
    <row r="89" spans="1:10">
      <c r="A89" s="3" t="s">
        <v>474</v>
      </c>
      <c r="B89" s="1" t="str">
        <f>IFERROR(_xlfn.NUMBERVALUE(LEFT(A89,1)),LEFT(A89,1))</f>
        <v>d</v>
      </c>
      <c r="C89">
        <f>IF(ISNUMBER(_xlfn.NUMBERVALUE(LEFT(A89,1))),_xlfn.NUMBERVALUE(_xlfn.TEXTBEFORE(A89," ")),0)+
IF(B89="d",SUMIFS(F:F,D:D,D89&amp;"|"&amp;_xlfn.TEXTAFTER(A89," ")),0)</f>
        <v>682342</v>
      </c>
      <c r="D89" t="str" cm="1">
        <f t="array" ref="D89">IF(AND(LEFT(A89,4)="$ cd",IFERROR(_xlfn.TEXTAFTER(A89," ",2)&lt;&gt;"..",0)),IF(D88="|",D88,D88&amp;"|")&amp;IFERROR(_xlfn.TEXTAFTER(A89," ",2),0),
IF(AND(LEFT(A89,4)="$ cd",IFERROR(_xlfn.TEXTAFTER(A89," ",2)="..",0)),_xlfn.XLOOKUP(E89,$E$2:E88,$D$2:D88,,,-1),D88))</f>
        <v>|/|bhp|sjt</v>
      </c>
      <c r="E89">
        <f>E88+IFERROR(IF(AND(LEFT(A89,4)="$ cd",_xlfn.TEXTAFTER(A89," ",2)&lt;&gt;".."),1,-1),0)</f>
        <v>3</v>
      </c>
      <c r="F89">
        <f>SUMIFS(C:C,D:D,IF(AND(LEFT(A89,4)="$ cd",_xlfn.TEXTAFTER(A89," ",2)&lt;&gt;".."),IF(D88="|",D88,D88&amp;"|")&amp;_xlfn.TEXTAFTER(A89," ",2),""))</f>
        <v>0</v>
      </c>
      <c r="G89" s="2" t="str">
        <f>IF(F89&gt;$J$2,F89-$J$2,"")</f>
        <v/>
      </c>
      <c r="H89">
        <f>IF(ISNUMBER(_xlfn.NUMBERVALUE(LEFT(A89,1))),_xlfn.NUMBERVALUE(_xlfn.TEXTBEFORE(A89," ")),0)</f>
        <v>0</v>
      </c>
      <c r="I89" t="str">
        <v>|/|fvhmzqc|wrzzq|mqqlhnvh|cqh</v>
      </c>
      <c r="J89" cm="1">
        <f t="array" ref="J89">SUMPRODUCT(--(IFERROR(FIND(I89,D87:D1020),0)&gt;0),H87:H1020)</f>
        <v>1074927</v>
      </c>
    </row>
    <row r="90" spans="1:10">
      <c r="A90" s="3" t="s">
        <v>27</v>
      </c>
      <c r="B90" s="1" t="str">
        <f>IFERROR(_xlfn.NUMBERVALUE(LEFT(A90,1)),LEFT(A90,1))</f>
        <v>d</v>
      </c>
      <c r="C90">
        <f>IF(ISNUMBER(_xlfn.NUMBERVALUE(LEFT(A90,1))),_xlfn.NUMBERVALUE(_xlfn.TEXTBEFORE(A90," ")),0)+
IF(B90="d",SUMIFS(F:F,D:D,D90&amp;"|"&amp;_xlfn.TEXTAFTER(A90," ")),0)</f>
        <v>278654</v>
      </c>
      <c r="D90" t="str" cm="1">
        <f t="array" ref="D90">IF(AND(LEFT(A90,4)="$ cd",IFERROR(_xlfn.TEXTAFTER(A90," ",2)&lt;&gt;"..",0)),IF(D89="|",D89,D89&amp;"|")&amp;IFERROR(_xlfn.TEXTAFTER(A90," ",2),0),
IF(AND(LEFT(A90,4)="$ cd",IFERROR(_xlfn.TEXTAFTER(A90," ",2)="..",0)),_xlfn.XLOOKUP(E90,$E$2:E89,$D$2:D89,,,-1),D89))</f>
        <v>|/|bhp|sjt</v>
      </c>
      <c r="E90">
        <f>E89+IFERROR(IF(AND(LEFT(A90,4)="$ cd",_xlfn.TEXTAFTER(A90," ",2)&lt;&gt;".."),1,-1),0)</f>
        <v>3</v>
      </c>
      <c r="F90">
        <f>SUMIFS(C:C,D:D,IF(AND(LEFT(A90,4)="$ cd",_xlfn.TEXTAFTER(A90," ",2)&lt;&gt;".."),IF(D89="|",D89,D89&amp;"|")&amp;_xlfn.TEXTAFTER(A90," ",2),""))</f>
        <v>0</v>
      </c>
      <c r="G90" s="2" t="str">
        <f>IF(F90&gt;$J$2,F90-$J$2,"")</f>
        <v/>
      </c>
      <c r="H90">
        <f>IF(ISNUMBER(_xlfn.NUMBERVALUE(LEFT(A90,1))),_xlfn.NUMBERVALUE(_xlfn.TEXTBEFORE(A90," ")),0)</f>
        <v>0</v>
      </c>
      <c r="I90" t="str">
        <v>|/|fvhmzqc|wrzzq|mqqlhnvh|cqh|btgrv</v>
      </c>
      <c r="J90" cm="1">
        <f t="array" ref="J90">SUMPRODUCT(--(IFERROR(FIND(I90,D88:D1021),0)&gt;0),H88:H1021)</f>
        <v>358167</v>
      </c>
    </row>
    <row r="91" spans="1:10">
      <c r="A91" s="3" t="s">
        <v>473</v>
      </c>
      <c r="B91" s="1" t="str">
        <f>IFERROR(_xlfn.NUMBERVALUE(LEFT(A91,1)),LEFT(A91,1))</f>
        <v>d</v>
      </c>
      <c r="C91">
        <f>IF(ISNUMBER(_xlfn.NUMBERVALUE(LEFT(A91,1))),_xlfn.NUMBERVALUE(_xlfn.TEXTBEFORE(A91," ")),0)+
IF(B91="d",SUMIFS(F:F,D:D,D91&amp;"|"&amp;_xlfn.TEXTAFTER(A91," ")),0)</f>
        <v>966931</v>
      </c>
      <c r="D91" t="str" cm="1">
        <f t="array" ref="D91">IF(AND(LEFT(A91,4)="$ cd",IFERROR(_xlfn.TEXTAFTER(A91," ",2)&lt;&gt;"..",0)),IF(D90="|",D90,D90&amp;"|")&amp;IFERROR(_xlfn.TEXTAFTER(A91," ",2),0),
IF(AND(LEFT(A91,4)="$ cd",IFERROR(_xlfn.TEXTAFTER(A91," ",2)="..",0)),_xlfn.XLOOKUP(E91,$E$2:E90,$D$2:D90,,,-1),D90))</f>
        <v>|/|bhp|sjt</v>
      </c>
      <c r="E91">
        <f>E90+IFERROR(IF(AND(LEFT(A91,4)="$ cd",_xlfn.TEXTAFTER(A91," ",2)&lt;&gt;".."),1,-1),0)</f>
        <v>3</v>
      </c>
      <c r="F91">
        <f>SUMIFS(C:C,D:D,IF(AND(LEFT(A91,4)="$ cd",_xlfn.TEXTAFTER(A91," ",2)&lt;&gt;".."),IF(D90="|",D90,D90&amp;"|")&amp;_xlfn.TEXTAFTER(A91," ",2),""))</f>
        <v>0</v>
      </c>
      <c r="G91" s="2" t="str">
        <f>IF(F91&gt;$J$2,F91-$J$2,"")</f>
        <v/>
      </c>
      <c r="H91">
        <f>IF(ISNUMBER(_xlfn.NUMBERVALUE(LEFT(A91,1))),_xlfn.NUMBERVALUE(_xlfn.TEXTBEFORE(A91," ")),0)</f>
        <v>0</v>
      </c>
      <c r="I91" t="str">
        <v>|/|fvhmzqc|wrzzq|mqqlhnvh|cqh|btgrv|hrbjmbf</v>
      </c>
      <c r="J91" cm="1">
        <f t="array" ref="J91">SUMPRODUCT(--(IFERROR(FIND(I91,D89:D1022),0)&gt;0),H89:H1022)</f>
        <v>196766</v>
      </c>
    </row>
    <row r="92" spans="1:10">
      <c r="A92" s="3" t="s">
        <v>472</v>
      </c>
      <c r="B92" s="1">
        <f>IFERROR(_xlfn.NUMBERVALUE(LEFT(A92,1)),LEFT(A92,1))</f>
        <v>4</v>
      </c>
      <c r="C92">
        <f>IF(ISNUMBER(_xlfn.NUMBERVALUE(LEFT(A92,1))),_xlfn.NUMBERVALUE(_xlfn.TEXTBEFORE(A92," ")),0)+
IF(B92="d",SUMIFS(F:F,D:D,D92&amp;"|"&amp;_xlfn.TEXTAFTER(A92," ")),0)</f>
        <v>45629</v>
      </c>
      <c r="D92" t="str" cm="1">
        <f t="array" ref="D92">IF(AND(LEFT(A92,4)="$ cd",IFERROR(_xlfn.TEXTAFTER(A92," ",2)&lt;&gt;"..",0)),IF(D91="|",D91,D91&amp;"|")&amp;IFERROR(_xlfn.TEXTAFTER(A92," ",2),0),
IF(AND(LEFT(A92,4)="$ cd",IFERROR(_xlfn.TEXTAFTER(A92," ",2)="..",0)),_xlfn.XLOOKUP(E92,$E$2:E91,$D$2:D91,,,-1),D91))</f>
        <v>|/|bhp|sjt</v>
      </c>
      <c r="E92">
        <f>E91+IFERROR(IF(AND(LEFT(A92,4)="$ cd",_xlfn.TEXTAFTER(A92," ",2)&lt;&gt;".."),1,-1),0)</f>
        <v>3</v>
      </c>
      <c r="F92">
        <f>SUMIFS(C:C,D:D,IF(AND(LEFT(A92,4)="$ cd",_xlfn.TEXTAFTER(A92," ",2)&lt;&gt;".."),IF(D91="|",D91,D91&amp;"|")&amp;_xlfn.TEXTAFTER(A92," ",2),""))</f>
        <v>0</v>
      </c>
      <c r="G92" s="2" t="str">
        <f>IF(F92&gt;$J$2,F92-$J$2,"")</f>
        <v/>
      </c>
      <c r="H92">
        <f>IF(ISNUMBER(_xlfn.NUMBERVALUE(LEFT(A92,1))),_xlfn.NUMBERVALUE(_xlfn.TEXTBEFORE(A92," ")),0)</f>
        <v>45629</v>
      </c>
      <c r="I92" t="str">
        <v>|/|fvhmzqc|wrzzq|mqqlhnvh|cqh|btgrv|npffrswd</v>
      </c>
      <c r="J92" cm="1">
        <f t="array" ref="J92">SUMPRODUCT(--(IFERROR(FIND(I92,D90:D1023),0)&gt;0),H90:H1023)</f>
        <v>161401</v>
      </c>
    </row>
    <row r="93" spans="1:10">
      <c r="A93" s="3" t="s">
        <v>471</v>
      </c>
      <c r="B93" s="1" t="str">
        <f>IFERROR(_xlfn.NUMBERVALUE(LEFT(A93,1)),LEFT(A93,1))</f>
        <v>d</v>
      </c>
      <c r="C93">
        <f>IF(ISNUMBER(_xlfn.NUMBERVALUE(LEFT(A93,1))),_xlfn.NUMBERVALUE(_xlfn.TEXTBEFORE(A93," ")),0)+
IF(B93="d",SUMIFS(F:F,D:D,D93&amp;"|"&amp;_xlfn.TEXTAFTER(A93," ")),0)</f>
        <v>3768336</v>
      </c>
      <c r="D93" t="str" cm="1">
        <f t="array" ref="D93">IF(AND(LEFT(A93,4)="$ cd",IFERROR(_xlfn.TEXTAFTER(A93," ",2)&lt;&gt;"..",0)),IF(D92="|",D92,D92&amp;"|")&amp;IFERROR(_xlfn.TEXTAFTER(A93," ",2),0),
IF(AND(LEFT(A93,4)="$ cd",IFERROR(_xlfn.TEXTAFTER(A93," ",2)="..",0)),_xlfn.XLOOKUP(E93,$E$2:E92,$D$2:D92,,,-1),D92))</f>
        <v>|/|bhp|sjt</v>
      </c>
      <c r="E93">
        <f>E92+IFERROR(IF(AND(LEFT(A93,4)="$ cd",_xlfn.TEXTAFTER(A93," ",2)&lt;&gt;".."),1,-1),0)</f>
        <v>3</v>
      </c>
      <c r="F93">
        <f>SUMIFS(C:C,D:D,IF(AND(LEFT(A93,4)="$ cd",_xlfn.TEXTAFTER(A93," ",2)&lt;&gt;".."),IF(D92="|",D92,D92&amp;"|")&amp;_xlfn.TEXTAFTER(A93," ",2),""))</f>
        <v>0</v>
      </c>
      <c r="G93" s="2" t="str">
        <f>IF(F93&gt;$J$2,F93-$J$2,"")</f>
        <v/>
      </c>
      <c r="H93">
        <f>IF(ISNUMBER(_xlfn.NUMBERVALUE(LEFT(A93,1))),_xlfn.NUMBERVALUE(_xlfn.TEXTBEFORE(A93," ")),0)</f>
        <v>0</v>
      </c>
      <c r="I93" t="str">
        <v>|/|fvhmzqc|wrzzq|mqqlhnvh|cqh|btgrv|npffrswd|jjshzrhd</v>
      </c>
      <c r="J93" cm="1">
        <f t="array" ref="J93">SUMPRODUCT(--(IFERROR(FIND(I93,D91:D1024),0)&gt;0),H91:H1024)</f>
        <v>161401</v>
      </c>
    </row>
    <row r="94" spans="1:10">
      <c r="A94" s="3" t="s">
        <v>470</v>
      </c>
      <c r="B94" s="1">
        <f>IFERROR(_xlfn.NUMBERVALUE(LEFT(A94,1)),LEFT(A94,1))</f>
        <v>2</v>
      </c>
      <c r="C94">
        <f>IF(ISNUMBER(_xlfn.NUMBERVALUE(LEFT(A94,1))),_xlfn.NUMBERVALUE(_xlfn.TEXTBEFORE(A94," ")),0)+
IF(B94="d",SUMIFS(F:F,D:D,D94&amp;"|"&amp;_xlfn.TEXTAFTER(A94," ")),0)</f>
        <v>235189</v>
      </c>
      <c r="D94" t="str" cm="1">
        <f t="array" ref="D94">IF(AND(LEFT(A94,4)="$ cd",IFERROR(_xlfn.TEXTAFTER(A94," ",2)&lt;&gt;"..",0)),IF(D93="|",D93,D93&amp;"|")&amp;IFERROR(_xlfn.TEXTAFTER(A94," ",2),0),
IF(AND(LEFT(A94,4)="$ cd",IFERROR(_xlfn.TEXTAFTER(A94," ",2)="..",0)),_xlfn.XLOOKUP(E94,$E$2:E93,$D$2:D93,,,-1),D93))</f>
        <v>|/|bhp|sjt</v>
      </c>
      <c r="E94">
        <f>E93+IFERROR(IF(AND(LEFT(A94,4)="$ cd",_xlfn.TEXTAFTER(A94," ",2)&lt;&gt;".."),1,-1),0)</f>
        <v>3</v>
      </c>
      <c r="F94">
        <f>SUMIFS(C:C,D:D,IF(AND(LEFT(A94,4)="$ cd",_xlfn.TEXTAFTER(A94," ",2)&lt;&gt;".."),IF(D93="|",D93,D93&amp;"|")&amp;_xlfn.TEXTAFTER(A94," ",2),""))</f>
        <v>0</v>
      </c>
      <c r="G94" s="2" t="str">
        <f>IF(F94&gt;$J$2,F94-$J$2,"")</f>
        <v/>
      </c>
      <c r="H94">
        <f>IF(ISNUMBER(_xlfn.NUMBERVALUE(LEFT(A94,1))),_xlfn.NUMBERVALUE(_xlfn.TEXTBEFORE(A94," ")),0)</f>
        <v>235189</v>
      </c>
      <c r="I94" t="str">
        <v>|/|fvhmzqc|wrzzq|mqqlhnvh|cqh|vwdqmtwf</v>
      </c>
      <c r="J94" cm="1">
        <f t="array" ref="J94">SUMPRODUCT(--(IFERROR(FIND(I94,D92:D1025),0)&gt;0),H92:H1025)</f>
        <v>299604</v>
      </c>
    </row>
    <row r="95" spans="1:10">
      <c r="A95" s="3" t="s">
        <v>236</v>
      </c>
      <c r="B95" s="1" t="str">
        <f>IFERROR(_xlfn.NUMBERVALUE(LEFT(A95,1)),LEFT(A95,1))</f>
        <v>$</v>
      </c>
      <c r="C95">
        <f>IF(ISNUMBER(_xlfn.NUMBERVALUE(LEFT(A95,1))),_xlfn.NUMBERVALUE(_xlfn.TEXTBEFORE(A95," ")),0)+
IF(B95="d",SUMIFS(F:F,D:D,D95&amp;"|"&amp;_xlfn.TEXTAFTER(A95," ")),0)</f>
        <v>0</v>
      </c>
      <c r="D95" t="str" cm="1">
        <f t="array" ref="D95">IF(AND(LEFT(A95,4)="$ cd",IFERROR(_xlfn.TEXTAFTER(A95," ",2)&lt;&gt;"..",0)),IF(D94="|",D94,D94&amp;"|")&amp;IFERROR(_xlfn.TEXTAFTER(A95," ",2),0),
IF(AND(LEFT(A95,4)="$ cd",IFERROR(_xlfn.TEXTAFTER(A95," ",2)="..",0)),_xlfn.XLOOKUP(E95,$E$2:E94,$D$2:D94,,,-1),D94))</f>
        <v>|/|bhp|sjt|btgrv</v>
      </c>
      <c r="E95">
        <f>E94+IFERROR(IF(AND(LEFT(A95,4)="$ cd",_xlfn.TEXTAFTER(A95," ",2)&lt;&gt;".."),1,-1),0)</f>
        <v>4</v>
      </c>
      <c r="F95">
        <f>SUMIFS(C:C,D:D,IF(AND(LEFT(A95,4)="$ cd",_xlfn.TEXTAFTER(A95," ",2)&lt;&gt;".."),IF(D94="|",D94,D94&amp;"|")&amp;_xlfn.TEXTAFTER(A95," ",2),""))</f>
        <v>205285</v>
      </c>
      <c r="G95" s="2" t="str">
        <f>IF(F95&gt;$J$2,F95-$J$2,"")</f>
        <v/>
      </c>
      <c r="H95">
        <f>IF(ISNUMBER(_xlfn.NUMBERVALUE(LEFT(A95,1))),_xlfn.NUMBERVALUE(_xlfn.TEXTBEFORE(A95," ")),0)</f>
        <v>0</v>
      </c>
      <c r="I95" t="str">
        <v>|/|fvhmzqc|wrzzq|mqqlhnvh|jjshzrhd</v>
      </c>
      <c r="J95" cm="1">
        <f t="array" ref="J95">SUMPRODUCT(--(IFERROR(FIND(I95,D93:D1026),0)&gt;0),H93:H1026)</f>
        <v>317689</v>
      </c>
    </row>
    <row r="96" spans="1:10">
      <c r="A96" s="3" t="s">
        <v>1</v>
      </c>
      <c r="B96" s="1" t="str">
        <f>IFERROR(_xlfn.NUMBERVALUE(LEFT(A96,1)),LEFT(A96,1))</f>
        <v>$</v>
      </c>
      <c r="C96">
        <f>IF(ISNUMBER(_xlfn.NUMBERVALUE(LEFT(A96,1))),_xlfn.NUMBERVALUE(_xlfn.TEXTBEFORE(A96," ")),0)+
IF(B96="d",SUMIFS(F:F,D:D,D96&amp;"|"&amp;_xlfn.TEXTAFTER(A96," ")),0)</f>
        <v>0</v>
      </c>
      <c r="D96" t="str" cm="1">
        <f t="array" ref="D96">IF(AND(LEFT(A96,4)="$ cd",IFERROR(_xlfn.TEXTAFTER(A96," ",2)&lt;&gt;"..",0)),IF(D95="|",D95,D95&amp;"|")&amp;IFERROR(_xlfn.TEXTAFTER(A96," ",2),0),
IF(AND(LEFT(A96,4)="$ cd",IFERROR(_xlfn.TEXTAFTER(A96," ",2)="..",0)),_xlfn.XLOOKUP(E96,$E$2:E95,$D$2:D95,,,-1),D95))</f>
        <v>|/|bhp|sjt|btgrv</v>
      </c>
      <c r="E96">
        <f>E95+IFERROR(IF(AND(LEFT(A96,4)="$ cd",_xlfn.TEXTAFTER(A96," ",2)&lt;&gt;".."),1,-1),0)</f>
        <v>4</v>
      </c>
      <c r="F96">
        <f>SUMIFS(C:C,D:D,IF(AND(LEFT(A96,4)="$ cd",_xlfn.TEXTAFTER(A96," ",2)&lt;&gt;".."),IF(D95="|",D95,D95&amp;"|")&amp;_xlfn.TEXTAFTER(A96," ",2),""))</f>
        <v>0</v>
      </c>
      <c r="G96" s="2" t="str">
        <f>IF(F96&gt;$J$2,F96-$J$2,"")</f>
        <v/>
      </c>
      <c r="H96">
        <f>IF(ISNUMBER(_xlfn.NUMBERVALUE(LEFT(A96,1))),_xlfn.NUMBERVALUE(_xlfn.TEXTBEFORE(A96," ")),0)</f>
        <v>0</v>
      </c>
      <c r="I96" t="str">
        <v>|/|fvhmzqc|wrzzq|mqqlhnvh|lbvrm</v>
      </c>
      <c r="J96" cm="1">
        <f t="array" ref="J96">SUMPRODUCT(--(IFERROR(FIND(I96,D94:D1027),0)&gt;0),H94:H1027)</f>
        <v>2198052</v>
      </c>
    </row>
    <row r="97" spans="1:10">
      <c r="A97" s="3" t="s">
        <v>469</v>
      </c>
      <c r="B97" s="1" t="str">
        <f>IFERROR(_xlfn.NUMBERVALUE(LEFT(A97,1)),LEFT(A97,1))</f>
        <v>d</v>
      </c>
      <c r="C97">
        <f>IF(ISNUMBER(_xlfn.NUMBERVALUE(LEFT(A97,1))),_xlfn.NUMBERVALUE(_xlfn.TEXTBEFORE(A97," ")),0)+
IF(B97="d",SUMIFS(F:F,D:D,D97&amp;"|"&amp;_xlfn.TEXTAFTER(A97," ")),0)</f>
        <v>205285</v>
      </c>
      <c r="D97" t="str" cm="1">
        <f t="array" ref="D97">IF(AND(LEFT(A97,4)="$ cd",IFERROR(_xlfn.TEXTAFTER(A97," ",2)&lt;&gt;"..",0)),IF(D96="|",D96,D96&amp;"|")&amp;IFERROR(_xlfn.TEXTAFTER(A97," ",2),0),
IF(AND(LEFT(A97,4)="$ cd",IFERROR(_xlfn.TEXTAFTER(A97," ",2)="..",0)),_xlfn.XLOOKUP(E97,$E$2:E96,$D$2:D96,,,-1),D96))</f>
        <v>|/|bhp|sjt|btgrv</v>
      </c>
      <c r="E97">
        <f>E96+IFERROR(IF(AND(LEFT(A97,4)="$ cd",_xlfn.TEXTAFTER(A97," ",2)&lt;&gt;".."),1,-1),0)</f>
        <v>4</v>
      </c>
      <c r="F97">
        <f>SUMIFS(C:C,D:D,IF(AND(LEFT(A97,4)="$ cd",_xlfn.TEXTAFTER(A97," ",2)&lt;&gt;".."),IF(D96="|",D96,D96&amp;"|")&amp;_xlfn.TEXTAFTER(A97," ",2),""))</f>
        <v>0</v>
      </c>
      <c r="G97" s="2" t="str">
        <f>IF(F97&gt;$J$2,F97-$J$2,"")</f>
        <v/>
      </c>
      <c r="H97">
        <f>IF(ISNUMBER(_xlfn.NUMBERVALUE(LEFT(A97,1))),_xlfn.NUMBERVALUE(_xlfn.TEXTBEFORE(A97," ")),0)</f>
        <v>0</v>
      </c>
      <c r="I97" t="str">
        <v>|/|fvhmzqc|wrzzq|mqqlhnvh|lbvrm|btgrv</v>
      </c>
      <c r="J97" cm="1">
        <f t="array" ref="J97">SUMPRODUCT(--(IFERROR(FIND(I97,D95:D1028),0)&gt;0),H95:H1028)</f>
        <v>115711</v>
      </c>
    </row>
    <row r="98" spans="1:10">
      <c r="A98" s="3" t="s">
        <v>468</v>
      </c>
      <c r="B98" s="1" t="str">
        <f>IFERROR(_xlfn.NUMBERVALUE(LEFT(A98,1)),LEFT(A98,1))</f>
        <v>$</v>
      </c>
      <c r="C98">
        <f>IF(ISNUMBER(_xlfn.NUMBERVALUE(LEFT(A98,1))),_xlfn.NUMBERVALUE(_xlfn.TEXTBEFORE(A98," ")),0)+
IF(B98="d",SUMIFS(F:F,D:D,D98&amp;"|"&amp;_xlfn.TEXTAFTER(A98," ")),0)</f>
        <v>0</v>
      </c>
      <c r="D98" t="str" cm="1">
        <f t="array" ref="D98">IF(AND(LEFT(A98,4)="$ cd",IFERROR(_xlfn.TEXTAFTER(A98," ",2)&lt;&gt;"..",0)),IF(D97="|",D97,D97&amp;"|")&amp;IFERROR(_xlfn.TEXTAFTER(A98," ",2),0),
IF(AND(LEFT(A98,4)="$ cd",IFERROR(_xlfn.TEXTAFTER(A98," ",2)="..",0)),_xlfn.XLOOKUP(E98,$E$2:E97,$D$2:D97,,,-1),D97))</f>
        <v>|/|bhp|sjt|btgrv|rnhq</v>
      </c>
      <c r="E98">
        <f>E97+IFERROR(IF(AND(LEFT(A98,4)="$ cd",_xlfn.TEXTAFTER(A98," ",2)&lt;&gt;".."),1,-1),0)</f>
        <v>5</v>
      </c>
      <c r="F98">
        <f>SUMIFS(C:C,D:D,IF(AND(LEFT(A98,4)="$ cd",_xlfn.TEXTAFTER(A98," ",2)&lt;&gt;".."),IF(D97="|",D97,D97&amp;"|")&amp;_xlfn.TEXTAFTER(A98," ",2),""))</f>
        <v>205285</v>
      </c>
      <c r="G98" s="2" t="str">
        <f>IF(F98&gt;$J$2,F98-$J$2,"")</f>
        <v/>
      </c>
      <c r="H98">
        <f>IF(ISNUMBER(_xlfn.NUMBERVALUE(LEFT(A98,1))),_xlfn.NUMBERVALUE(_xlfn.TEXTBEFORE(A98," ")),0)</f>
        <v>0</v>
      </c>
      <c r="I98" t="str">
        <v>|/|fvhmzqc|wrzzq|mqqlhnvh|lbvrm|btgrv|qjbhvdm</v>
      </c>
      <c r="J98" cm="1">
        <f t="array" ref="J98">SUMPRODUCT(--(IFERROR(FIND(I98,D96:D1029),0)&gt;0),H96:H1029)</f>
        <v>115711</v>
      </c>
    </row>
    <row r="99" spans="1:10">
      <c r="A99" s="3" t="s">
        <v>1</v>
      </c>
      <c r="B99" s="1" t="str">
        <f>IFERROR(_xlfn.NUMBERVALUE(LEFT(A99,1)),LEFT(A99,1))</f>
        <v>$</v>
      </c>
      <c r="C99">
        <f>IF(ISNUMBER(_xlfn.NUMBERVALUE(LEFT(A99,1))),_xlfn.NUMBERVALUE(_xlfn.TEXTBEFORE(A99," ")),0)+
IF(B99="d",SUMIFS(F:F,D:D,D99&amp;"|"&amp;_xlfn.TEXTAFTER(A99," ")),0)</f>
        <v>0</v>
      </c>
      <c r="D99" t="str" cm="1">
        <f t="array" ref="D99">IF(AND(LEFT(A99,4)="$ cd",IFERROR(_xlfn.TEXTAFTER(A99," ",2)&lt;&gt;"..",0)),IF(D98="|",D98,D98&amp;"|")&amp;IFERROR(_xlfn.TEXTAFTER(A99," ",2),0),
IF(AND(LEFT(A99,4)="$ cd",IFERROR(_xlfn.TEXTAFTER(A99," ",2)="..",0)),_xlfn.XLOOKUP(E99,$E$2:E98,$D$2:D98,,,-1),D98))</f>
        <v>|/|bhp|sjt|btgrv|rnhq</v>
      </c>
      <c r="E99">
        <f>E98+IFERROR(IF(AND(LEFT(A99,4)="$ cd",_xlfn.TEXTAFTER(A99," ",2)&lt;&gt;".."),1,-1),0)</f>
        <v>5</v>
      </c>
      <c r="F99">
        <f>SUMIFS(C:C,D:D,IF(AND(LEFT(A99,4)="$ cd",_xlfn.TEXTAFTER(A99," ",2)&lt;&gt;".."),IF(D98="|",D98,D98&amp;"|")&amp;_xlfn.TEXTAFTER(A99," ",2),""))</f>
        <v>0</v>
      </c>
      <c r="G99" s="2" t="str">
        <f>IF(F99&gt;$J$2,F99-$J$2,"")</f>
        <v/>
      </c>
      <c r="H99">
        <f>IF(ISNUMBER(_xlfn.NUMBERVALUE(LEFT(A99,1))),_xlfn.NUMBERVALUE(_xlfn.TEXTBEFORE(A99," ")),0)</f>
        <v>0</v>
      </c>
      <c r="I99" t="str">
        <v>|/|fvhmzqc|wrzzq|mqqlhnvh|lbvrm|pvnbdwjj</v>
      </c>
      <c r="J99" cm="1">
        <f t="array" ref="J99">SUMPRODUCT(--(IFERROR(FIND(I99,D97:D1030),0)&gt;0),H97:H1030)</f>
        <v>496994</v>
      </c>
    </row>
    <row r="100" spans="1:10">
      <c r="A100" s="3" t="s">
        <v>467</v>
      </c>
      <c r="B100" s="1">
        <f>IFERROR(_xlfn.NUMBERVALUE(LEFT(A100,1)),LEFT(A100,1))</f>
        <v>2</v>
      </c>
      <c r="C100">
        <f>IF(ISNUMBER(_xlfn.NUMBERVALUE(LEFT(A100,1))),_xlfn.NUMBERVALUE(_xlfn.TEXTBEFORE(A100," ")),0)+
IF(B100="d",SUMIFS(F:F,D:D,D100&amp;"|"&amp;_xlfn.TEXTAFTER(A100," ")),0)</f>
        <v>205285</v>
      </c>
      <c r="D100" t="str" cm="1">
        <f t="array" ref="D100">IF(AND(LEFT(A100,4)="$ cd",IFERROR(_xlfn.TEXTAFTER(A100," ",2)&lt;&gt;"..",0)),IF(D99="|",D99,D99&amp;"|")&amp;IFERROR(_xlfn.TEXTAFTER(A100," ",2),0),
IF(AND(LEFT(A100,4)="$ cd",IFERROR(_xlfn.TEXTAFTER(A100," ",2)="..",0)),_xlfn.XLOOKUP(E100,$E$2:E99,$D$2:D99,,,-1),D99))</f>
        <v>|/|bhp|sjt|btgrv|rnhq</v>
      </c>
      <c r="E100">
        <f>E99+IFERROR(IF(AND(LEFT(A100,4)="$ cd",_xlfn.TEXTAFTER(A100," ",2)&lt;&gt;".."),1,-1),0)</f>
        <v>5</v>
      </c>
      <c r="F100">
        <f>SUMIFS(C:C,D:D,IF(AND(LEFT(A100,4)="$ cd",_xlfn.TEXTAFTER(A100," ",2)&lt;&gt;".."),IF(D99="|",D99,D99&amp;"|")&amp;_xlfn.TEXTAFTER(A100," ",2),""))</f>
        <v>0</v>
      </c>
      <c r="G100" s="2" t="str">
        <f>IF(F100&gt;$J$2,F100-$J$2,"")</f>
        <v/>
      </c>
      <c r="H100">
        <f>IF(ISNUMBER(_xlfn.NUMBERVALUE(LEFT(A100,1))),_xlfn.NUMBERVALUE(_xlfn.TEXTBEFORE(A100," ")),0)</f>
        <v>205285</v>
      </c>
      <c r="I100" t="str">
        <v>|/|fvhmzqc|wrzzq|mqqlhnvh|lbvrm|pvnbdwjj|jjshzrhd</v>
      </c>
      <c r="J100" cm="1">
        <f t="array" ref="J100">SUMPRODUCT(--(IFERROR(FIND(I100,D98:D1031),0)&gt;0),H98:H1031)</f>
        <v>131751</v>
      </c>
    </row>
    <row r="101" spans="1:10">
      <c r="A101" s="3" t="s">
        <v>3</v>
      </c>
      <c r="B101" s="1" t="str">
        <f>IFERROR(_xlfn.NUMBERVALUE(LEFT(A101,1)),LEFT(A101,1))</f>
        <v>$</v>
      </c>
      <c r="C101">
        <f>IF(ISNUMBER(_xlfn.NUMBERVALUE(LEFT(A101,1))),_xlfn.NUMBERVALUE(_xlfn.TEXTBEFORE(A101," ")),0)+
IF(B101="d",SUMIFS(F:F,D:D,D101&amp;"|"&amp;_xlfn.TEXTAFTER(A101," ")),0)</f>
        <v>0</v>
      </c>
      <c r="D101" t="str" cm="1">
        <f t="array" ref="D101">IF(AND(LEFT(A101,4)="$ cd",IFERROR(_xlfn.TEXTAFTER(A101," ",2)&lt;&gt;"..",0)),IF(D100="|",D100,D100&amp;"|")&amp;IFERROR(_xlfn.TEXTAFTER(A101," ",2),0),
IF(AND(LEFT(A101,4)="$ cd",IFERROR(_xlfn.TEXTAFTER(A101," ",2)="..",0)),_xlfn.XLOOKUP(E101,$E$2:E100,$D$2:D100,,,-1),D100))</f>
        <v>|/|bhp|sjt|btgrv</v>
      </c>
      <c r="E101">
        <f>E100+IFERROR(IF(AND(LEFT(A101,4)="$ cd",_xlfn.TEXTAFTER(A101," ",2)&lt;&gt;".."),1,-1),0)</f>
        <v>4</v>
      </c>
      <c r="F101">
        <f>SUMIFS(C:C,D:D,IF(AND(LEFT(A101,4)="$ cd",_xlfn.TEXTAFTER(A101," ",2)&lt;&gt;".."),IF(D100="|",D100,D100&amp;"|")&amp;_xlfn.TEXTAFTER(A101," ",2),""))</f>
        <v>0</v>
      </c>
      <c r="G101" s="2" t="str">
        <f>IF(F101&gt;$J$2,F101-$J$2,"")</f>
        <v/>
      </c>
      <c r="H101">
        <f>IF(ISNUMBER(_xlfn.NUMBERVALUE(LEFT(A101,1))),_xlfn.NUMBERVALUE(_xlfn.TEXTBEFORE(A101," ")),0)</f>
        <v>0</v>
      </c>
      <c r="I101" t="str">
        <v>|/|fvhmzqc|wrzzq|mqqlhnvh|lbvrm|znz</v>
      </c>
      <c r="J101" cm="1">
        <f t="array" ref="J101">SUMPRODUCT(--(IFERROR(FIND(I101,D99:D1032),0)&gt;0),H99:H1032)</f>
        <v>1247966</v>
      </c>
    </row>
    <row r="102" spans="1:10">
      <c r="A102" s="3" t="s">
        <v>3</v>
      </c>
      <c r="B102" s="1" t="str">
        <f>IFERROR(_xlfn.NUMBERVALUE(LEFT(A102,1)),LEFT(A102,1))</f>
        <v>$</v>
      </c>
      <c r="C102">
        <f>IF(ISNUMBER(_xlfn.NUMBERVALUE(LEFT(A102,1))),_xlfn.NUMBERVALUE(_xlfn.TEXTBEFORE(A102," ")),0)+
IF(B102="d",SUMIFS(F:F,D:D,D102&amp;"|"&amp;_xlfn.TEXTAFTER(A102," ")),0)</f>
        <v>0</v>
      </c>
      <c r="D102" t="str" cm="1">
        <f t="array" ref="D102">IF(AND(LEFT(A102,4)="$ cd",IFERROR(_xlfn.TEXTAFTER(A102," ",2)&lt;&gt;"..",0)),IF(D101="|",D101,D101&amp;"|")&amp;IFERROR(_xlfn.TEXTAFTER(A102," ",2),0),
IF(AND(LEFT(A102,4)="$ cd",IFERROR(_xlfn.TEXTAFTER(A102," ",2)="..",0)),_xlfn.XLOOKUP(E102,$E$2:E101,$D$2:D101,,,-1),D101))</f>
        <v>|/|bhp|sjt</v>
      </c>
      <c r="E102">
        <f>E101+IFERROR(IF(AND(LEFT(A102,4)="$ cd",_xlfn.TEXTAFTER(A102," ",2)&lt;&gt;".."),1,-1),0)</f>
        <v>3</v>
      </c>
      <c r="F102">
        <f>SUMIFS(C:C,D:D,IF(AND(LEFT(A102,4)="$ cd",_xlfn.TEXTAFTER(A102," ",2)&lt;&gt;".."),IF(D101="|",D101,D101&amp;"|")&amp;_xlfn.TEXTAFTER(A102," ",2),""))</f>
        <v>0</v>
      </c>
      <c r="G102" s="2" t="str">
        <f>IF(F102&gt;$J$2,F102-$J$2,"")</f>
        <v/>
      </c>
      <c r="H102">
        <f>IF(ISNUMBER(_xlfn.NUMBERVALUE(LEFT(A102,1))),_xlfn.NUMBERVALUE(_xlfn.TEXTBEFORE(A102," ")),0)</f>
        <v>0</v>
      </c>
      <c r="I102" t="str">
        <v>|/|fvhmzqc|wrzzq|mqqlhnvh|lbvrm|znz|ddhfvv</v>
      </c>
      <c r="J102" cm="1">
        <f t="array" ref="J102">SUMPRODUCT(--(IFERROR(FIND(I102,D100:D1033),0)&gt;0),H100:H1033)</f>
        <v>265355</v>
      </c>
    </row>
    <row r="103" spans="1:10">
      <c r="A103" s="3" t="s">
        <v>466</v>
      </c>
      <c r="B103" s="1" t="str">
        <f>IFERROR(_xlfn.NUMBERVALUE(LEFT(A103,1)),LEFT(A103,1))</f>
        <v>$</v>
      </c>
      <c r="C103">
        <f>IF(ISNUMBER(_xlfn.NUMBERVALUE(LEFT(A103,1))),_xlfn.NUMBERVALUE(_xlfn.TEXTBEFORE(A103," ")),0)+
IF(B103="d",SUMIFS(F:F,D:D,D103&amp;"|"&amp;_xlfn.TEXTAFTER(A103," ")),0)</f>
        <v>0</v>
      </c>
      <c r="D103" t="str" cm="1">
        <f t="array" ref="D103">IF(AND(LEFT(A103,4)="$ cd",IFERROR(_xlfn.TEXTAFTER(A103," ",2)&lt;&gt;"..",0)),IF(D102="|",D102,D102&amp;"|")&amp;IFERROR(_xlfn.TEXTAFTER(A103," ",2),0),
IF(AND(LEFT(A103,4)="$ cd",IFERROR(_xlfn.TEXTAFTER(A103," ",2)="..",0)),_xlfn.XLOOKUP(E103,$E$2:E102,$D$2:D102,,,-1),D102))</f>
        <v>|/|bhp|sjt|csn</v>
      </c>
      <c r="E103">
        <f>E102+IFERROR(IF(AND(LEFT(A103,4)="$ cd",_xlfn.TEXTAFTER(A103," ",2)&lt;&gt;".."),1,-1),0)</f>
        <v>4</v>
      </c>
      <c r="F103">
        <f>SUMIFS(C:C,D:D,IF(AND(LEFT(A103,4)="$ cd",_xlfn.TEXTAFTER(A103," ",2)&lt;&gt;".."),IF(D102="|",D102,D102&amp;"|")&amp;_xlfn.TEXTAFTER(A103," ",2),""))</f>
        <v>234221</v>
      </c>
      <c r="G103" s="2" t="str">
        <f>IF(F103&gt;$J$2,F103-$J$2,"")</f>
        <v/>
      </c>
      <c r="H103">
        <f>IF(ISNUMBER(_xlfn.NUMBERVALUE(LEFT(A103,1))),_xlfn.NUMBERVALUE(_xlfn.TEXTBEFORE(A103," ")),0)</f>
        <v>0</v>
      </c>
      <c r="I103" t="str">
        <v>|/|fvhmzqc|wrzzq|mqqlhnvh|lbvrm|znz|pwtbr</v>
      </c>
      <c r="J103" cm="1">
        <f t="array" ref="J103">SUMPRODUCT(--(IFERROR(FIND(I103,D101:D1034),0)&gt;0),H101:H1034)</f>
        <v>212361</v>
      </c>
    </row>
    <row r="104" spans="1:10">
      <c r="A104" s="3" t="s">
        <v>1</v>
      </c>
      <c r="B104" s="1" t="str">
        <f>IFERROR(_xlfn.NUMBERVALUE(LEFT(A104,1)),LEFT(A104,1))</f>
        <v>$</v>
      </c>
      <c r="C104">
        <f>IF(ISNUMBER(_xlfn.NUMBERVALUE(LEFT(A104,1))),_xlfn.NUMBERVALUE(_xlfn.TEXTBEFORE(A104," ")),0)+
IF(B104="d",SUMIFS(F:F,D:D,D104&amp;"|"&amp;_xlfn.TEXTAFTER(A104," ")),0)</f>
        <v>0</v>
      </c>
      <c r="D104" t="str" cm="1">
        <f t="array" ref="D104">IF(AND(LEFT(A104,4)="$ cd",IFERROR(_xlfn.TEXTAFTER(A104," ",2)&lt;&gt;"..",0)),IF(D103="|",D103,D103&amp;"|")&amp;IFERROR(_xlfn.TEXTAFTER(A104," ",2),0),
IF(AND(LEFT(A104,4)="$ cd",IFERROR(_xlfn.TEXTAFTER(A104," ",2)="..",0)),_xlfn.XLOOKUP(E104,$E$2:E103,$D$2:D103,,,-1),D103))</f>
        <v>|/|bhp|sjt|csn</v>
      </c>
      <c r="E104">
        <f>E103+IFERROR(IF(AND(LEFT(A104,4)="$ cd",_xlfn.TEXTAFTER(A104," ",2)&lt;&gt;".."),1,-1),0)</f>
        <v>4</v>
      </c>
      <c r="F104">
        <f>SUMIFS(C:C,D:D,IF(AND(LEFT(A104,4)="$ cd",_xlfn.TEXTAFTER(A104," ",2)&lt;&gt;".."),IF(D103="|",D103,D103&amp;"|")&amp;_xlfn.TEXTAFTER(A104," ",2),""))</f>
        <v>0</v>
      </c>
      <c r="G104" s="2" t="str">
        <f>IF(F104&gt;$J$2,F104-$J$2,"")</f>
        <v/>
      </c>
      <c r="H104">
        <f>IF(ISNUMBER(_xlfn.NUMBERVALUE(LEFT(A104,1))),_xlfn.NUMBERVALUE(_xlfn.TEXTBEFORE(A104," ")),0)</f>
        <v>0</v>
      </c>
      <c r="I104" t="str">
        <v>|/|fvhmzqc|wrzzq|mqqlhnvh|lwmbvsjj</v>
      </c>
      <c r="J104" cm="1">
        <f t="array" ref="J104">SUMPRODUCT(--(IFERROR(FIND(I104,D102:D1035),0)&gt;0),H102:H1035)</f>
        <v>1850695</v>
      </c>
    </row>
    <row r="105" spans="1:10">
      <c r="A105" s="3" t="s">
        <v>465</v>
      </c>
      <c r="B105" s="1">
        <f>IFERROR(_xlfn.NUMBERVALUE(LEFT(A105,1)),LEFT(A105,1))</f>
        <v>2</v>
      </c>
      <c r="C105">
        <f>IF(ISNUMBER(_xlfn.NUMBERVALUE(LEFT(A105,1))),_xlfn.NUMBERVALUE(_xlfn.TEXTBEFORE(A105," ")),0)+
IF(B105="d",SUMIFS(F:F,D:D,D105&amp;"|"&amp;_xlfn.TEXTAFTER(A105," ")),0)</f>
        <v>234221</v>
      </c>
      <c r="D105" t="str" cm="1">
        <f t="array" ref="D105">IF(AND(LEFT(A105,4)="$ cd",IFERROR(_xlfn.TEXTAFTER(A105," ",2)&lt;&gt;"..",0)),IF(D104="|",D104,D104&amp;"|")&amp;IFERROR(_xlfn.TEXTAFTER(A105," ",2),0),
IF(AND(LEFT(A105,4)="$ cd",IFERROR(_xlfn.TEXTAFTER(A105," ",2)="..",0)),_xlfn.XLOOKUP(E105,$E$2:E104,$D$2:D104,,,-1),D104))</f>
        <v>|/|bhp|sjt|csn</v>
      </c>
      <c r="E105">
        <f>E104+IFERROR(IF(AND(LEFT(A105,4)="$ cd",_xlfn.TEXTAFTER(A105," ",2)&lt;&gt;".."),1,-1),0)</f>
        <v>4</v>
      </c>
      <c r="F105">
        <f>SUMIFS(C:C,D:D,IF(AND(LEFT(A105,4)="$ cd",_xlfn.TEXTAFTER(A105," ",2)&lt;&gt;".."),IF(D104="|",D104,D104&amp;"|")&amp;_xlfn.TEXTAFTER(A105," ",2),""))</f>
        <v>0</v>
      </c>
      <c r="G105" s="2" t="str">
        <f>IF(F105&gt;$J$2,F105-$J$2,"")</f>
        <v/>
      </c>
      <c r="H105">
        <f>IF(ISNUMBER(_xlfn.NUMBERVALUE(LEFT(A105,1))),_xlfn.NUMBERVALUE(_xlfn.TEXTBEFORE(A105," ")),0)</f>
        <v>234221</v>
      </c>
      <c r="I105" t="str">
        <v>|/|fvhmzqc|wrzzq|mqqlhnvh|lwmbvsjj|ddhfvv</v>
      </c>
      <c r="J105" cm="1">
        <f t="array" ref="J105">SUMPRODUCT(--(IFERROR(FIND(I105,D103:D1036),0)&gt;0),H103:H1036)</f>
        <v>244640</v>
      </c>
    </row>
    <row r="106" spans="1:10">
      <c r="A106" s="3" t="s">
        <v>3</v>
      </c>
      <c r="B106" s="1" t="str">
        <f>IFERROR(_xlfn.NUMBERVALUE(LEFT(A106,1)),LEFT(A106,1))</f>
        <v>$</v>
      </c>
      <c r="C106">
        <f>IF(ISNUMBER(_xlfn.NUMBERVALUE(LEFT(A106,1))),_xlfn.NUMBERVALUE(_xlfn.TEXTBEFORE(A106," ")),0)+
IF(B106="d",SUMIFS(F:F,D:D,D106&amp;"|"&amp;_xlfn.TEXTAFTER(A106," ")),0)</f>
        <v>0</v>
      </c>
      <c r="D106" t="str" cm="1">
        <f t="array" ref="D106">IF(AND(LEFT(A106,4)="$ cd",IFERROR(_xlfn.TEXTAFTER(A106," ",2)&lt;&gt;"..",0)),IF(D105="|",D105,D105&amp;"|")&amp;IFERROR(_xlfn.TEXTAFTER(A106," ",2),0),
IF(AND(LEFT(A106,4)="$ cd",IFERROR(_xlfn.TEXTAFTER(A106," ",2)="..",0)),_xlfn.XLOOKUP(E106,$E$2:E105,$D$2:D105,,,-1),D105))</f>
        <v>|/|bhp|sjt</v>
      </c>
      <c r="E106">
        <f>E105+IFERROR(IF(AND(LEFT(A106,4)="$ cd",_xlfn.TEXTAFTER(A106," ",2)&lt;&gt;".."),1,-1),0)</f>
        <v>3</v>
      </c>
      <c r="F106">
        <f>SUMIFS(C:C,D:D,IF(AND(LEFT(A106,4)="$ cd",_xlfn.TEXTAFTER(A106," ",2)&lt;&gt;".."),IF(D105="|",D105,D105&amp;"|")&amp;_xlfn.TEXTAFTER(A106," ",2),""))</f>
        <v>0</v>
      </c>
      <c r="G106" s="2" t="str">
        <f>IF(F106&gt;$J$2,F106-$J$2,"")</f>
        <v/>
      </c>
      <c r="H106">
        <f>IF(ISNUMBER(_xlfn.NUMBERVALUE(LEFT(A106,1))),_xlfn.NUMBERVALUE(_xlfn.TEXTBEFORE(A106," ")),0)</f>
        <v>0</v>
      </c>
      <c r="I106" t="str">
        <v>|/|fvhmzqc|wrzzq|mqqlhnvh|lwmbvsjj|vrqmtl</v>
      </c>
      <c r="J106" cm="1">
        <f t="array" ref="J106">SUMPRODUCT(--(IFERROR(FIND(I106,D104:D1037),0)&gt;0),H104:H1037)</f>
        <v>535160</v>
      </c>
    </row>
    <row r="107" spans="1:10">
      <c r="A107" s="3" t="s">
        <v>41</v>
      </c>
      <c r="B107" s="1" t="str">
        <f>IFERROR(_xlfn.NUMBERVALUE(LEFT(A107,1)),LEFT(A107,1))</f>
        <v>$</v>
      </c>
      <c r="C107">
        <f>IF(ISNUMBER(_xlfn.NUMBERVALUE(LEFT(A107,1))),_xlfn.NUMBERVALUE(_xlfn.TEXTBEFORE(A107," ")),0)+
IF(B107="d",SUMIFS(F:F,D:D,D107&amp;"|"&amp;_xlfn.TEXTAFTER(A107," ")),0)</f>
        <v>0</v>
      </c>
      <c r="D107" t="str" cm="1">
        <f t="array" ref="D107">IF(AND(LEFT(A107,4)="$ cd",IFERROR(_xlfn.TEXTAFTER(A107," ",2)&lt;&gt;"..",0)),IF(D106="|",D106,D106&amp;"|")&amp;IFERROR(_xlfn.TEXTAFTER(A107," ",2),0),
IF(AND(LEFT(A107,4)="$ cd",IFERROR(_xlfn.TEXTAFTER(A107," ",2)="..",0)),_xlfn.XLOOKUP(E107,$E$2:E106,$D$2:D106,,,-1),D106))</f>
        <v>|/|bhp|sjt|ddhfvv</v>
      </c>
      <c r="E107">
        <f>E106+IFERROR(IF(AND(LEFT(A107,4)="$ cd",_xlfn.TEXTAFTER(A107," ",2)&lt;&gt;".."),1,-1),0)</f>
        <v>4</v>
      </c>
      <c r="F107">
        <f>SUMIFS(C:C,D:D,IF(AND(LEFT(A107,4)="$ cd",_xlfn.TEXTAFTER(A107," ",2)&lt;&gt;".."),IF(D106="|",D106,D106&amp;"|")&amp;_xlfn.TEXTAFTER(A107," ",2),""))</f>
        <v>2484516</v>
      </c>
      <c r="G107" s="2" t="str">
        <f>IF(F107&gt;$J$2,F107-$J$2,"")</f>
        <v/>
      </c>
      <c r="H107">
        <f>IF(ISNUMBER(_xlfn.NUMBERVALUE(LEFT(A107,1))),_xlfn.NUMBERVALUE(_xlfn.TEXTBEFORE(A107," ")),0)</f>
        <v>0</v>
      </c>
      <c r="I107" t="str">
        <v>|/|fvhmzqc|wrzzq|mqqlhnvh|rrcnhbn</v>
      </c>
      <c r="J107" cm="1">
        <f t="array" ref="J107">SUMPRODUCT(--(IFERROR(FIND(I107,D105:D1038),0)&gt;0),H105:H1038)</f>
        <v>63581</v>
      </c>
    </row>
    <row r="108" spans="1:10">
      <c r="A108" s="3" t="s">
        <v>1</v>
      </c>
      <c r="B108" s="1" t="str">
        <f>IFERROR(_xlfn.NUMBERVALUE(LEFT(A108,1)),LEFT(A108,1))</f>
        <v>$</v>
      </c>
      <c r="C108">
        <f>IF(ISNUMBER(_xlfn.NUMBERVALUE(LEFT(A108,1))),_xlfn.NUMBERVALUE(_xlfn.TEXTBEFORE(A108," ")),0)+
IF(B108="d",SUMIFS(F:F,D:D,D108&amp;"|"&amp;_xlfn.TEXTAFTER(A108," ")),0)</f>
        <v>0</v>
      </c>
      <c r="D108" t="str" cm="1">
        <f t="array" ref="D108">IF(AND(LEFT(A108,4)="$ cd",IFERROR(_xlfn.TEXTAFTER(A108," ",2)&lt;&gt;"..",0)),IF(D107="|",D107,D107&amp;"|")&amp;IFERROR(_xlfn.TEXTAFTER(A108," ",2),0),
IF(AND(LEFT(A108,4)="$ cd",IFERROR(_xlfn.TEXTAFTER(A108," ",2)="..",0)),_xlfn.XLOOKUP(E108,$E$2:E107,$D$2:D107,,,-1),D107))</f>
        <v>|/|bhp|sjt|ddhfvv</v>
      </c>
      <c r="E108">
        <f>E107+IFERROR(IF(AND(LEFT(A108,4)="$ cd",_xlfn.TEXTAFTER(A108," ",2)&lt;&gt;".."),1,-1),0)</f>
        <v>4</v>
      </c>
      <c r="F108">
        <f>SUMIFS(C:C,D:D,IF(AND(LEFT(A108,4)="$ cd",_xlfn.TEXTAFTER(A108," ",2)&lt;&gt;".."),IF(D107="|",D107,D107&amp;"|")&amp;_xlfn.TEXTAFTER(A108," ",2),""))</f>
        <v>0</v>
      </c>
      <c r="G108" s="2" t="str">
        <f>IF(F108&gt;$J$2,F108-$J$2,"")</f>
        <v/>
      </c>
      <c r="H108">
        <f>IF(ISNUMBER(_xlfn.NUMBERVALUE(LEFT(A108,1))),_xlfn.NUMBERVALUE(_xlfn.TEXTBEFORE(A108," ")),0)</f>
        <v>0</v>
      </c>
      <c r="I108" t="str">
        <v>|/|fvhmzqc|wrzzq|mqqlhnvh|rrcnhbn|jjshzrhd</v>
      </c>
      <c r="J108" cm="1">
        <f t="array" ref="J108">SUMPRODUCT(--(IFERROR(FIND(I108,D106:D1039),0)&gt;0),H106:H1039)</f>
        <v>63581</v>
      </c>
    </row>
    <row r="109" spans="1:10">
      <c r="A109" s="3" t="s">
        <v>464</v>
      </c>
      <c r="B109" s="1" t="str">
        <f>IFERROR(_xlfn.NUMBERVALUE(LEFT(A109,1)),LEFT(A109,1))</f>
        <v>d</v>
      </c>
      <c r="C109">
        <f>IF(ISNUMBER(_xlfn.NUMBERVALUE(LEFT(A109,1))),_xlfn.NUMBERVALUE(_xlfn.TEXTBEFORE(A109," ")),0)+
IF(B109="d",SUMIFS(F:F,D:D,D109&amp;"|"&amp;_xlfn.TEXTAFTER(A109," ")),0)</f>
        <v>469268</v>
      </c>
      <c r="D109" t="str" cm="1">
        <f t="array" ref="D109">IF(AND(LEFT(A109,4)="$ cd",IFERROR(_xlfn.TEXTAFTER(A109," ",2)&lt;&gt;"..",0)),IF(D108="|",D108,D108&amp;"|")&amp;IFERROR(_xlfn.TEXTAFTER(A109," ",2),0),
IF(AND(LEFT(A109,4)="$ cd",IFERROR(_xlfn.TEXTAFTER(A109," ",2)="..",0)),_xlfn.XLOOKUP(E109,$E$2:E108,$D$2:D108,,,-1),D108))</f>
        <v>|/|bhp|sjt|ddhfvv</v>
      </c>
      <c r="E109">
        <f>E108+IFERROR(IF(AND(LEFT(A109,4)="$ cd",_xlfn.TEXTAFTER(A109," ",2)&lt;&gt;".."),1,-1),0)</f>
        <v>4</v>
      </c>
      <c r="F109">
        <f>SUMIFS(C:C,D:D,IF(AND(LEFT(A109,4)="$ cd",_xlfn.TEXTAFTER(A109," ",2)&lt;&gt;".."),IF(D108="|",D108,D108&amp;"|")&amp;_xlfn.TEXTAFTER(A109," ",2),""))</f>
        <v>0</v>
      </c>
      <c r="G109" s="2" t="str">
        <f>IF(F109&gt;$J$2,F109-$J$2,"")</f>
        <v/>
      </c>
      <c r="H109">
        <f>IF(ISNUMBER(_xlfn.NUMBERVALUE(LEFT(A109,1))),_xlfn.NUMBERVALUE(_xlfn.TEXTBEFORE(A109," ")),0)</f>
        <v>0</v>
      </c>
      <c r="I109" t="str">
        <v>|/|hqmlnpn</v>
      </c>
      <c r="J109" cm="1">
        <f t="array" ref="J109">SUMPRODUCT(--(IFERROR(FIND(I109,D107:D1040),0)&gt;0),H107:H1040)</f>
        <v>8271275</v>
      </c>
    </row>
    <row r="110" spans="1:10">
      <c r="A110" s="3" t="s">
        <v>463</v>
      </c>
      <c r="B110" s="1">
        <f>IFERROR(_xlfn.NUMBERVALUE(LEFT(A110,1)),LEFT(A110,1))</f>
        <v>5</v>
      </c>
      <c r="C110">
        <f>IF(ISNUMBER(_xlfn.NUMBERVALUE(LEFT(A110,1))),_xlfn.NUMBERVALUE(_xlfn.TEXTBEFORE(A110," ")),0)+
IF(B110="d",SUMIFS(F:F,D:D,D110&amp;"|"&amp;_xlfn.TEXTAFTER(A110," ")),0)</f>
        <v>56038</v>
      </c>
      <c r="D110" t="str" cm="1">
        <f t="array" ref="D110">IF(AND(LEFT(A110,4)="$ cd",IFERROR(_xlfn.TEXTAFTER(A110," ",2)&lt;&gt;"..",0)),IF(D109="|",D109,D109&amp;"|")&amp;IFERROR(_xlfn.TEXTAFTER(A110," ",2),0),
IF(AND(LEFT(A110,4)="$ cd",IFERROR(_xlfn.TEXTAFTER(A110," ",2)="..",0)),_xlfn.XLOOKUP(E110,$E$2:E109,$D$2:D109,,,-1),D109))</f>
        <v>|/|bhp|sjt|ddhfvv</v>
      </c>
      <c r="E110">
        <f>E109+IFERROR(IF(AND(LEFT(A110,4)="$ cd",_xlfn.TEXTAFTER(A110," ",2)&lt;&gt;".."),1,-1),0)</f>
        <v>4</v>
      </c>
      <c r="F110">
        <f>SUMIFS(C:C,D:D,IF(AND(LEFT(A110,4)="$ cd",_xlfn.TEXTAFTER(A110," ",2)&lt;&gt;".."),IF(D109="|",D109,D109&amp;"|")&amp;_xlfn.TEXTAFTER(A110," ",2),""))</f>
        <v>0</v>
      </c>
      <c r="G110" s="2" t="str">
        <f>IF(F110&gt;$J$2,F110-$J$2,"")</f>
        <v/>
      </c>
      <c r="H110">
        <f>IF(ISNUMBER(_xlfn.NUMBERVALUE(LEFT(A110,1))),_xlfn.NUMBERVALUE(_xlfn.TEXTBEFORE(A110," ")),0)</f>
        <v>56038</v>
      </c>
      <c r="I110" t="str">
        <v>|/|hqmlnpn|djtchhmw</v>
      </c>
      <c r="J110" cm="1">
        <f t="array" ref="J110">SUMPRODUCT(--(IFERROR(FIND(I110,D108:D1041),0)&gt;0),H108:H1041)</f>
        <v>33004</v>
      </c>
    </row>
    <row r="111" spans="1:10">
      <c r="A111" s="3" t="s">
        <v>462</v>
      </c>
      <c r="B111" s="1" t="str">
        <f>IFERROR(_xlfn.NUMBERVALUE(LEFT(A111,1)),LEFT(A111,1))</f>
        <v>d</v>
      </c>
      <c r="C111">
        <f>IF(ISNUMBER(_xlfn.NUMBERVALUE(LEFT(A111,1))),_xlfn.NUMBERVALUE(_xlfn.TEXTBEFORE(A111," ")),0)+
IF(B111="d",SUMIFS(F:F,D:D,D111&amp;"|"&amp;_xlfn.TEXTAFTER(A111," ")),0)</f>
        <v>292185</v>
      </c>
      <c r="D111" t="str" cm="1">
        <f t="array" ref="D111">IF(AND(LEFT(A111,4)="$ cd",IFERROR(_xlfn.TEXTAFTER(A111," ",2)&lt;&gt;"..",0)),IF(D110="|",D110,D110&amp;"|")&amp;IFERROR(_xlfn.TEXTAFTER(A111," ",2),0),
IF(AND(LEFT(A111,4)="$ cd",IFERROR(_xlfn.TEXTAFTER(A111," ",2)="..",0)),_xlfn.XLOOKUP(E111,$E$2:E110,$D$2:D110,,,-1),D110))</f>
        <v>|/|bhp|sjt|ddhfvv</v>
      </c>
      <c r="E111">
        <f>E110+IFERROR(IF(AND(LEFT(A111,4)="$ cd",_xlfn.TEXTAFTER(A111," ",2)&lt;&gt;".."),1,-1),0)</f>
        <v>4</v>
      </c>
      <c r="F111">
        <f>SUMIFS(C:C,D:D,IF(AND(LEFT(A111,4)="$ cd",_xlfn.TEXTAFTER(A111," ",2)&lt;&gt;".."),IF(D110="|",D110,D110&amp;"|")&amp;_xlfn.TEXTAFTER(A111," ",2),""))</f>
        <v>0</v>
      </c>
      <c r="G111" s="2" t="str">
        <f>IF(F111&gt;$J$2,F111-$J$2,"")</f>
        <v/>
      </c>
      <c r="H111">
        <f>IF(ISNUMBER(_xlfn.NUMBERVALUE(LEFT(A111,1))),_xlfn.NUMBERVALUE(_xlfn.TEXTBEFORE(A111," ")),0)</f>
        <v>0</v>
      </c>
      <c r="I111" t="str">
        <v>|/|hqmlnpn|dlqjbqbr</v>
      </c>
      <c r="J111" cm="1">
        <f t="array" ref="J111">SUMPRODUCT(--(IFERROR(FIND(I111,D109:D1042),0)&gt;0),H109:H1042)</f>
        <v>4501304</v>
      </c>
    </row>
    <row r="112" spans="1:10">
      <c r="A112" s="3" t="s">
        <v>461</v>
      </c>
      <c r="B112" s="1">
        <f>IFERROR(_xlfn.NUMBERVALUE(LEFT(A112,1)),LEFT(A112,1))</f>
        <v>3</v>
      </c>
      <c r="C112">
        <f>IF(ISNUMBER(_xlfn.NUMBERVALUE(LEFT(A112,1))),_xlfn.NUMBERVALUE(_xlfn.TEXTBEFORE(A112," ")),0)+
IF(B112="d",SUMIFS(F:F,D:D,D112&amp;"|"&amp;_xlfn.TEXTAFTER(A112," ")),0)</f>
        <v>308363</v>
      </c>
      <c r="D112" t="str" cm="1">
        <f t="array" ref="D112">IF(AND(LEFT(A112,4)="$ cd",IFERROR(_xlfn.TEXTAFTER(A112," ",2)&lt;&gt;"..",0)),IF(D111="|",D111,D111&amp;"|")&amp;IFERROR(_xlfn.TEXTAFTER(A112," ",2),0),
IF(AND(LEFT(A112,4)="$ cd",IFERROR(_xlfn.TEXTAFTER(A112," ",2)="..",0)),_xlfn.XLOOKUP(E112,$E$2:E111,$D$2:D111,,,-1),D111))</f>
        <v>|/|bhp|sjt|ddhfvv</v>
      </c>
      <c r="E112">
        <f>E111+IFERROR(IF(AND(LEFT(A112,4)="$ cd",_xlfn.TEXTAFTER(A112," ",2)&lt;&gt;".."),1,-1),0)</f>
        <v>4</v>
      </c>
      <c r="F112">
        <f>SUMIFS(C:C,D:D,IF(AND(LEFT(A112,4)="$ cd",_xlfn.TEXTAFTER(A112," ",2)&lt;&gt;".."),IF(D111="|",D111,D111&amp;"|")&amp;_xlfn.TEXTAFTER(A112," ",2),""))</f>
        <v>0</v>
      </c>
      <c r="G112" s="2" t="str">
        <f>IF(F112&gt;$J$2,F112-$J$2,"")</f>
        <v/>
      </c>
      <c r="H112">
        <f>IF(ISNUMBER(_xlfn.NUMBERVALUE(LEFT(A112,1))),_xlfn.NUMBERVALUE(_xlfn.TEXTBEFORE(A112," ")),0)</f>
        <v>308363</v>
      </c>
      <c r="I112" t="str">
        <v>|/|hqmlnpn|dlqjbqbr|fvhmzqc</v>
      </c>
      <c r="J112" cm="1">
        <f t="array" ref="J112">SUMPRODUCT(--(IFERROR(FIND(I112,D110:D1043),0)&gt;0),H110:H1043)</f>
        <v>2121044</v>
      </c>
    </row>
    <row r="113" spans="1:10">
      <c r="A113" s="3" t="s">
        <v>460</v>
      </c>
      <c r="B113" s="1" t="str">
        <f>IFERROR(_xlfn.NUMBERVALUE(LEFT(A113,1)),LEFT(A113,1))</f>
        <v>d</v>
      </c>
      <c r="C113">
        <f>IF(ISNUMBER(_xlfn.NUMBERVALUE(LEFT(A113,1))),_xlfn.NUMBERVALUE(_xlfn.TEXTBEFORE(A113," ")),0)+
IF(B113="d",SUMIFS(F:F,D:D,D113&amp;"|"&amp;_xlfn.TEXTAFTER(A113," ")),0)</f>
        <v>807582</v>
      </c>
      <c r="D113" t="str" cm="1">
        <f t="array" ref="D113">IF(AND(LEFT(A113,4)="$ cd",IFERROR(_xlfn.TEXTAFTER(A113," ",2)&lt;&gt;"..",0)),IF(D112="|",D112,D112&amp;"|")&amp;IFERROR(_xlfn.TEXTAFTER(A113," ",2),0),
IF(AND(LEFT(A113,4)="$ cd",IFERROR(_xlfn.TEXTAFTER(A113," ",2)="..",0)),_xlfn.XLOOKUP(E113,$E$2:E112,$D$2:D112,,,-1),D112))</f>
        <v>|/|bhp|sjt|ddhfvv</v>
      </c>
      <c r="E113">
        <f>E112+IFERROR(IF(AND(LEFT(A113,4)="$ cd",_xlfn.TEXTAFTER(A113," ",2)&lt;&gt;".."),1,-1),0)</f>
        <v>4</v>
      </c>
      <c r="F113">
        <f>SUMIFS(C:C,D:D,IF(AND(LEFT(A113,4)="$ cd",_xlfn.TEXTAFTER(A113," ",2)&lt;&gt;".."),IF(D112="|",D112,D112&amp;"|")&amp;_xlfn.TEXTAFTER(A113," ",2),""))</f>
        <v>0</v>
      </c>
      <c r="G113" s="2" t="str">
        <f>IF(F113&gt;$J$2,F113-$J$2,"")</f>
        <v/>
      </c>
      <c r="H113">
        <f>IF(ISNUMBER(_xlfn.NUMBERVALUE(LEFT(A113,1))),_xlfn.NUMBERVALUE(_xlfn.TEXTBEFORE(A113," ")),0)</f>
        <v>0</v>
      </c>
      <c r="I113" t="str">
        <v>|/|hqmlnpn|dlqjbqbr|fvhmzqc|brfl</v>
      </c>
      <c r="J113" cm="1">
        <f t="array" ref="J113">SUMPRODUCT(--(IFERROR(FIND(I113,D111:D1044),0)&gt;0),H111:H1044)</f>
        <v>927445</v>
      </c>
    </row>
    <row r="114" spans="1:10">
      <c r="A114" s="3" t="s">
        <v>459</v>
      </c>
      <c r="B114" s="1" t="str">
        <f>IFERROR(_xlfn.NUMBERVALUE(LEFT(A114,1)),LEFT(A114,1))</f>
        <v>d</v>
      </c>
      <c r="C114">
        <f>IF(ISNUMBER(_xlfn.NUMBERVALUE(LEFT(A114,1))),_xlfn.NUMBERVALUE(_xlfn.TEXTBEFORE(A114," ")),0)+
IF(B114="d",SUMIFS(F:F,D:D,D114&amp;"|"&amp;_xlfn.TEXTAFTER(A114," ")),0)</f>
        <v>203623</v>
      </c>
      <c r="D114" t="str" cm="1">
        <f t="array" ref="D114">IF(AND(LEFT(A114,4)="$ cd",IFERROR(_xlfn.TEXTAFTER(A114," ",2)&lt;&gt;"..",0)),IF(D113="|",D113,D113&amp;"|")&amp;IFERROR(_xlfn.TEXTAFTER(A114," ",2),0),
IF(AND(LEFT(A114,4)="$ cd",IFERROR(_xlfn.TEXTAFTER(A114," ",2)="..",0)),_xlfn.XLOOKUP(E114,$E$2:E113,$D$2:D113,,,-1),D113))</f>
        <v>|/|bhp|sjt|ddhfvv</v>
      </c>
      <c r="E114">
        <f>E113+IFERROR(IF(AND(LEFT(A114,4)="$ cd",_xlfn.TEXTAFTER(A114," ",2)&lt;&gt;".."),1,-1),0)</f>
        <v>4</v>
      </c>
      <c r="F114">
        <f>SUMIFS(C:C,D:D,IF(AND(LEFT(A114,4)="$ cd",_xlfn.TEXTAFTER(A114," ",2)&lt;&gt;".."),IF(D113="|",D113,D113&amp;"|")&amp;_xlfn.TEXTAFTER(A114," ",2),""))</f>
        <v>0</v>
      </c>
      <c r="G114" s="2" t="str">
        <f>IF(F114&gt;$J$2,F114-$J$2,"")</f>
        <v/>
      </c>
      <c r="H114">
        <f>IF(ISNUMBER(_xlfn.NUMBERVALUE(LEFT(A114,1))),_xlfn.NUMBERVALUE(_xlfn.TEXTBEFORE(A114," ")),0)</f>
        <v>0</v>
      </c>
      <c r="I114" t="str">
        <v>|/|hqmlnpn|dlqjbqbr|fvhmzqc|ccnlzrb</v>
      </c>
      <c r="J114" cm="1">
        <f t="array" ref="J114">SUMPRODUCT(--(IFERROR(FIND(I114,D112:D1045),0)&gt;0),H112:H1045)</f>
        <v>265088</v>
      </c>
    </row>
    <row r="115" spans="1:10">
      <c r="A115" s="3" t="s">
        <v>458</v>
      </c>
      <c r="B115" s="1" t="str">
        <f>IFERROR(_xlfn.NUMBERVALUE(LEFT(A115,1)),LEFT(A115,1))</f>
        <v>d</v>
      </c>
      <c r="C115">
        <f>IF(ISNUMBER(_xlfn.NUMBERVALUE(LEFT(A115,1))),_xlfn.NUMBERVALUE(_xlfn.TEXTBEFORE(A115," ")),0)+
IF(B115="d",SUMIFS(F:F,D:D,D115&amp;"|"&amp;_xlfn.TEXTAFTER(A115," ")),0)</f>
        <v>60280</v>
      </c>
      <c r="D115" t="str" cm="1">
        <f t="array" ref="D115">IF(AND(LEFT(A115,4)="$ cd",IFERROR(_xlfn.TEXTAFTER(A115," ",2)&lt;&gt;"..",0)),IF(D114="|",D114,D114&amp;"|")&amp;IFERROR(_xlfn.TEXTAFTER(A115," ",2),0),
IF(AND(LEFT(A115,4)="$ cd",IFERROR(_xlfn.TEXTAFTER(A115," ",2)="..",0)),_xlfn.XLOOKUP(E115,$E$2:E114,$D$2:D114,,,-1),D114))</f>
        <v>|/|bhp|sjt|ddhfvv</v>
      </c>
      <c r="E115">
        <f>E114+IFERROR(IF(AND(LEFT(A115,4)="$ cd",_xlfn.TEXTAFTER(A115," ",2)&lt;&gt;".."),1,-1),0)</f>
        <v>4</v>
      </c>
      <c r="F115">
        <f>SUMIFS(C:C,D:D,IF(AND(LEFT(A115,4)="$ cd",_xlfn.TEXTAFTER(A115," ",2)&lt;&gt;".."),IF(D114="|",D114,D114&amp;"|")&amp;_xlfn.TEXTAFTER(A115," ",2),""))</f>
        <v>0</v>
      </c>
      <c r="G115" s="2" t="str">
        <f>IF(F115&gt;$J$2,F115-$J$2,"")</f>
        <v/>
      </c>
      <c r="H115">
        <f>IF(ISNUMBER(_xlfn.NUMBERVALUE(LEFT(A115,1))),_xlfn.NUMBERVALUE(_xlfn.TEXTBEFORE(A115," ")),0)</f>
        <v>0</v>
      </c>
      <c r="I115" t="str">
        <v>|/|hqmlnpn|dlqjbqbr|fvhmzqc|ccnlzrb|rzmdmq</v>
      </c>
      <c r="J115" cm="1">
        <f t="array" ref="J115">SUMPRODUCT(--(IFERROR(FIND(I115,D113:D1046),0)&gt;0),H113:H1046)</f>
        <v>265088</v>
      </c>
    </row>
    <row r="116" spans="1:10">
      <c r="A116" s="3" t="s">
        <v>457</v>
      </c>
      <c r="B116" s="1">
        <f>IFERROR(_xlfn.NUMBERVALUE(LEFT(A116,1)),LEFT(A116,1))</f>
        <v>2</v>
      </c>
      <c r="C116">
        <f>IF(ISNUMBER(_xlfn.NUMBERVALUE(LEFT(A116,1))),_xlfn.NUMBERVALUE(_xlfn.TEXTBEFORE(A116," ")),0)+
IF(B116="d",SUMIFS(F:F,D:D,D116&amp;"|"&amp;_xlfn.TEXTAFTER(A116," ")),0)</f>
        <v>287177</v>
      </c>
      <c r="D116" t="str" cm="1">
        <f t="array" ref="D116">IF(AND(LEFT(A116,4)="$ cd",IFERROR(_xlfn.TEXTAFTER(A116," ",2)&lt;&gt;"..",0)),IF(D115="|",D115,D115&amp;"|")&amp;IFERROR(_xlfn.TEXTAFTER(A116," ",2),0),
IF(AND(LEFT(A116,4)="$ cd",IFERROR(_xlfn.TEXTAFTER(A116," ",2)="..",0)),_xlfn.XLOOKUP(E116,$E$2:E115,$D$2:D115,,,-1),D115))</f>
        <v>|/|bhp|sjt|ddhfvv</v>
      </c>
      <c r="E116">
        <f>E115+IFERROR(IF(AND(LEFT(A116,4)="$ cd",_xlfn.TEXTAFTER(A116," ",2)&lt;&gt;".."),1,-1),0)</f>
        <v>4</v>
      </c>
      <c r="F116">
        <f>SUMIFS(C:C,D:D,IF(AND(LEFT(A116,4)="$ cd",_xlfn.TEXTAFTER(A116," ",2)&lt;&gt;".."),IF(D115="|",D115,D115&amp;"|")&amp;_xlfn.TEXTAFTER(A116," ",2),""))</f>
        <v>0</v>
      </c>
      <c r="G116" s="2" t="str">
        <f>IF(F116&gt;$J$2,F116-$J$2,"")</f>
        <v/>
      </c>
      <c r="H116">
        <f>IF(ISNUMBER(_xlfn.NUMBERVALUE(LEFT(A116,1))),_xlfn.NUMBERVALUE(_xlfn.TEXTBEFORE(A116," ")),0)</f>
        <v>287177</v>
      </c>
      <c r="I116" t="str">
        <v>|/|hqmlnpn|dlqjbqbr|fvhmzqc|cjtl</v>
      </c>
      <c r="J116" cm="1">
        <f t="array" ref="J116">SUMPRODUCT(--(IFERROR(FIND(I116,D114:D1047),0)&gt;0),H114:H1047)</f>
        <v>107485</v>
      </c>
    </row>
    <row r="117" spans="1:10">
      <c r="A117" s="3" t="s">
        <v>456</v>
      </c>
      <c r="B117" s="1" t="str">
        <f>IFERROR(_xlfn.NUMBERVALUE(LEFT(A117,1)),LEFT(A117,1))</f>
        <v>$</v>
      </c>
      <c r="C117">
        <f>IF(ISNUMBER(_xlfn.NUMBERVALUE(LEFT(A117,1))),_xlfn.NUMBERVALUE(_xlfn.TEXTBEFORE(A117," ")),0)+
IF(B117="d",SUMIFS(F:F,D:D,D117&amp;"|"&amp;_xlfn.TEXTAFTER(A117," ")),0)</f>
        <v>0</v>
      </c>
      <c r="D117" t="str" cm="1">
        <f t="array" ref="D117">IF(AND(LEFT(A117,4)="$ cd",IFERROR(_xlfn.TEXTAFTER(A117," ",2)&lt;&gt;"..",0)),IF(D116="|",D116,D116&amp;"|")&amp;IFERROR(_xlfn.TEXTAFTER(A117," ",2),0),
IF(AND(LEFT(A117,4)="$ cd",IFERROR(_xlfn.TEXTAFTER(A117," ",2)="..",0)),_xlfn.XLOOKUP(E117,$E$2:E116,$D$2:D116,,,-1),D116))</f>
        <v>|/|bhp|sjt|ddhfvv|glbf</v>
      </c>
      <c r="E117">
        <f>E116+IFERROR(IF(AND(LEFT(A117,4)="$ cd",_xlfn.TEXTAFTER(A117," ",2)&lt;&gt;".."),1,-1),0)</f>
        <v>5</v>
      </c>
      <c r="F117">
        <f>SUMIFS(C:C,D:D,IF(AND(LEFT(A117,4)="$ cd",_xlfn.TEXTAFTER(A117," ",2)&lt;&gt;".."),IF(D116="|",D116,D116&amp;"|")&amp;_xlfn.TEXTAFTER(A117," ",2),""))</f>
        <v>469268</v>
      </c>
      <c r="G117" s="2" t="str">
        <f>IF(F117&gt;$J$2,F117-$J$2,"")</f>
        <v/>
      </c>
      <c r="H117">
        <f>IF(ISNUMBER(_xlfn.NUMBERVALUE(LEFT(A117,1))),_xlfn.NUMBERVALUE(_xlfn.TEXTBEFORE(A117," ")),0)</f>
        <v>0</v>
      </c>
      <c r="I117" t="str">
        <v>|/|hqmlnpn|dlqjbqbr|fvhmzqc|dfvt</v>
      </c>
      <c r="J117" cm="1">
        <f t="array" ref="J117">SUMPRODUCT(--(IFERROR(FIND(I117,D115:D1048),0)&gt;0),H115:H1048)</f>
        <v>315222</v>
      </c>
    </row>
    <row r="118" spans="1:10">
      <c r="A118" s="3" t="s">
        <v>1</v>
      </c>
      <c r="B118" s="1" t="str">
        <f>IFERROR(_xlfn.NUMBERVALUE(LEFT(A118,1)),LEFT(A118,1))</f>
        <v>$</v>
      </c>
      <c r="C118">
        <f>IF(ISNUMBER(_xlfn.NUMBERVALUE(LEFT(A118,1))),_xlfn.NUMBERVALUE(_xlfn.TEXTBEFORE(A118," ")),0)+
IF(B118="d",SUMIFS(F:F,D:D,D118&amp;"|"&amp;_xlfn.TEXTAFTER(A118," ")),0)</f>
        <v>0</v>
      </c>
      <c r="D118" t="str" cm="1">
        <f t="array" ref="D118">IF(AND(LEFT(A118,4)="$ cd",IFERROR(_xlfn.TEXTAFTER(A118," ",2)&lt;&gt;"..",0)),IF(D117="|",D117,D117&amp;"|")&amp;IFERROR(_xlfn.TEXTAFTER(A118," ",2),0),
IF(AND(LEFT(A118,4)="$ cd",IFERROR(_xlfn.TEXTAFTER(A118," ",2)="..",0)),_xlfn.XLOOKUP(E118,$E$2:E117,$D$2:D117,,,-1),D117))</f>
        <v>|/|bhp|sjt|ddhfvv|glbf</v>
      </c>
      <c r="E118">
        <f>E117+IFERROR(IF(AND(LEFT(A118,4)="$ cd",_xlfn.TEXTAFTER(A118," ",2)&lt;&gt;".."),1,-1),0)</f>
        <v>5</v>
      </c>
      <c r="F118">
        <f>SUMIFS(C:C,D:D,IF(AND(LEFT(A118,4)="$ cd",_xlfn.TEXTAFTER(A118," ",2)&lt;&gt;".."),IF(D117="|",D117,D117&amp;"|")&amp;_xlfn.TEXTAFTER(A118," ",2),""))</f>
        <v>0</v>
      </c>
      <c r="G118" s="2" t="str">
        <f>IF(F118&gt;$J$2,F118-$J$2,"")</f>
        <v/>
      </c>
      <c r="H118">
        <f>IF(ISNUMBER(_xlfn.NUMBERVALUE(LEFT(A118,1))),_xlfn.NUMBERVALUE(_xlfn.TEXTBEFORE(A118," ")),0)</f>
        <v>0</v>
      </c>
      <c r="I118" t="str">
        <v>|/|hqmlnpn|dlqjbqbr|fvhmzqc|ppshjv</v>
      </c>
      <c r="J118" cm="1">
        <f t="array" ref="J118">SUMPRODUCT(--(IFERROR(FIND(I118,D116:D1049),0)&gt;0),H116:H1049)</f>
        <v>305733</v>
      </c>
    </row>
    <row r="119" spans="1:10">
      <c r="A119" s="3" t="s">
        <v>455</v>
      </c>
      <c r="B119" s="1">
        <f>IFERROR(_xlfn.NUMBERVALUE(LEFT(A119,1)),LEFT(A119,1))</f>
        <v>1</v>
      </c>
      <c r="C119">
        <f>IF(ISNUMBER(_xlfn.NUMBERVALUE(LEFT(A119,1))),_xlfn.NUMBERVALUE(_xlfn.TEXTBEFORE(A119," ")),0)+
IF(B119="d",SUMIFS(F:F,D:D,D119&amp;"|"&amp;_xlfn.TEXTAFTER(A119," ")),0)</f>
        <v>128210</v>
      </c>
      <c r="D119" t="str" cm="1">
        <f t="array" ref="D119">IF(AND(LEFT(A119,4)="$ cd",IFERROR(_xlfn.TEXTAFTER(A119," ",2)&lt;&gt;"..",0)),IF(D118="|",D118,D118&amp;"|")&amp;IFERROR(_xlfn.TEXTAFTER(A119," ",2),0),
IF(AND(LEFT(A119,4)="$ cd",IFERROR(_xlfn.TEXTAFTER(A119," ",2)="..",0)),_xlfn.XLOOKUP(E119,$E$2:E118,$D$2:D118,,,-1),D118))</f>
        <v>|/|bhp|sjt|ddhfvv|glbf</v>
      </c>
      <c r="E119">
        <f>E118+IFERROR(IF(AND(LEFT(A119,4)="$ cd",_xlfn.TEXTAFTER(A119," ",2)&lt;&gt;".."),1,-1),0)</f>
        <v>5</v>
      </c>
      <c r="F119">
        <f>SUMIFS(C:C,D:D,IF(AND(LEFT(A119,4)="$ cd",_xlfn.TEXTAFTER(A119," ",2)&lt;&gt;".."),IF(D118="|",D118,D118&amp;"|")&amp;_xlfn.TEXTAFTER(A119," ",2),""))</f>
        <v>0</v>
      </c>
      <c r="G119" s="2" t="str">
        <f>IF(F119&gt;$J$2,F119-$J$2,"")</f>
        <v/>
      </c>
      <c r="H119">
        <f>IF(ISNUMBER(_xlfn.NUMBERVALUE(LEFT(A119,1))),_xlfn.NUMBERVALUE(_xlfn.TEXTBEFORE(A119," ")),0)</f>
        <v>128210</v>
      </c>
      <c r="I119" t="str">
        <v>|/|hqmlnpn|dlqjbqbr|fvhmzqc|smprwhmg</v>
      </c>
      <c r="J119" cm="1">
        <f t="array" ref="J119">SUMPRODUCT(--(IFERROR(FIND(I119,D117:D1050),0)&gt;0),H117:H1050)</f>
        <v>76792</v>
      </c>
    </row>
    <row r="120" spans="1:10">
      <c r="A120" s="3" t="s">
        <v>454</v>
      </c>
      <c r="B120" s="1">
        <f>IFERROR(_xlfn.NUMBERVALUE(LEFT(A120,1)),LEFT(A120,1))</f>
        <v>2</v>
      </c>
      <c r="C120">
        <f>IF(ISNUMBER(_xlfn.NUMBERVALUE(LEFT(A120,1))),_xlfn.NUMBERVALUE(_xlfn.TEXTBEFORE(A120," ")),0)+
IF(B120="d",SUMIFS(F:F,D:D,D120&amp;"|"&amp;_xlfn.TEXTAFTER(A120," ")),0)</f>
        <v>205284</v>
      </c>
      <c r="D120" t="str" cm="1">
        <f t="array" ref="D120">IF(AND(LEFT(A120,4)="$ cd",IFERROR(_xlfn.TEXTAFTER(A120," ",2)&lt;&gt;"..",0)),IF(D119="|",D119,D119&amp;"|")&amp;IFERROR(_xlfn.TEXTAFTER(A120," ",2),0),
IF(AND(LEFT(A120,4)="$ cd",IFERROR(_xlfn.TEXTAFTER(A120," ",2)="..",0)),_xlfn.XLOOKUP(E120,$E$2:E119,$D$2:D119,,,-1),D119))</f>
        <v>|/|bhp|sjt|ddhfvv|glbf</v>
      </c>
      <c r="E120">
        <f>E119+IFERROR(IF(AND(LEFT(A120,4)="$ cd",_xlfn.TEXTAFTER(A120," ",2)&lt;&gt;".."),1,-1),0)</f>
        <v>5</v>
      </c>
      <c r="F120">
        <f>SUMIFS(C:C,D:D,IF(AND(LEFT(A120,4)="$ cd",_xlfn.TEXTAFTER(A120," ",2)&lt;&gt;".."),IF(D119="|",D119,D119&amp;"|")&amp;_xlfn.TEXTAFTER(A120," ",2),""))</f>
        <v>0</v>
      </c>
      <c r="G120" s="2" t="str">
        <f>IF(F120&gt;$J$2,F120-$J$2,"")</f>
        <v/>
      </c>
      <c r="H120">
        <f>IF(ISNUMBER(_xlfn.NUMBERVALUE(LEFT(A120,1))),_xlfn.NUMBERVALUE(_xlfn.TEXTBEFORE(A120," ")),0)</f>
        <v>205284</v>
      </c>
      <c r="I120" t="str">
        <v>|/|hqmlnpn|dlqjbqbr|jjshzrhd</v>
      </c>
      <c r="J120" cm="1">
        <f t="array" ref="J120">SUMPRODUCT(--(IFERROR(FIND(I120,D118:D1051),0)&gt;0),H118:H1051)</f>
        <v>1604173</v>
      </c>
    </row>
    <row r="121" spans="1:10">
      <c r="A121" s="3" t="s">
        <v>453</v>
      </c>
      <c r="B121" s="1">
        <f>IFERROR(_xlfn.NUMBERVALUE(LEFT(A121,1)),LEFT(A121,1))</f>
        <v>1</v>
      </c>
      <c r="C121">
        <f>IF(ISNUMBER(_xlfn.NUMBERVALUE(LEFT(A121,1))),_xlfn.NUMBERVALUE(_xlfn.TEXTBEFORE(A121," ")),0)+
IF(B121="d",SUMIFS(F:F,D:D,D121&amp;"|"&amp;_xlfn.TEXTAFTER(A121," ")),0)</f>
        <v>135774</v>
      </c>
      <c r="D121" t="str" cm="1">
        <f t="array" ref="D121">IF(AND(LEFT(A121,4)="$ cd",IFERROR(_xlfn.TEXTAFTER(A121," ",2)&lt;&gt;"..",0)),IF(D120="|",D120,D120&amp;"|")&amp;IFERROR(_xlfn.TEXTAFTER(A121," ",2),0),
IF(AND(LEFT(A121,4)="$ cd",IFERROR(_xlfn.TEXTAFTER(A121," ",2)="..",0)),_xlfn.XLOOKUP(E121,$E$2:E120,$D$2:D120,,,-1),D120))</f>
        <v>|/|bhp|sjt|ddhfvv|glbf</v>
      </c>
      <c r="E121">
        <f>E120+IFERROR(IF(AND(LEFT(A121,4)="$ cd",_xlfn.TEXTAFTER(A121," ",2)&lt;&gt;".."),1,-1),0)</f>
        <v>5</v>
      </c>
      <c r="F121">
        <f>SUMIFS(C:C,D:D,IF(AND(LEFT(A121,4)="$ cd",_xlfn.TEXTAFTER(A121," ",2)&lt;&gt;".."),IF(D120="|",D120,D120&amp;"|")&amp;_xlfn.TEXTAFTER(A121," ",2),""))</f>
        <v>0</v>
      </c>
      <c r="G121" s="2" t="str">
        <f>IF(F121&gt;$J$2,F121-$J$2,"")</f>
        <v/>
      </c>
      <c r="H121">
        <f>IF(ISNUMBER(_xlfn.NUMBERVALUE(LEFT(A121,1))),_xlfn.NUMBERVALUE(_xlfn.TEXTBEFORE(A121," ")),0)</f>
        <v>135774</v>
      </c>
      <c r="I121" t="str">
        <v>|/|hqmlnpn|dlqjbqbr|jjshzrhd|lqgsw</v>
      </c>
      <c r="J121" cm="1">
        <f t="array" ref="J121">SUMPRODUCT(--(IFERROR(FIND(I121,D119:D1052),0)&gt;0),H119:H1052)</f>
        <v>297439</v>
      </c>
    </row>
    <row r="122" spans="1:10">
      <c r="A122" s="3" t="s">
        <v>3</v>
      </c>
      <c r="B122" s="1" t="str">
        <f>IFERROR(_xlfn.NUMBERVALUE(LEFT(A122,1)),LEFT(A122,1))</f>
        <v>$</v>
      </c>
      <c r="C122">
        <f>IF(ISNUMBER(_xlfn.NUMBERVALUE(LEFT(A122,1))),_xlfn.NUMBERVALUE(_xlfn.TEXTBEFORE(A122," ")),0)+
IF(B122="d",SUMIFS(F:F,D:D,D122&amp;"|"&amp;_xlfn.TEXTAFTER(A122," ")),0)</f>
        <v>0</v>
      </c>
      <c r="D122" t="str" cm="1">
        <f t="array" ref="D122">IF(AND(LEFT(A122,4)="$ cd",IFERROR(_xlfn.TEXTAFTER(A122," ",2)&lt;&gt;"..",0)),IF(D121="|",D121,D121&amp;"|")&amp;IFERROR(_xlfn.TEXTAFTER(A122," ",2),0),
IF(AND(LEFT(A122,4)="$ cd",IFERROR(_xlfn.TEXTAFTER(A122," ",2)="..",0)),_xlfn.XLOOKUP(E122,$E$2:E121,$D$2:D121,,,-1),D121))</f>
        <v>|/|bhp|sjt|ddhfvv</v>
      </c>
      <c r="E122">
        <f>E121+IFERROR(IF(AND(LEFT(A122,4)="$ cd",_xlfn.TEXTAFTER(A122," ",2)&lt;&gt;".."),1,-1),0)</f>
        <v>4</v>
      </c>
      <c r="F122">
        <f>SUMIFS(C:C,D:D,IF(AND(LEFT(A122,4)="$ cd",_xlfn.TEXTAFTER(A122," ",2)&lt;&gt;".."),IF(D121="|",D121,D121&amp;"|")&amp;_xlfn.TEXTAFTER(A122," ",2),""))</f>
        <v>0</v>
      </c>
      <c r="G122" s="2" t="str">
        <f>IF(F122&gt;$J$2,F122-$J$2,"")</f>
        <v/>
      </c>
      <c r="H122">
        <f>IF(ISNUMBER(_xlfn.NUMBERVALUE(LEFT(A122,1))),_xlfn.NUMBERVALUE(_xlfn.TEXTBEFORE(A122," ")),0)</f>
        <v>0</v>
      </c>
      <c r="I122" t="str">
        <v>|/|hqmlnpn|dlqjbqbr|jjshzrhd|lsmccpj</v>
      </c>
      <c r="J122" cm="1">
        <f t="array" ref="J122">SUMPRODUCT(--(IFERROR(FIND(I122,D120:D1053),0)&gt;0),H120:H1053)</f>
        <v>1269504</v>
      </c>
    </row>
    <row r="123" spans="1:10">
      <c r="A123" s="3" t="s">
        <v>452</v>
      </c>
      <c r="B123" s="1" t="str">
        <f>IFERROR(_xlfn.NUMBERVALUE(LEFT(A123,1)),LEFT(A123,1))</f>
        <v>$</v>
      </c>
      <c r="C123">
        <f>IF(ISNUMBER(_xlfn.NUMBERVALUE(LEFT(A123,1))),_xlfn.NUMBERVALUE(_xlfn.TEXTBEFORE(A123," ")),0)+
IF(B123="d",SUMIFS(F:F,D:D,D123&amp;"|"&amp;_xlfn.TEXTAFTER(A123," ")),0)</f>
        <v>0</v>
      </c>
      <c r="D123" t="str" cm="1">
        <f t="array" ref="D123">IF(AND(LEFT(A123,4)="$ cd",IFERROR(_xlfn.TEXTAFTER(A123," ",2)&lt;&gt;"..",0)),IF(D122="|",D122,D122&amp;"|")&amp;IFERROR(_xlfn.TEXTAFTER(A123," ",2),0),
IF(AND(LEFT(A123,4)="$ cd",IFERROR(_xlfn.TEXTAFTER(A123," ",2)="..",0)),_xlfn.XLOOKUP(E123,$E$2:E122,$D$2:D122,,,-1),D122))</f>
        <v>|/|bhp|sjt|ddhfvv|qtc</v>
      </c>
      <c r="E123">
        <f>E122+IFERROR(IF(AND(LEFT(A123,4)="$ cd",_xlfn.TEXTAFTER(A123," ",2)&lt;&gt;".."),1,-1),0)</f>
        <v>5</v>
      </c>
      <c r="F123">
        <f>SUMIFS(C:C,D:D,IF(AND(LEFT(A123,4)="$ cd",_xlfn.TEXTAFTER(A123," ",2)&lt;&gt;".."),IF(D122="|",D122,D122&amp;"|")&amp;_xlfn.TEXTAFTER(A123," ",2),""))</f>
        <v>292185</v>
      </c>
      <c r="G123" s="2" t="str">
        <f>IF(F123&gt;$J$2,F123-$J$2,"")</f>
        <v/>
      </c>
      <c r="H123">
        <f>IF(ISNUMBER(_xlfn.NUMBERVALUE(LEFT(A123,1))),_xlfn.NUMBERVALUE(_xlfn.TEXTBEFORE(A123," ")),0)</f>
        <v>0</v>
      </c>
      <c r="I123" t="str">
        <v>|/|hqmlnpn|dlqjbqbr|jjshzrhd|lsmccpj|gclrgz</v>
      </c>
      <c r="J123" cm="1">
        <f t="array" ref="J123">SUMPRODUCT(--(IFERROR(FIND(I123,D121:D1054),0)&gt;0),H121:H1054)</f>
        <v>219951</v>
      </c>
    </row>
    <row r="124" spans="1:10">
      <c r="A124" s="3" t="s">
        <v>1</v>
      </c>
      <c r="B124" s="1" t="str">
        <f>IFERROR(_xlfn.NUMBERVALUE(LEFT(A124,1)),LEFT(A124,1))</f>
        <v>$</v>
      </c>
      <c r="C124">
        <f>IF(ISNUMBER(_xlfn.NUMBERVALUE(LEFT(A124,1))),_xlfn.NUMBERVALUE(_xlfn.TEXTBEFORE(A124," ")),0)+
IF(B124="d",SUMIFS(F:F,D:D,D124&amp;"|"&amp;_xlfn.TEXTAFTER(A124," ")),0)</f>
        <v>0</v>
      </c>
      <c r="D124" t="str" cm="1">
        <f t="array" ref="D124">IF(AND(LEFT(A124,4)="$ cd",IFERROR(_xlfn.TEXTAFTER(A124," ",2)&lt;&gt;"..",0)),IF(D123="|",D123,D123&amp;"|")&amp;IFERROR(_xlfn.TEXTAFTER(A124," ",2),0),
IF(AND(LEFT(A124,4)="$ cd",IFERROR(_xlfn.TEXTAFTER(A124," ",2)="..",0)),_xlfn.XLOOKUP(E124,$E$2:E123,$D$2:D123,,,-1),D123))</f>
        <v>|/|bhp|sjt|ddhfvv|qtc</v>
      </c>
      <c r="E124">
        <f>E123+IFERROR(IF(AND(LEFT(A124,4)="$ cd",_xlfn.TEXTAFTER(A124," ",2)&lt;&gt;".."),1,-1),0)</f>
        <v>5</v>
      </c>
      <c r="F124">
        <f>SUMIFS(C:C,D:D,IF(AND(LEFT(A124,4)="$ cd",_xlfn.TEXTAFTER(A124," ",2)&lt;&gt;".."),IF(D123="|",D123,D123&amp;"|")&amp;_xlfn.TEXTAFTER(A124," ",2),""))</f>
        <v>0</v>
      </c>
      <c r="G124" s="2" t="str">
        <f>IF(F124&gt;$J$2,F124-$J$2,"")</f>
        <v/>
      </c>
      <c r="H124">
        <f>IF(ISNUMBER(_xlfn.NUMBERVALUE(LEFT(A124,1))),_xlfn.NUMBERVALUE(_xlfn.TEXTBEFORE(A124," ")),0)</f>
        <v>0</v>
      </c>
      <c r="I124" t="str">
        <v>|/|hqmlnpn|dlqjbqbr|jjshzrhd|lsmccpj|gnrztgj</v>
      </c>
      <c r="J124" cm="1">
        <f t="array" ref="J124">SUMPRODUCT(--(IFERROR(FIND(I124,D122:D1055),0)&gt;0),H122:H1055)</f>
        <v>311010</v>
      </c>
    </row>
    <row r="125" spans="1:10">
      <c r="A125" s="3" t="s">
        <v>451</v>
      </c>
      <c r="B125" s="1">
        <f>IFERROR(_xlfn.NUMBERVALUE(LEFT(A125,1)),LEFT(A125,1))</f>
        <v>2</v>
      </c>
      <c r="C125">
        <f>IF(ISNUMBER(_xlfn.NUMBERVALUE(LEFT(A125,1))),_xlfn.NUMBERVALUE(_xlfn.TEXTBEFORE(A125," ")),0)+
IF(B125="d",SUMIFS(F:F,D:D,D125&amp;"|"&amp;_xlfn.TEXTAFTER(A125," ")),0)</f>
        <v>292185</v>
      </c>
      <c r="D125" t="str" cm="1">
        <f t="array" ref="D125">IF(AND(LEFT(A125,4)="$ cd",IFERROR(_xlfn.TEXTAFTER(A125," ",2)&lt;&gt;"..",0)),IF(D124="|",D124,D124&amp;"|")&amp;IFERROR(_xlfn.TEXTAFTER(A125," ",2),0),
IF(AND(LEFT(A125,4)="$ cd",IFERROR(_xlfn.TEXTAFTER(A125," ",2)="..",0)),_xlfn.XLOOKUP(E125,$E$2:E124,$D$2:D124,,,-1),D124))</f>
        <v>|/|bhp|sjt|ddhfvv|qtc</v>
      </c>
      <c r="E125">
        <f>E124+IFERROR(IF(AND(LEFT(A125,4)="$ cd",_xlfn.TEXTAFTER(A125," ",2)&lt;&gt;".."),1,-1),0)</f>
        <v>5</v>
      </c>
      <c r="F125">
        <f>SUMIFS(C:C,D:D,IF(AND(LEFT(A125,4)="$ cd",_xlfn.TEXTAFTER(A125," ",2)&lt;&gt;".."),IF(D124="|",D124,D124&amp;"|")&amp;_xlfn.TEXTAFTER(A125," ",2),""))</f>
        <v>0</v>
      </c>
      <c r="G125" s="2" t="str">
        <f>IF(F125&gt;$J$2,F125-$J$2,"")</f>
        <v/>
      </c>
      <c r="H125">
        <f>IF(ISNUMBER(_xlfn.NUMBERVALUE(LEFT(A125,1))),_xlfn.NUMBERVALUE(_xlfn.TEXTBEFORE(A125," ")),0)</f>
        <v>292185</v>
      </c>
      <c r="I125" t="str">
        <v>|/|hqmlnpn|dlqjbqbr|ncwldt</v>
      </c>
      <c r="J125" cm="1">
        <f t="array" ref="J125">SUMPRODUCT(--(IFERROR(FIND(I125,D123:D1056),0)&gt;0),H123:H1056)</f>
        <v>70881</v>
      </c>
    </row>
    <row r="126" spans="1:10">
      <c r="A126" s="3" t="s">
        <v>3</v>
      </c>
      <c r="B126" s="1" t="str">
        <f>IFERROR(_xlfn.NUMBERVALUE(LEFT(A126,1)),LEFT(A126,1))</f>
        <v>$</v>
      </c>
      <c r="C126">
        <f>IF(ISNUMBER(_xlfn.NUMBERVALUE(LEFT(A126,1))),_xlfn.NUMBERVALUE(_xlfn.TEXTBEFORE(A126," ")),0)+
IF(B126="d",SUMIFS(F:F,D:D,D126&amp;"|"&amp;_xlfn.TEXTAFTER(A126," ")),0)</f>
        <v>0</v>
      </c>
      <c r="D126" t="str" cm="1">
        <f t="array" ref="D126">IF(AND(LEFT(A126,4)="$ cd",IFERROR(_xlfn.TEXTAFTER(A126," ",2)&lt;&gt;"..",0)),IF(D125="|",D125,D125&amp;"|")&amp;IFERROR(_xlfn.TEXTAFTER(A126," ",2),0),
IF(AND(LEFT(A126,4)="$ cd",IFERROR(_xlfn.TEXTAFTER(A126," ",2)="..",0)),_xlfn.XLOOKUP(E126,$E$2:E125,$D$2:D125,,,-1),D125))</f>
        <v>|/|bhp|sjt|ddhfvv</v>
      </c>
      <c r="E126">
        <f>E125+IFERROR(IF(AND(LEFT(A126,4)="$ cd",_xlfn.TEXTAFTER(A126," ",2)&lt;&gt;".."),1,-1),0)</f>
        <v>4</v>
      </c>
      <c r="F126">
        <f>SUMIFS(C:C,D:D,IF(AND(LEFT(A126,4)="$ cd",_xlfn.TEXTAFTER(A126," ",2)&lt;&gt;".."),IF(D125="|",D125,D125&amp;"|")&amp;_xlfn.TEXTAFTER(A126," ",2),""))</f>
        <v>0</v>
      </c>
      <c r="G126" s="2" t="str">
        <f>IF(F126&gt;$J$2,F126-$J$2,"")</f>
        <v/>
      </c>
      <c r="H126">
        <f>IF(ISNUMBER(_xlfn.NUMBERVALUE(LEFT(A126,1))),_xlfn.NUMBERVALUE(_xlfn.TEXTBEFORE(A126," ")),0)</f>
        <v>0</v>
      </c>
      <c r="I126" t="str">
        <v>|/|hqmlnpn|dlqjbqbr|wfw</v>
      </c>
      <c r="J126" cm="1">
        <f t="array" ref="J126">SUMPRODUCT(--(IFERROR(FIND(I126,D124:D1057),0)&gt;0),H124:H1057)</f>
        <v>705206</v>
      </c>
    </row>
    <row r="127" spans="1:10">
      <c r="A127" s="3" t="s">
        <v>450</v>
      </c>
      <c r="B127" s="1" t="str">
        <f>IFERROR(_xlfn.NUMBERVALUE(LEFT(A127,1)),LEFT(A127,1))</f>
        <v>$</v>
      </c>
      <c r="C127">
        <f>IF(ISNUMBER(_xlfn.NUMBERVALUE(LEFT(A127,1))),_xlfn.NUMBERVALUE(_xlfn.TEXTBEFORE(A127," ")),0)+
IF(B127="d",SUMIFS(F:F,D:D,D127&amp;"|"&amp;_xlfn.TEXTAFTER(A127," ")),0)</f>
        <v>0</v>
      </c>
      <c r="D127" t="str" cm="1">
        <f t="array" ref="D127">IF(AND(LEFT(A127,4)="$ cd",IFERROR(_xlfn.TEXTAFTER(A127," ",2)&lt;&gt;"..",0)),IF(D126="|",D126,D126&amp;"|")&amp;IFERROR(_xlfn.TEXTAFTER(A127," ",2),0),
IF(AND(LEFT(A127,4)="$ cd",IFERROR(_xlfn.TEXTAFTER(A127," ",2)="..",0)),_xlfn.XLOOKUP(E127,$E$2:E126,$D$2:D126,,,-1),D126))</f>
        <v>|/|bhp|sjt|ddhfvv|vlrs</v>
      </c>
      <c r="E127">
        <f>E126+IFERROR(IF(AND(LEFT(A127,4)="$ cd",_xlfn.TEXTAFTER(A127," ",2)&lt;&gt;".."),1,-1),0)</f>
        <v>5</v>
      </c>
      <c r="F127">
        <f>SUMIFS(C:C,D:D,IF(AND(LEFT(A127,4)="$ cd",_xlfn.TEXTAFTER(A127," ",2)&lt;&gt;".."),IF(D126="|",D126,D126&amp;"|")&amp;_xlfn.TEXTAFTER(A127," ",2),""))</f>
        <v>807582</v>
      </c>
      <c r="G127" s="2" t="str">
        <f>IF(F127&gt;$J$2,F127-$J$2,"")</f>
        <v/>
      </c>
      <c r="H127">
        <f>IF(ISNUMBER(_xlfn.NUMBERVALUE(LEFT(A127,1))),_xlfn.NUMBERVALUE(_xlfn.TEXTBEFORE(A127," ")),0)</f>
        <v>0</v>
      </c>
      <c r="I127" t="str">
        <v>|/|hqmlnpn|fvhmzqc</v>
      </c>
      <c r="J127" cm="1">
        <f t="array" ref="J127">SUMPRODUCT(--(IFERROR(FIND(I127,D125:D1058),0)&gt;0),H125:H1058)</f>
        <v>903167</v>
      </c>
    </row>
    <row r="128" spans="1:10">
      <c r="A128" s="3" t="s">
        <v>1</v>
      </c>
      <c r="B128" s="1" t="str">
        <f>IFERROR(_xlfn.NUMBERVALUE(LEFT(A128,1)),LEFT(A128,1))</f>
        <v>$</v>
      </c>
      <c r="C128">
        <f>IF(ISNUMBER(_xlfn.NUMBERVALUE(LEFT(A128,1))),_xlfn.NUMBERVALUE(_xlfn.TEXTBEFORE(A128," ")),0)+
IF(B128="d",SUMIFS(F:F,D:D,D128&amp;"|"&amp;_xlfn.TEXTAFTER(A128," ")),0)</f>
        <v>0</v>
      </c>
      <c r="D128" t="str" cm="1">
        <f t="array" ref="D128">IF(AND(LEFT(A128,4)="$ cd",IFERROR(_xlfn.TEXTAFTER(A128," ",2)&lt;&gt;"..",0)),IF(D127="|",D127,D127&amp;"|")&amp;IFERROR(_xlfn.TEXTAFTER(A128," ",2),0),
IF(AND(LEFT(A128,4)="$ cd",IFERROR(_xlfn.TEXTAFTER(A128," ",2)="..",0)),_xlfn.XLOOKUP(E128,$E$2:E127,$D$2:D127,,,-1),D127))</f>
        <v>|/|bhp|sjt|ddhfvv|vlrs</v>
      </c>
      <c r="E128">
        <f>E127+IFERROR(IF(AND(LEFT(A128,4)="$ cd",_xlfn.TEXTAFTER(A128," ",2)&lt;&gt;".."),1,-1),0)</f>
        <v>5</v>
      </c>
      <c r="F128">
        <f>SUMIFS(C:C,D:D,IF(AND(LEFT(A128,4)="$ cd",_xlfn.TEXTAFTER(A128," ",2)&lt;&gt;".."),IF(D127="|",D127,D127&amp;"|")&amp;_xlfn.TEXTAFTER(A128," ",2),""))</f>
        <v>0</v>
      </c>
      <c r="G128" s="2" t="str">
        <f>IF(F128&gt;$J$2,F128-$J$2,"")</f>
        <v/>
      </c>
      <c r="H128">
        <f>IF(ISNUMBER(_xlfn.NUMBERVALUE(LEFT(A128,1))),_xlfn.NUMBERVALUE(_xlfn.TEXTBEFORE(A128," ")),0)</f>
        <v>0</v>
      </c>
      <c r="I128" t="str">
        <v>|/|hqmlnpn|fvhmzqc|fvhmzqc</v>
      </c>
      <c r="J128" cm="1">
        <f t="array" ref="J128">SUMPRODUCT(--(IFERROR(FIND(I128,D126:D1059),0)&gt;0),H126:H1059)</f>
        <v>208299</v>
      </c>
    </row>
    <row r="129" spans="1:10">
      <c r="A129" s="3" t="s">
        <v>241</v>
      </c>
      <c r="B129" s="1" t="str">
        <f>IFERROR(_xlfn.NUMBERVALUE(LEFT(A129,1)),LEFT(A129,1))</f>
        <v>d</v>
      </c>
      <c r="C129">
        <f>IF(ISNUMBER(_xlfn.NUMBERVALUE(LEFT(A129,1))),_xlfn.NUMBERVALUE(_xlfn.TEXTBEFORE(A129," ")),0)+
IF(B129="d",SUMIFS(F:F,D:D,D129&amp;"|"&amp;_xlfn.TEXTAFTER(A129," ")),0)</f>
        <v>540011</v>
      </c>
      <c r="D129" t="str" cm="1">
        <f t="array" ref="D129">IF(AND(LEFT(A129,4)="$ cd",IFERROR(_xlfn.TEXTAFTER(A129," ",2)&lt;&gt;"..",0)),IF(D128="|",D128,D128&amp;"|")&amp;IFERROR(_xlfn.TEXTAFTER(A129," ",2),0),
IF(AND(LEFT(A129,4)="$ cd",IFERROR(_xlfn.TEXTAFTER(A129," ",2)="..",0)),_xlfn.XLOOKUP(E129,$E$2:E128,$D$2:D128,,,-1),D128))</f>
        <v>|/|bhp|sjt|ddhfvv|vlrs</v>
      </c>
      <c r="E129">
        <f>E128+IFERROR(IF(AND(LEFT(A129,4)="$ cd",_xlfn.TEXTAFTER(A129," ",2)&lt;&gt;".."),1,-1),0)</f>
        <v>5</v>
      </c>
      <c r="F129">
        <f>SUMIFS(C:C,D:D,IF(AND(LEFT(A129,4)="$ cd",_xlfn.TEXTAFTER(A129," ",2)&lt;&gt;".."),IF(D128="|",D128,D128&amp;"|")&amp;_xlfn.TEXTAFTER(A129," ",2),""))</f>
        <v>0</v>
      </c>
      <c r="G129" s="2" t="str">
        <f>IF(F129&gt;$J$2,F129-$J$2,"")</f>
        <v/>
      </c>
      <c r="H129">
        <f>IF(ISNUMBER(_xlfn.NUMBERVALUE(LEFT(A129,1))),_xlfn.NUMBERVALUE(_xlfn.TEXTBEFORE(A129," ")),0)</f>
        <v>0</v>
      </c>
      <c r="I129" t="str">
        <v>|/|hqmlnpn|fvhmzqc|jsfbvwb</v>
      </c>
      <c r="J129" cm="1">
        <f t="array" ref="J129">SUMPRODUCT(--(IFERROR(FIND(I129,D127:D1060),0)&gt;0),H127:H1060)</f>
        <v>262410</v>
      </c>
    </row>
    <row r="130" spans="1:10">
      <c r="A130" s="3" t="s">
        <v>449</v>
      </c>
      <c r="B130" s="1" t="str">
        <f>IFERROR(_xlfn.NUMBERVALUE(LEFT(A130,1)),LEFT(A130,1))</f>
        <v>d</v>
      </c>
      <c r="C130">
        <f>IF(ISNUMBER(_xlfn.NUMBERVALUE(LEFT(A130,1))),_xlfn.NUMBERVALUE(_xlfn.TEXTBEFORE(A130," ")),0)+
IF(B130="d",SUMIFS(F:F,D:D,D130&amp;"|"&amp;_xlfn.TEXTAFTER(A130," ")),0)</f>
        <v>95245</v>
      </c>
      <c r="D130" t="str" cm="1">
        <f t="array" ref="D130">IF(AND(LEFT(A130,4)="$ cd",IFERROR(_xlfn.TEXTAFTER(A130," ",2)&lt;&gt;"..",0)),IF(D129="|",D129,D129&amp;"|")&amp;IFERROR(_xlfn.TEXTAFTER(A130," ",2),0),
IF(AND(LEFT(A130,4)="$ cd",IFERROR(_xlfn.TEXTAFTER(A130," ",2)="..",0)),_xlfn.XLOOKUP(E130,$E$2:E129,$D$2:D129,,,-1),D129))</f>
        <v>|/|bhp|sjt|ddhfvv|vlrs</v>
      </c>
      <c r="E130">
        <f>E129+IFERROR(IF(AND(LEFT(A130,4)="$ cd",_xlfn.TEXTAFTER(A130," ",2)&lt;&gt;".."),1,-1),0)</f>
        <v>5</v>
      </c>
      <c r="F130">
        <f>SUMIFS(C:C,D:D,IF(AND(LEFT(A130,4)="$ cd",_xlfn.TEXTAFTER(A130," ",2)&lt;&gt;".."),IF(D129="|",D129,D129&amp;"|")&amp;_xlfn.TEXTAFTER(A130," ",2),""))</f>
        <v>0</v>
      </c>
      <c r="G130" s="2" t="str">
        <f>IF(F130&gt;$J$2,F130-$J$2,"")</f>
        <v/>
      </c>
      <c r="H130">
        <f>IF(ISNUMBER(_xlfn.NUMBERVALUE(LEFT(A130,1))),_xlfn.NUMBERVALUE(_xlfn.TEXTBEFORE(A130," ")),0)</f>
        <v>0</v>
      </c>
      <c r="I130" t="str">
        <v>|/|hqmlnpn|nppp</v>
      </c>
      <c r="J130" cm="1">
        <f t="array" ref="J130">SUMPRODUCT(--(IFERROR(FIND(I130,D128:D1061),0)&gt;0),H128:H1061)</f>
        <v>223933</v>
      </c>
    </row>
    <row r="131" spans="1:10">
      <c r="A131" s="3" t="s">
        <v>448</v>
      </c>
      <c r="B131" s="1" t="str">
        <f>IFERROR(_xlfn.NUMBERVALUE(LEFT(A131,1)),LEFT(A131,1))</f>
        <v>d</v>
      </c>
      <c r="C131">
        <f>IF(ISNUMBER(_xlfn.NUMBERVALUE(LEFT(A131,1))),_xlfn.NUMBERVALUE(_xlfn.TEXTBEFORE(A131," ")),0)+
IF(B131="d",SUMIFS(F:F,D:D,D131&amp;"|"&amp;_xlfn.TEXTAFTER(A131," ")),0)</f>
        <v>172326</v>
      </c>
      <c r="D131" t="str" cm="1">
        <f t="array" ref="D131">IF(AND(LEFT(A131,4)="$ cd",IFERROR(_xlfn.TEXTAFTER(A131," ",2)&lt;&gt;"..",0)),IF(D130="|",D130,D130&amp;"|")&amp;IFERROR(_xlfn.TEXTAFTER(A131," ",2),0),
IF(AND(LEFT(A131,4)="$ cd",IFERROR(_xlfn.TEXTAFTER(A131," ",2)="..",0)),_xlfn.XLOOKUP(E131,$E$2:E130,$D$2:D130,,,-1),D130))</f>
        <v>|/|bhp|sjt|ddhfvv|vlrs</v>
      </c>
      <c r="E131">
        <f>E130+IFERROR(IF(AND(LEFT(A131,4)="$ cd",_xlfn.TEXTAFTER(A131," ",2)&lt;&gt;".."),1,-1),0)</f>
        <v>5</v>
      </c>
      <c r="F131">
        <f>SUMIFS(C:C,D:D,IF(AND(LEFT(A131,4)="$ cd",_xlfn.TEXTAFTER(A131," ",2)&lt;&gt;".."),IF(D130="|",D130,D130&amp;"|")&amp;_xlfn.TEXTAFTER(A131," ",2),""))</f>
        <v>0</v>
      </c>
      <c r="G131" s="2" t="str">
        <f>IF(F131&gt;$J$2,F131-$J$2,"")</f>
        <v/>
      </c>
      <c r="H131">
        <f>IF(ISNUMBER(_xlfn.NUMBERVALUE(LEFT(A131,1))),_xlfn.NUMBERVALUE(_xlfn.TEXTBEFORE(A131," ")),0)</f>
        <v>0</v>
      </c>
      <c r="I131" t="str">
        <v>|/|hqmlnpn|rscgvrdt</v>
      </c>
      <c r="J131" cm="1">
        <f t="array" ref="J131">SUMPRODUCT(--(IFERROR(FIND(I131,D129:D1062),0)&gt;0),H129:H1062)</f>
        <v>207388</v>
      </c>
    </row>
    <row r="132" spans="1:10">
      <c r="A132" s="3" t="s">
        <v>236</v>
      </c>
      <c r="B132" s="1" t="str">
        <f>IFERROR(_xlfn.NUMBERVALUE(LEFT(A132,1)),LEFT(A132,1))</f>
        <v>$</v>
      </c>
      <c r="C132">
        <f>IF(ISNUMBER(_xlfn.NUMBERVALUE(LEFT(A132,1))),_xlfn.NUMBERVALUE(_xlfn.TEXTBEFORE(A132," ")),0)+
IF(B132="d",SUMIFS(F:F,D:D,D132&amp;"|"&amp;_xlfn.TEXTAFTER(A132," ")),0)</f>
        <v>0</v>
      </c>
      <c r="D132" t="str" cm="1">
        <f t="array" ref="D132">IF(AND(LEFT(A132,4)="$ cd",IFERROR(_xlfn.TEXTAFTER(A132," ",2)&lt;&gt;"..",0)),IF(D131="|",D131,D131&amp;"|")&amp;IFERROR(_xlfn.TEXTAFTER(A132," ",2),0),
IF(AND(LEFT(A132,4)="$ cd",IFERROR(_xlfn.TEXTAFTER(A132," ",2)="..",0)),_xlfn.XLOOKUP(E132,$E$2:E131,$D$2:D131,,,-1),D131))</f>
        <v>|/|bhp|sjt|ddhfvv|vlrs|btgrv</v>
      </c>
      <c r="E132">
        <f>E131+IFERROR(IF(AND(LEFT(A132,4)="$ cd",_xlfn.TEXTAFTER(A132," ",2)&lt;&gt;".."),1,-1),0)</f>
        <v>6</v>
      </c>
      <c r="F132">
        <f>SUMIFS(C:C,D:D,IF(AND(LEFT(A132,4)="$ cd",_xlfn.TEXTAFTER(A132," ",2)&lt;&gt;".."),IF(D131="|",D131,D131&amp;"|")&amp;_xlfn.TEXTAFTER(A132," ",2),""))</f>
        <v>540011</v>
      </c>
      <c r="G132" s="2" t="str">
        <f>IF(F132&gt;$J$2,F132-$J$2,"")</f>
        <v/>
      </c>
      <c r="H132">
        <f>IF(ISNUMBER(_xlfn.NUMBERVALUE(LEFT(A132,1))),_xlfn.NUMBERVALUE(_xlfn.TEXTBEFORE(A132," ")),0)</f>
        <v>0</v>
      </c>
      <c r="I132" t="str">
        <v>|/|hqmlnpn|sdcbr</v>
      </c>
      <c r="J132" cm="1">
        <f t="array" ref="J132">SUMPRODUCT(--(IFERROR(FIND(I132,D130:D1063),0)&gt;0),H130:H1063)</f>
        <v>1575719</v>
      </c>
    </row>
    <row r="133" spans="1:10">
      <c r="A133" s="3" t="s">
        <v>1</v>
      </c>
      <c r="B133" s="1" t="str">
        <f>IFERROR(_xlfn.NUMBERVALUE(LEFT(A133,1)),LEFT(A133,1))</f>
        <v>$</v>
      </c>
      <c r="C133">
        <f>IF(ISNUMBER(_xlfn.NUMBERVALUE(LEFT(A133,1))),_xlfn.NUMBERVALUE(_xlfn.TEXTBEFORE(A133," ")),0)+
IF(B133="d",SUMIFS(F:F,D:D,D133&amp;"|"&amp;_xlfn.TEXTAFTER(A133," ")),0)</f>
        <v>0</v>
      </c>
      <c r="D133" t="str" cm="1">
        <f t="array" ref="D133">IF(AND(LEFT(A133,4)="$ cd",IFERROR(_xlfn.TEXTAFTER(A133," ",2)&lt;&gt;"..",0)),IF(D132="|",D132,D132&amp;"|")&amp;IFERROR(_xlfn.TEXTAFTER(A133," ",2),0),
IF(AND(LEFT(A133,4)="$ cd",IFERROR(_xlfn.TEXTAFTER(A133," ",2)="..",0)),_xlfn.XLOOKUP(E133,$E$2:E132,$D$2:D132,,,-1),D132))</f>
        <v>|/|bhp|sjt|ddhfvv|vlrs|btgrv</v>
      </c>
      <c r="E133">
        <f>E132+IFERROR(IF(AND(LEFT(A133,4)="$ cd",_xlfn.TEXTAFTER(A133," ",2)&lt;&gt;".."),1,-1),0)</f>
        <v>6</v>
      </c>
      <c r="F133">
        <f>SUMIFS(C:C,D:D,IF(AND(LEFT(A133,4)="$ cd",_xlfn.TEXTAFTER(A133," ",2)&lt;&gt;".."),IF(D132="|",D132,D132&amp;"|")&amp;_xlfn.TEXTAFTER(A133," ",2),""))</f>
        <v>0</v>
      </c>
      <c r="G133" s="2" t="str">
        <f>IF(F133&gt;$J$2,F133-$J$2,"")</f>
        <v/>
      </c>
      <c r="H133">
        <f>IF(ISNUMBER(_xlfn.NUMBERVALUE(LEFT(A133,1))),_xlfn.NUMBERVALUE(_xlfn.TEXTBEFORE(A133," ")),0)</f>
        <v>0</v>
      </c>
      <c r="I133" t="str">
        <v>|/|hqmlnpn|sdcbr|frcj</v>
      </c>
      <c r="J133" cm="1">
        <f t="array" ref="J133">SUMPRODUCT(--(IFERROR(FIND(I133,D131:D1064),0)&gt;0),H131:H1064)</f>
        <v>243121</v>
      </c>
    </row>
    <row r="134" spans="1:10">
      <c r="A134" s="3" t="s">
        <v>447</v>
      </c>
      <c r="B134" s="1">
        <f>IFERROR(_xlfn.NUMBERVALUE(LEFT(A134,1)),LEFT(A134,1))</f>
        <v>2</v>
      </c>
      <c r="C134">
        <f>IF(ISNUMBER(_xlfn.NUMBERVALUE(LEFT(A134,1))),_xlfn.NUMBERVALUE(_xlfn.TEXTBEFORE(A134," ")),0)+
IF(B134="d",SUMIFS(F:F,D:D,D134&amp;"|"&amp;_xlfn.TEXTAFTER(A134," ")),0)</f>
        <v>277089</v>
      </c>
      <c r="D134" t="str" cm="1">
        <f t="array" ref="D134">IF(AND(LEFT(A134,4)="$ cd",IFERROR(_xlfn.TEXTAFTER(A134," ",2)&lt;&gt;"..",0)),IF(D133="|",D133,D133&amp;"|")&amp;IFERROR(_xlfn.TEXTAFTER(A134," ",2),0),
IF(AND(LEFT(A134,4)="$ cd",IFERROR(_xlfn.TEXTAFTER(A134," ",2)="..",0)),_xlfn.XLOOKUP(E134,$E$2:E133,$D$2:D133,,,-1),D133))</f>
        <v>|/|bhp|sjt|ddhfvv|vlrs|btgrv</v>
      </c>
      <c r="E134">
        <f>E133+IFERROR(IF(AND(LEFT(A134,4)="$ cd",_xlfn.TEXTAFTER(A134," ",2)&lt;&gt;".."),1,-1),0)</f>
        <v>6</v>
      </c>
      <c r="F134">
        <f>SUMIFS(C:C,D:D,IF(AND(LEFT(A134,4)="$ cd",_xlfn.TEXTAFTER(A134," ",2)&lt;&gt;".."),IF(D133="|",D133,D133&amp;"|")&amp;_xlfn.TEXTAFTER(A134," ",2),""))</f>
        <v>0</v>
      </c>
      <c r="G134" s="2" t="str">
        <f>IF(F134&gt;$J$2,F134-$J$2,"")</f>
        <v/>
      </c>
      <c r="H134">
        <f>IF(ISNUMBER(_xlfn.NUMBERVALUE(LEFT(A134,1))),_xlfn.NUMBERVALUE(_xlfn.TEXTBEFORE(A134," ")),0)</f>
        <v>277089</v>
      </c>
      <c r="I134" t="str">
        <v>|/|hqmlnpn|sdcbr|tcwpvrr</v>
      </c>
      <c r="J134" cm="1">
        <f t="array" ref="J134">SUMPRODUCT(--(IFERROR(FIND(I134,D132:D1065),0)&gt;0),H132:H1065)</f>
        <v>456973</v>
      </c>
    </row>
    <row r="135" spans="1:10">
      <c r="A135" s="3" t="s">
        <v>446</v>
      </c>
      <c r="B135" s="1">
        <f>IFERROR(_xlfn.NUMBERVALUE(LEFT(A135,1)),LEFT(A135,1))</f>
        <v>2</v>
      </c>
      <c r="C135">
        <f>IF(ISNUMBER(_xlfn.NUMBERVALUE(LEFT(A135,1))),_xlfn.NUMBERVALUE(_xlfn.TEXTBEFORE(A135," ")),0)+
IF(B135="d",SUMIFS(F:F,D:D,D135&amp;"|"&amp;_xlfn.TEXTAFTER(A135," ")),0)</f>
        <v>262922</v>
      </c>
      <c r="D135" t="str" cm="1">
        <f t="array" ref="D135">IF(AND(LEFT(A135,4)="$ cd",IFERROR(_xlfn.TEXTAFTER(A135," ",2)&lt;&gt;"..",0)),IF(D134="|",D134,D134&amp;"|")&amp;IFERROR(_xlfn.TEXTAFTER(A135," ",2),0),
IF(AND(LEFT(A135,4)="$ cd",IFERROR(_xlfn.TEXTAFTER(A135," ",2)="..",0)),_xlfn.XLOOKUP(E135,$E$2:E134,$D$2:D134,,,-1),D134))</f>
        <v>|/|bhp|sjt|ddhfvv|vlrs|btgrv</v>
      </c>
      <c r="E135">
        <f>E134+IFERROR(IF(AND(LEFT(A135,4)="$ cd",_xlfn.TEXTAFTER(A135," ",2)&lt;&gt;".."),1,-1),0)</f>
        <v>6</v>
      </c>
      <c r="F135">
        <f>SUMIFS(C:C,D:D,IF(AND(LEFT(A135,4)="$ cd",_xlfn.TEXTAFTER(A135," ",2)&lt;&gt;".."),IF(D134="|",D134,D134&amp;"|")&amp;_xlfn.TEXTAFTER(A135," ",2),""))</f>
        <v>0</v>
      </c>
      <c r="G135" s="2" t="str">
        <f>IF(F135&gt;$J$2,F135-$J$2,"")</f>
        <v/>
      </c>
      <c r="H135">
        <f>IF(ISNUMBER(_xlfn.NUMBERVALUE(LEFT(A135,1))),_xlfn.NUMBERVALUE(_xlfn.TEXTBEFORE(A135," ")),0)</f>
        <v>262922</v>
      </c>
      <c r="I135" t="str">
        <v>|/|hqmlnpn|sdcbr|tcwpvrr|ltwvvrv</v>
      </c>
      <c r="J135" cm="1">
        <f t="array" ref="J135">SUMPRODUCT(--(IFERROR(FIND(I135,D133:D1066),0)&gt;0),H133:H1066)</f>
        <v>102472</v>
      </c>
    </row>
    <row r="136" spans="1:10">
      <c r="A136" s="3" t="s">
        <v>3</v>
      </c>
      <c r="B136" s="1" t="str">
        <f>IFERROR(_xlfn.NUMBERVALUE(LEFT(A136,1)),LEFT(A136,1))</f>
        <v>$</v>
      </c>
      <c r="C136">
        <f>IF(ISNUMBER(_xlfn.NUMBERVALUE(LEFT(A136,1))),_xlfn.NUMBERVALUE(_xlfn.TEXTBEFORE(A136," ")),0)+
IF(B136="d",SUMIFS(F:F,D:D,D136&amp;"|"&amp;_xlfn.TEXTAFTER(A136," ")),0)</f>
        <v>0</v>
      </c>
      <c r="D136" t="str" cm="1">
        <f t="array" ref="D136">IF(AND(LEFT(A136,4)="$ cd",IFERROR(_xlfn.TEXTAFTER(A136," ",2)&lt;&gt;"..",0)),IF(D135="|",D135,D135&amp;"|")&amp;IFERROR(_xlfn.TEXTAFTER(A136," ",2),0),
IF(AND(LEFT(A136,4)="$ cd",IFERROR(_xlfn.TEXTAFTER(A136," ",2)="..",0)),_xlfn.XLOOKUP(E136,$E$2:E135,$D$2:D135,,,-1),D135))</f>
        <v>|/|bhp|sjt|ddhfvv|vlrs</v>
      </c>
      <c r="E136">
        <f>E135+IFERROR(IF(AND(LEFT(A136,4)="$ cd",_xlfn.TEXTAFTER(A136," ",2)&lt;&gt;".."),1,-1),0)</f>
        <v>5</v>
      </c>
      <c r="F136">
        <f>SUMIFS(C:C,D:D,IF(AND(LEFT(A136,4)="$ cd",_xlfn.TEXTAFTER(A136," ",2)&lt;&gt;".."),IF(D135="|",D135,D135&amp;"|")&amp;_xlfn.TEXTAFTER(A136," ",2),""))</f>
        <v>0</v>
      </c>
      <c r="G136" s="2" t="str">
        <f>IF(F136&gt;$J$2,F136-$J$2,"")</f>
        <v/>
      </c>
      <c r="H136">
        <f>IF(ISNUMBER(_xlfn.NUMBERVALUE(LEFT(A136,1))),_xlfn.NUMBERVALUE(_xlfn.TEXTBEFORE(A136," ")),0)</f>
        <v>0</v>
      </c>
      <c r="I136" t="str">
        <v>|/|rbztmqjn</v>
      </c>
      <c r="J136" cm="1">
        <f t="array" ref="J136">SUMPRODUCT(--(IFERROR(FIND(I136,D134:D1067),0)&gt;0),H134:H1067)</f>
        <v>216106</v>
      </c>
    </row>
    <row r="137" spans="1:10">
      <c r="A137" s="3" t="s">
        <v>445</v>
      </c>
      <c r="B137" s="1" t="str">
        <f>IFERROR(_xlfn.NUMBERVALUE(LEFT(A137,1)),LEFT(A137,1))</f>
        <v>$</v>
      </c>
      <c r="C137">
        <f>IF(ISNUMBER(_xlfn.NUMBERVALUE(LEFT(A137,1))),_xlfn.NUMBERVALUE(_xlfn.TEXTBEFORE(A137," ")),0)+
IF(B137="d",SUMIFS(F:F,D:D,D137&amp;"|"&amp;_xlfn.TEXTAFTER(A137," ")),0)</f>
        <v>0</v>
      </c>
      <c r="D137" t="str" cm="1">
        <f t="array" ref="D137">IF(AND(LEFT(A137,4)="$ cd",IFERROR(_xlfn.TEXTAFTER(A137," ",2)&lt;&gt;"..",0)),IF(D136="|",D136,D136&amp;"|")&amp;IFERROR(_xlfn.TEXTAFTER(A137," ",2),0),
IF(AND(LEFT(A137,4)="$ cd",IFERROR(_xlfn.TEXTAFTER(A137," ",2)="..",0)),_xlfn.XLOOKUP(E137,$E$2:E136,$D$2:D136,,,-1),D136))</f>
        <v>|/|bhp|sjt|ddhfvv|vlrs|jlbjlzzs</v>
      </c>
      <c r="E137">
        <f>E136+IFERROR(IF(AND(LEFT(A137,4)="$ cd",_xlfn.TEXTAFTER(A137," ",2)&lt;&gt;".."),1,-1),0)</f>
        <v>6</v>
      </c>
      <c r="F137">
        <f>SUMIFS(C:C,D:D,IF(AND(LEFT(A137,4)="$ cd",_xlfn.TEXTAFTER(A137," ",2)&lt;&gt;".."),IF(D136="|",D136,D136&amp;"|")&amp;_xlfn.TEXTAFTER(A137," ",2),""))</f>
        <v>95245</v>
      </c>
      <c r="G137" s="2" t="str">
        <f>IF(F137&gt;$J$2,F137-$J$2,"")</f>
        <v/>
      </c>
      <c r="H137">
        <f>IF(ISNUMBER(_xlfn.NUMBERVALUE(LEFT(A137,1))),_xlfn.NUMBERVALUE(_xlfn.TEXTBEFORE(A137," ")),0)</f>
        <v>0</v>
      </c>
      <c r="I137" t="str">
        <v>|/|vfrtt</v>
      </c>
      <c r="J137" cm="1">
        <f t="array" ref="J137">SUMPRODUCT(--(IFERROR(FIND(I137,D135:D1068),0)&gt;0),H135:H1068)</f>
        <v>7994296</v>
      </c>
    </row>
    <row r="138" spans="1:10">
      <c r="A138" s="3" t="s">
        <v>1</v>
      </c>
      <c r="B138" s="1" t="str">
        <f>IFERROR(_xlfn.NUMBERVALUE(LEFT(A138,1)),LEFT(A138,1))</f>
        <v>$</v>
      </c>
      <c r="C138">
        <f>IF(ISNUMBER(_xlfn.NUMBERVALUE(LEFT(A138,1))),_xlfn.NUMBERVALUE(_xlfn.TEXTBEFORE(A138," ")),0)+
IF(B138="d",SUMIFS(F:F,D:D,D138&amp;"|"&amp;_xlfn.TEXTAFTER(A138," ")),0)</f>
        <v>0</v>
      </c>
      <c r="D138" t="str" cm="1">
        <f t="array" ref="D138">IF(AND(LEFT(A138,4)="$ cd",IFERROR(_xlfn.TEXTAFTER(A138," ",2)&lt;&gt;"..",0)),IF(D137="|",D137,D137&amp;"|")&amp;IFERROR(_xlfn.TEXTAFTER(A138," ",2),0),
IF(AND(LEFT(A138,4)="$ cd",IFERROR(_xlfn.TEXTAFTER(A138," ",2)="..",0)),_xlfn.XLOOKUP(E138,$E$2:E137,$D$2:D137,,,-1),D137))</f>
        <v>|/|bhp|sjt|ddhfvv|vlrs|jlbjlzzs</v>
      </c>
      <c r="E138">
        <f>E137+IFERROR(IF(AND(LEFT(A138,4)="$ cd",_xlfn.TEXTAFTER(A138," ",2)&lt;&gt;".."),1,-1),0)</f>
        <v>6</v>
      </c>
      <c r="F138">
        <f>SUMIFS(C:C,D:D,IF(AND(LEFT(A138,4)="$ cd",_xlfn.TEXTAFTER(A138," ",2)&lt;&gt;".."),IF(D137="|",D137,D137&amp;"|")&amp;_xlfn.TEXTAFTER(A138," ",2),""))</f>
        <v>0</v>
      </c>
      <c r="G138" s="2" t="str">
        <f>IF(F138&gt;$J$2,F138-$J$2,"")</f>
        <v/>
      </c>
      <c r="H138">
        <f>IF(ISNUMBER(_xlfn.NUMBERVALUE(LEFT(A138,1))),_xlfn.NUMBERVALUE(_xlfn.TEXTBEFORE(A138," ")),0)</f>
        <v>0</v>
      </c>
      <c r="I138" t="str">
        <v>|/|vfrtt|ddhfvv</v>
      </c>
      <c r="J138" cm="1">
        <f t="array" ref="J138">SUMPRODUCT(--(IFERROR(FIND(I138,D136:D1069),0)&gt;0),H136:H1069)</f>
        <v>2498282</v>
      </c>
    </row>
    <row r="139" spans="1:10">
      <c r="A139" s="3" t="s">
        <v>444</v>
      </c>
      <c r="B139" s="1">
        <f>IFERROR(_xlfn.NUMBERVALUE(LEFT(A139,1)),LEFT(A139,1))</f>
        <v>9</v>
      </c>
      <c r="C139">
        <f>IF(ISNUMBER(_xlfn.NUMBERVALUE(LEFT(A139,1))),_xlfn.NUMBERVALUE(_xlfn.TEXTBEFORE(A139," ")),0)+
IF(B139="d",SUMIFS(F:F,D:D,D139&amp;"|"&amp;_xlfn.TEXTAFTER(A139," ")),0)</f>
        <v>95245</v>
      </c>
      <c r="D139" t="str" cm="1">
        <f t="array" ref="D139">IF(AND(LEFT(A139,4)="$ cd",IFERROR(_xlfn.TEXTAFTER(A139," ",2)&lt;&gt;"..",0)),IF(D138="|",D138,D138&amp;"|")&amp;IFERROR(_xlfn.TEXTAFTER(A139," ",2),0),
IF(AND(LEFT(A139,4)="$ cd",IFERROR(_xlfn.TEXTAFTER(A139," ",2)="..",0)),_xlfn.XLOOKUP(E139,$E$2:E138,$D$2:D138,,,-1),D138))</f>
        <v>|/|bhp|sjt|ddhfvv|vlrs|jlbjlzzs</v>
      </c>
      <c r="E139">
        <f>E138+IFERROR(IF(AND(LEFT(A139,4)="$ cd",_xlfn.TEXTAFTER(A139," ",2)&lt;&gt;".."),1,-1),0)</f>
        <v>6</v>
      </c>
      <c r="F139">
        <f>SUMIFS(C:C,D:D,IF(AND(LEFT(A139,4)="$ cd",_xlfn.TEXTAFTER(A139," ",2)&lt;&gt;".."),IF(D138="|",D138,D138&amp;"|")&amp;_xlfn.TEXTAFTER(A139," ",2),""))</f>
        <v>0</v>
      </c>
      <c r="G139" s="2" t="str">
        <f>IF(F139&gt;$J$2,F139-$J$2,"")</f>
        <v/>
      </c>
      <c r="H139">
        <f>IF(ISNUMBER(_xlfn.NUMBERVALUE(LEFT(A139,1))),_xlfn.NUMBERVALUE(_xlfn.TEXTBEFORE(A139," ")),0)</f>
        <v>95245</v>
      </c>
      <c r="I139" t="str">
        <v>|/|vfrtt|ddhfvv|lwblgr</v>
      </c>
      <c r="J139" cm="1">
        <f t="array" ref="J139">SUMPRODUCT(--(IFERROR(FIND(I139,D137:D1070),0)&gt;0),H137:H1070)</f>
        <v>802772</v>
      </c>
    </row>
    <row r="140" spans="1:10">
      <c r="A140" s="3" t="s">
        <v>3</v>
      </c>
      <c r="B140" s="1" t="str">
        <f>IFERROR(_xlfn.NUMBERVALUE(LEFT(A140,1)),LEFT(A140,1))</f>
        <v>$</v>
      </c>
      <c r="C140">
        <f>IF(ISNUMBER(_xlfn.NUMBERVALUE(LEFT(A140,1))),_xlfn.NUMBERVALUE(_xlfn.TEXTBEFORE(A140," ")),0)+
IF(B140="d",SUMIFS(F:F,D:D,D140&amp;"|"&amp;_xlfn.TEXTAFTER(A140," ")),0)</f>
        <v>0</v>
      </c>
      <c r="D140" t="str" cm="1">
        <f t="array" ref="D140">IF(AND(LEFT(A140,4)="$ cd",IFERROR(_xlfn.TEXTAFTER(A140," ",2)&lt;&gt;"..",0)),IF(D139="|",D139,D139&amp;"|")&amp;IFERROR(_xlfn.TEXTAFTER(A140," ",2),0),
IF(AND(LEFT(A140,4)="$ cd",IFERROR(_xlfn.TEXTAFTER(A140," ",2)="..",0)),_xlfn.XLOOKUP(E140,$E$2:E139,$D$2:D139,,,-1),D139))</f>
        <v>|/|bhp|sjt|ddhfvv|vlrs</v>
      </c>
      <c r="E140">
        <f>E139+IFERROR(IF(AND(LEFT(A140,4)="$ cd",_xlfn.TEXTAFTER(A140," ",2)&lt;&gt;".."),1,-1),0)</f>
        <v>5</v>
      </c>
      <c r="F140">
        <f>SUMIFS(C:C,D:D,IF(AND(LEFT(A140,4)="$ cd",_xlfn.TEXTAFTER(A140," ",2)&lt;&gt;".."),IF(D139="|",D139,D139&amp;"|")&amp;_xlfn.TEXTAFTER(A140," ",2),""))</f>
        <v>0</v>
      </c>
      <c r="G140" s="2" t="str">
        <f>IF(F140&gt;$J$2,F140-$J$2,"")</f>
        <v/>
      </c>
      <c r="H140">
        <f>IF(ISNUMBER(_xlfn.NUMBERVALUE(LEFT(A140,1))),_xlfn.NUMBERVALUE(_xlfn.TEXTBEFORE(A140," ")),0)</f>
        <v>0</v>
      </c>
      <c r="I140" t="str">
        <v>|/|vfrtt|ddhfvv|qmc</v>
      </c>
      <c r="J140" cm="1">
        <f t="array" ref="J140">SUMPRODUCT(--(IFERROR(FIND(I140,D138:D1071),0)&gt;0),H138:H1071)</f>
        <v>390336</v>
      </c>
    </row>
    <row r="141" spans="1:10">
      <c r="A141" s="3" t="s">
        <v>443</v>
      </c>
      <c r="B141" s="1" t="str">
        <f>IFERROR(_xlfn.NUMBERVALUE(LEFT(A141,1)),LEFT(A141,1))</f>
        <v>$</v>
      </c>
      <c r="C141">
        <f>IF(ISNUMBER(_xlfn.NUMBERVALUE(LEFT(A141,1))),_xlfn.NUMBERVALUE(_xlfn.TEXTBEFORE(A141," ")),0)+
IF(B141="d",SUMIFS(F:F,D:D,D141&amp;"|"&amp;_xlfn.TEXTAFTER(A141," ")),0)</f>
        <v>0</v>
      </c>
      <c r="D141" t="str" cm="1">
        <f t="array" ref="D141">IF(AND(LEFT(A141,4)="$ cd",IFERROR(_xlfn.TEXTAFTER(A141," ",2)&lt;&gt;"..",0)),IF(D140="|",D140,D140&amp;"|")&amp;IFERROR(_xlfn.TEXTAFTER(A141," ",2),0),
IF(AND(LEFT(A141,4)="$ cd",IFERROR(_xlfn.TEXTAFTER(A141," ",2)="..",0)),_xlfn.XLOOKUP(E141,$E$2:E140,$D$2:D140,,,-1),D140))</f>
        <v>|/|bhp|sjt|ddhfvv|vlrs|lnqcr</v>
      </c>
      <c r="E141">
        <f>E140+IFERROR(IF(AND(LEFT(A141,4)="$ cd",_xlfn.TEXTAFTER(A141," ",2)&lt;&gt;".."),1,-1),0)</f>
        <v>6</v>
      </c>
      <c r="F141">
        <f>SUMIFS(C:C,D:D,IF(AND(LEFT(A141,4)="$ cd",_xlfn.TEXTAFTER(A141," ",2)&lt;&gt;".."),IF(D140="|",D140,D140&amp;"|")&amp;_xlfn.TEXTAFTER(A141," ",2),""))</f>
        <v>172326</v>
      </c>
      <c r="G141" s="2" t="str">
        <f>IF(F141&gt;$J$2,F141-$J$2,"")</f>
        <v/>
      </c>
      <c r="H141">
        <f>IF(ISNUMBER(_xlfn.NUMBERVALUE(LEFT(A141,1))),_xlfn.NUMBERVALUE(_xlfn.TEXTBEFORE(A141," ")),0)</f>
        <v>0</v>
      </c>
      <c r="I141" t="str">
        <v>|/|vfrtt|ddhfvv|thwccb</v>
      </c>
      <c r="J141" cm="1">
        <f t="array" ref="J141">SUMPRODUCT(--(IFERROR(FIND(I141,D139:D1072),0)&gt;0),H139:H1072)</f>
        <v>49107</v>
      </c>
    </row>
    <row r="142" spans="1:10">
      <c r="A142" s="3" t="s">
        <v>1</v>
      </c>
      <c r="B142" s="1" t="str">
        <f>IFERROR(_xlfn.NUMBERVALUE(LEFT(A142,1)),LEFT(A142,1))</f>
        <v>$</v>
      </c>
      <c r="C142">
        <f>IF(ISNUMBER(_xlfn.NUMBERVALUE(LEFT(A142,1))),_xlfn.NUMBERVALUE(_xlfn.TEXTBEFORE(A142," ")),0)+
IF(B142="d",SUMIFS(F:F,D:D,D142&amp;"|"&amp;_xlfn.TEXTAFTER(A142," ")),0)</f>
        <v>0</v>
      </c>
      <c r="D142" t="str" cm="1">
        <f t="array" ref="D142">IF(AND(LEFT(A142,4)="$ cd",IFERROR(_xlfn.TEXTAFTER(A142," ",2)&lt;&gt;"..",0)),IF(D141="|",D141,D141&amp;"|")&amp;IFERROR(_xlfn.TEXTAFTER(A142," ",2),0),
IF(AND(LEFT(A142,4)="$ cd",IFERROR(_xlfn.TEXTAFTER(A142," ",2)="..",0)),_xlfn.XLOOKUP(E142,$E$2:E141,$D$2:D141,,,-1),D141))</f>
        <v>|/|bhp|sjt|ddhfvv|vlrs|lnqcr</v>
      </c>
      <c r="E142">
        <f>E141+IFERROR(IF(AND(LEFT(A142,4)="$ cd",_xlfn.TEXTAFTER(A142," ",2)&lt;&gt;".."),1,-1),0)</f>
        <v>6</v>
      </c>
      <c r="F142">
        <f>SUMIFS(C:C,D:D,IF(AND(LEFT(A142,4)="$ cd",_xlfn.TEXTAFTER(A142," ",2)&lt;&gt;".."),IF(D141="|",D141,D141&amp;"|")&amp;_xlfn.TEXTAFTER(A142," ",2),""))</f>
        <v>0</v>
      </c>
      <c r="G142" s="2" t="str">
        <f>IF(F142&gt;$J$2,F142-$J$2,"")</f>
        <v/>
      </c>
      <c r="H142">
        <f>IF(ISNUMBER(_xlfn.NUMBERVALUE(LEFT(A142,1))),_xlfn.NUMBERVALUE(_xlfn.TEXTBEFORE(A142," ")),0)</f>
        <v>0</v>
      </c>
      <c r="I142" t="str">
        <v>|/|vfrtt|ddhfvv|thwccb|ddhfvv</v>
      </c>
      <c r="J142" cm="1">
        <f t="array" ref="J142">SUMPRODUCT(--(IFERROR(FIND(I142,D140:D1073),0)&gt;0),H140:H1073)</f>
        <v>49107</v>
      </c>
    </row>
    <row r="143" spans="1:10">
      <c r="A143" s="3" t="s">
        <v>442</v>
      </c>
      <c r="B143" s="1">
        <f>IFERROR(_xlfn.NUMBERVALUE(LEFT(A143,1)),LEFT(A143,1))</f>
        <v>1</v>
      </c>
      <c r="C143">
        <f>IF(ISNUMBER(_xlfn.NUMBERVALUE(LEFT(A143,1))),_xlfn.NUMBERVALUE(_xlfn.TEXTBEFORE(A143," ")),0)+
IF(B143="d",SUMIFS(F:F,D:D,D143&amp;"|"&amp;_xlfn.TEXTAFTER(A143," ")),0)</f>
        <v>172326</v>
      </c>
      <c r="D143" t="str" cm="1">
        <f t="array" ref="D143">IF(AND(LEFT(A143,4)="$ cd",IFERROR(_xlfn.TEXTAFTER(A143," ",2)&lt;&gt;"..",0)),IF(D142="|",D142,D142&amp;"|")&amp;IFERROR(_xlfn.TEXTAFTER(A143," ",2),0),
IF(AND(LEFT(A143,4)="$ cd",IFERROR(_xlfn.TEXTAFTER(A143," ",2)="..",0)),_xlfn.XLOOKUP(E143,$E$2:E142,$D$2:D142,,,-1),D142))</f>
        <v>|/|bhp|sjt|ddhfvv|vlrs|lnqcr</v>
      </c>
      <c r="E143">
        <f>E142+IFERROR(IF(AND(LEFT(A143,4)="$ cd",_xlfn.TEXTAFTER(A143," ",2)&lt;&gt;".."),1,-1),0)</f>
        <v>6</v>
      </c>
      <c r="F143">
        <f>SUMIFS(C:C,D:D,IF(AND(LEFT(A143,4)="$ cd",_xlfn.TEXTAFTER(A143," ",2)&lt;&gt;".."),IF(D142="|",D142,D142&amp;"|")&amp;_xlfn.TEXTAFTER(A143," ",2),""))</f>
        <v>0</v>
      </c>
      <c r="G143" s="2" t="str">
        <f>IF(F143&gt;$J$2,F143-$J$2,"")</f>
        <v/>
      </c>
      <c r="H143">
        <f>IF(ISNUMBER(_xlfn.NUMBERVALUE(LEFT(A143,1))),_xlfn.NUMBERVALUE(_xlfn.TEXTBEFORE(A143," ")),0)</f>
        <v>172326</v>
      </c>
      <c r="I143" t="str">
        <v>|/|vfrtt|ddhfvv|tmlwvtmc</v>
      </c>
      <c r="J143" cm="1">
        <f t="array" ref="J143">SUMPRODUCT(--(IFERROR(FIND(I143,D141:D1074),0)&gt;0),H141:H1074)</f>
        <v>723876</v>
      </c>
    </row>
    <row r="144" spans="1:10">
      <c r="A144" s="3" t="s">
        <v>3</v>
      </c>
      <c r="B144" s="1" t="str">
        <f>IFERROR(_xlfn.NUMBERVALUE(LEFT(A144,1)),LEFT(A144,1))</f>
        <v>$</v>
      </c>
      <c r="C144">
        <f>IF(ISNUMBER(_xlfn.NUMBERVALUE(LEFT(A144,1))),_xlfn.NUMBERVALUE(_xlfn.TEXTBEFORE(A144," ")),0)+
IF(B144="d",SUMIFS(F:F,D:D,D144&amp;"|"&amp;_xlfn.TEXTAFTER(A144," ")),0)</f>
        <v>0</v>
      </c>
      <c r="D144" t="str" cm="1">
        <f t="array" ref="D144">IF(AND(LEFT(A144,4)="$ cd",IFERROR(_xlfn.TEXTAFTER(A144," ",2)&lt;&gt;"..",0)),IF(D143="|",D143,D143&amp;"|")&amp;IFERROR(_xlfn.TEXTAFTER(A144," ",2),0),
IF(AND(LEFT(A144,4)="$ cd",IFERROR(_xlfn.TEXTAFTER(A144," ",2)="..",0)),_xlfn.XLOOKUP(E144,$E$2:E143,$D$2:D143,,,-1),D143))</f>
        <v>|/|bhp|sjt|ddhfvv|vlrs</v>
      </c>
      <c r="E144">
        <f>E143+IFERROR(IF(AND(LEFT(A144,4)="$ cd",_xlfn.TEXTAFTER(A144," ",2)&lt;&gt;".."),1,-1),0)</f>
        <v>5</v>
      </c>
      <c r="F144">
        <f>SUMIFS(C:C,D:D,IF(AND(LEFT(A144,4)="$ cd",_xlfn.TEXTAFTER(A144," ",2)&lt;&gt;".."),IF(D143="|",D143,D143&amp;"|")&amp;_xlfn.TEXTAFTER(A144," ",2),""))</f>
        <v>0</v>
      </c>
      <c r="G144" s="2" t="str">
        <f>IF(F144&gt;$J$2,F144-$J$2,"")</f>
        <v/>
      </c>
      <c r="H144">
        <f>IF(ISNUMBER(_xlfn.NUMBERVALUE(LEFT(A144,1))),_xlfn.NUMBERVALUE(_xlfn.TEXTBEFORE(A144," ")),0)</f>
        <v>0</v>
      </c>
      <c r="I144" t="str">
        <v>|/|vfrtt|ddhfvv|tmlwvtmc|djtchhmw</v>
      </c>
      <c r="J144" cm="1">
        <f t="array" ref="J144">SUMPRODUCT(--(IFERROR(FIND(I144,D142:D1075),0)&gt;0),H142:H1075)</f>
        <v>360169</v>
      </c>
    </row>
    <row r="145" spans="1:10">
      <c r="A145" s="3" t="s">
        <v>3</v>
      </c>
      <c r="B145" s="1" t="str">
        <f>IFERROR(_xlfn.NUMBERVALUE(LEFT(A145,1)),LEFT(A145,1))</f>
        <v>$</v>
      </c>
      <c r="C145">
        <f>IF(ISNUMBER(_xlfn.NUMBERVALUE(LEFT(A145,1))),_xlfn.NUMBERVALUE(_xlfn.TEXTBEFORE(A145," ")),0)+
IF(B145="d",SUMIFS(F:F,D:D,D145&amp;"|"&amp;_xlfn.TEXTAFTER(A145," ")),0)</f>
        <v>0</v>
      </c>
      <c r="D145" t="str" cm="1">
        <f t="array" ref="D145">IF(AND(LEFT(A145,4)="$ cd",IFERROR(_xlfn.TEXTAFTER(A145," ",2)&lt;&gt;"..",0)),IF(D144="|",D144,D144&amp;"|")&amp;IFERROR(_xlfn.TEXTAFTER(A145," ",2),0),
IF(AND(LEFT(A145,4)="$ cd",IFERROR(_xlfn.TEXTAFTER(A145," ",2)="..",0)),_xlfn.XLOOKUP(E145,$E$2:E144,$D$2:D144,,,-1),D144))</f>
        <v>|/|bhp|sjt|ddhfvv</v>
      </c>
      <c r="E145">
        <f>E144+IFERROR(IF(AND(LEFT(A145,4)="$ cd",_xlfn.TEXTAFTER(A145," ",2)&lt;&gt;".."),1,-1),0)</f>
        <v>4</v>
      </c>
      <c r="F145">
        <f>SUMIFS(C:C,D:D,IF(AND(LEFT(A145,4)="$ cd",_xlfn.TEXTAFTER(A145," ",2)&lt;&gt;".."),IF(D144="|",D144,D144&amp;"|")&amp;_xlfn.TEXTAFTER(A145," ",2),""))</f>
        <v>0</v>
      </c>
      <c r="G145" s="2" t="str">
        <f>IF(F145&gt;$J$2,F145-$J$2,"")</f>
        <v/>
      </c>
      <c r="H145">
        <f>IF(ISNUMBER(_xlfn.NUMBERVALUE(LEFT(A145,1))),_xlfn.NUMBERVALUE(_xlfn.TEXTBEFORE(A145," ")),0)</f>
        <v>0</v>
      </c>
      <c r="I145" t="str">
        <v>|/|vfrtt|ddhfvv|tmlwvtmc|djtchhmw|tzbd</v>
      </c>
      <c r="J145" cm="1">
        <f t="array" ref="J145">SUMPRODUCT(--(IFERROR(FIND(I145,D143:D1076),0)&gt;0),H143:H1076)</f>
        <v>278463</v>
      </c>
    </row>
    <row r="146" spans="1:10">
      <c r="A146" s="3" t="s">
        <v>441</v>
      </c>
      <c r="B146" s="1" t="str">
        <f>IFERROR(_xlfn.NUMBERVALUE(LEFT(A146,1)),LEFT(A146,1))</f>
        <v>$</v>
      </c>
      <c r="C146">
        <f>IF(ISNUMBER(_xlfn.NUMBERVALUE(LEFT(A146,1))),_xlfn.NUMBERVALUE(_xlfn.TEXTBEFORE(A146," ")),0)+
IF(B146="d",SUMIFS(F:F,D:D,D146&amp;"|"&amp;_xlfn.TEXTAFTER(A146," ")),0)</f>
        <v>0</v>
      </c>
      <c r="D146" t="str" cm="1">
        <f t="array" ref="D146">IF(AND(LEFT(A146,4)="$ cd",IFERROR(_xlfn.TEXTAFTER(A146," ",2)&lt;&gt;"..",0)),IF(D145="|",D145,D145&amp;"|")&amp;IFERROR(_xlfn.TEXTAFTER(A146," ",2),0),
IF(AND(LEFT(A146,4)="$ cd",IFERROR(_xlfn.TEXTAFTER(A146," ",2)="..",0)),_xlfn.XLOOKUP(E146,$E$2:E145,$D$2:D145,,,-1),D145))</f>
        <v>|/|bhp|sjt|ddhfvv|vzhm</v>
      </c>
      <c r="E146">
        <f>E145+IFERROR(IF(AND(LEFT(A146,4)="$ cd",_xlfn.TEXTAFTER(A146," ",2)&lt;&gt;".."),1,-1),0)</f>
        <v>5</v>
      </c>
      <c r="F146">
        <f>SUMIFS(C:C,D:D,IF(AND(LEFT(A146,4)="$ cd",_xlfn.TEXTAFTER(A146," ",2)&lt;&gt;".."),IF(D145="|",D145,D145&amp;"|")&amp;_xlfn.TEXTAFTER(A146," ",2),""))</f>
        <v>203623</v>
      </c>
      <c r="G146" s="2" t="str">
        <f>IF(F146&gt;$J$2,F146-$J$2,"")</f>
        <v/>
      </c>
      <c r="H146">
        <f>IF(ISNUMBER(_xlfn.NUMBERVALUE(LEFT(A146,1))),_xlfn.NUMBERVALUE(_xlfn.TEXTBEFORE(A146," ")),0)</f>
        <v>0</v>
      </c>
      <c r="I146" t="str">
        <v>|/|vfrtt|ftrqt</v>
      </c>
      <c r="J146" cm="1">
        <f t="array" ref="J146">SUMPRODUCT(--(IFERROR(FIND(I146,D144:D1077),0)&gt;0),H144:H1077)</f>
        <v>275920</v>
      </c>
    </row>
    <row r="147" spans="1:10">
      <c r="A147" s="3" t="s">
        <v>1</v>
      </c>
      <c r="B147" s="1" t="str">
        <f>IFERROR(_xlfn.NUMBERVALUE(LEFT(A147,1)),LEFT(A147,1))</f>
        <v>$</v>
      </c>
      <c r="C147">
        <f>IF(ISNUMBER(_xlfn.NUMBERVALUE(LEFT(A147,1))),_xlfn.NUMBERVALUE(_xlfn.TEXTBEFORE(A147," ")),0)+
IF(B147="d",SUMIFS(F:F,D:D,D147&amp;"|"&amp;_xlfn.TEXTAFTER(A147," ")),0)</f>
        <v>0</v>
      </c>
      <c r="D147" t="str" cm="1">
        <f t="array" ref="D147">IF(AND(LEFT(A147,4)="$ cd",IFERROR(_xlfn.TEXTAFTER(A147," ",2)&lt;&gt;"..",0)),IF(D146="|",D146,D146&amp;"|")&amp;IFERROR(_xlfn.TEXTAFTER(A147," ",2),0),
IF(AND(LEFT(A147,4)="$ cd",IFERROR(_xlfn.TEXTAFTER(A147," ",2)="..",0)),_xlfn.XLOOKUP(E147,$E$2:E146,$D$2:D146,,,-1),D146))</f>
        <v>|/|bhp|sjt|ddhfvv|vzhm</v>
      </c>
      <c r="E147">
        <f>E146+IFERROR(IF(AND(LEFT(A147,4)="$ cd",_xlfn.TEXTAFTER(A147," ",2)&lt;&gt;".."),1,-1),0)</f>
        <v>5</v>
      </c>
      <c r="F147">
        <f>SUMIFS(C:C,D:D,IF(AND(LEFT(A147,4)="$ cd",_xlfn.TEXTAFTER(A147," ",2)&lt;&gt;".."),IF(D146="|",D146,D146&amp;"|")&amp;_xlfn.TEXTAFTER(A147," ",2),""))</f>
        <v>0</v>
      </c>
      <c r="G147" s="2" t="str">
        <f>IF(F147&gt;$J$2,F147-$J$2,"")</f>
        <v/>
      </c>
      <c r="H147">
        <f>IF(ISNUMBER(_xlfn.NUMBERVALUE(LEFT(A147,1))),_xlfn.NUMBERVALUE(_xlfn.TEXTBEFORE(A147," ")),0)</f>
        <v>0</v>
      </c>
      <c r="I147" t="str">
        <v>|/|vfrtt|fvhmzqc</v>
      </c>
      <c r="J147" cm="1">
        <f t="array" ref="J147">SUMPRODUCT(--(IFERROR(FIND(I147,D145:D1078),0)&gt;0),H145:H1078)</f>
        <v>161318</v>
      </c>
    </row>
    <row r="148" spans="1:10">
      <c r="A148" s="3" t="s">
        <v>440</v>
      </c>
      <c r="B148" s="1">
        <f>IFERROR(_xlfn.NUMBERVALUE(LEFT(A148,1)),LEFT(A148,1))</f>
        <v>2</v>
      </c>
      <c r="C148">
        <f>IF(ISNUMBER(_xlfn.NUMBERVALUE(LEFT(A148,1))),_xlfn.NUMBERVALUE(_xlfn.TEXTBEFORE(A148," ")),0)+
IF(B148="d",SUMIFS(F:F,D:D,D148&amp;"|"&amp;_xlfn.TEXTAFTER(A148," ")),0)</f>
        <v>203623</v>
      </c>
      <c r="D148" t="str" cm="1">
        <f t="array" ref="D148">IF(AND(LEFT(A148,4)="$ cd",IFERROR(_xlfn.TEXTAFTER(A148," ",2)&lt;&gt;"..",0)),IF(D147="|",D147,D147&amp;"|")&amp;IFERROR(_xlfn.TEXTAFTER(A148," ",2),0),
IF(AND(LEFT(A148,4)="$ cd",IFERROR(_xlfn.TEXTAFTER(A148," ",2)="..",0)),_xlfn.XLOOKUP(E148,$E$2:E147,$D$2:D147,,,-1),D147))</f>
        <v>|/|bhp|sjt|ddhfvv|vzhm</v>
      </c>
      <c r="E148">
        <f>E147+IFERROR(IF(AND(LEFT(A148,4)="$ cd",_xlfn.TEXTAFTER(A148," ",2)&lt;&gt;".."),1,-1),0)</f>
        <v>5</v>
      </c>
      <c r="F148">
        <f>SUMIFS(C:C,D:D,IF(AND(LEFT(A148,4)="$ cd",_xlfn.TEXTAFTER(A148," ",2)&lt;&gt;".."),IF(D147="|",D147,D147&amp;"|")&amp;_xlfn.TEXTAFTER(A148," ",2),""))</f>
        <v>0</v>
      </c>
      <c r="G148" s="2" t="str">
        <f>IF(F148&gt;$J$2,F148-$J$2,"")</f>
        <v/>
      </c>
      <c r="H148">
        <f>IF(ISNUMBER(_xlfn.NUMBERVALUE(LEFT(A148,1))),_xlfn.NUMBERVALUE(_xlfn.TEXTBEFORE(A148," ")),0)</f>
        <v>203623</v>
      </c>
      <c r="I148" t="str">
        <v>|/|vfrtt|jjshzrhd</v>
      </c>
      <c r="J148" cm="1">
        <f t="array" ref="J148">SUMPRODUCT(--(IFERROR(FIND(I148,D146:D1079),0)&gt;0),H146:H1079)</f>
        <v>391439</v>
      </c>
    </row>
    <row r="149" spans="1:10">
      <c r="A149" s="3" t="s">
        <v>3</v>
      </c>
      <c r="B149" s="1" t="str">
        <f>IFERROR(_xlfn.NUMBERVALUE(LEFT(A149,1)),LEFT(A149,1))</f>
        <v>$</v>
      </c>
      <c r="C149">
        <f>IF(ISNUMBER(_xlfn.NUMBERVALUE(LEFT(A149,1))),_xlfn.NUMBERVALUE(_xlfn.TEXTBEFORE(A149," ")),0)+
IF(B149="d",SUMIFS(F:F,D:D,D149&amp;"|"&amp;_xlfn.TEXTAFTER(A149," ")),0)</f>
        <v>0</v>
      </c>
      <c r="D149" t="str" cm="1">
        <f t="array" ref="D149">IF(AND(LEFT(A149,4)="$ cd",IFERROR(_xlfn.TEXTAFTER(A149," ",2)&lt;&gt;"..",0)),IF(D148="|",D148,D148&amp;"|")&amp;IFERROR(_xlfn.TEXTAFTER(A149," ",2),0),
IF(AND(LEFT(A149,4)="$ cd",IFERROR(_xlfn.TEXTAFTER(A149," ",2)="..",0)),_xlfn.XLOOKUP(E149,$E$2:E148,$D$2:D148,,,-1),D148))</f>
        <v>|/|bhp|sjt|ddhfvv</v>
      </c>
      <c r="E149">
        <f>E148+IFERROR(IF(AND(LEFT(A149,4)="$ cd",_xlfn.TEXTAFTER(A149," ",2)&lt;&gt;".."),1,-1),0)</f>
        <v>4</v>
      </c>
      <c r="F149">
        <f>SUMIFS(C:C,D:D,IF(AND(LEFT(A149,4)="$ cd",_xlfn.TEXTAFTER(A149," ",2)&lt;&gt;".."),IF(D148="|",D148,D148&amp;"|")&amp;_xlfn.TEXTAFTER(A149," ",2),""))</f>
        <v>0</v>
      </c>
      <c r="G149" s="2" t="str">
        <f>IF(F149&gt;$J$2,F149-$J$2,"")</f>
        <v/>
      </c>
      <c r="H149">
        <f>IF(ISNUMBER(_xlfn.NUMBERVALUE(LEFT(A149,1))),_xlfn.NUMBERVALUE(_xlfn.TEXTBEFORE(A149," ")),0)</f>
        <v>0</v>
      </c>
      <c r="I149" t="str">
        <v>|/|vfrtt|jjshzrhd|wltvrv</v>
      </c>
      <c r="J149" cm="1">
        <f t="array" ref="J149">SUMPRODUCT(--(IFERROR(FIND(I149,D147:D1080),0)&gt;0),H147:H1080)</f>
        <v>299813</v>
      </c>
    </row>
    <row r="150" spans="1:10">
      <c r="A150" s="3" t="s">
        <v>439</v>
      </c>
      <c r="B150" s="1" t="str">
        <f>IFERROR(_xlfn.NUMBERVALUE(LEFT(A150,1)),LEFT(A150,1))</f>
        <v>$</v>
      </c>
      <c r="C150">
        <f>IF(ISNUMBER(_xlfn.NUMBERVALUE(LEFT(A150,1))),_xlfn.NUMBERVALUE(_xlfn.TEXTBEFORE(A150," ")),0)+
IF(B150="d",SUMIFS(F:F,D:D,D150&amp;"|"&amp;_xlfn.TEXTAFTER(A150," ")),0)</f>
        <v>0</v>
      </c>
      <c r="D150" t="str" cm="1">
        <f t="array" ref="D150">IF(AND(LEFT(A150,4)="$ cd",IFERROR(_xlfn.TEXTAFTER(A150," ",2)&lt;&gt;"..",0)),IF(D149="|",D149,D149&amp;"|")&amp;IFERROR(_xlfn.TEXTAFTER(A150," ",2),0),
IF(AND(LEFT(A150,4)="$ cd",IFERROR(_xlfn.TEXTAFTER(A150," ",2)="..",0)),_xlfn.XLOOKUP(E150,$E$2:E149,$D$2:D149,,,-1),D149))</f>
        <v>|/|bhp|sjt|ddhfvv|wwghpsds</v>
      </c>
      <c r="E150">
        <f>E149+IFERROR(IF(AND(LEFT(A150,4)="$ cd",_xlfn.TEXTAFTER(A150," ",2)&lt;&gt;".."),1,-1),0)</f>
        <v>5</v>
      </c>
      <c r="F150">
        <f>SUMIFS(C:C,D:D,IF(AND(LEFT(A150,4)="$ cd",_xlfn.TEXTAFTER(A150," ",2)&lt;&gt;".."),IF(D149="|",D149,D149&amp;"|")&amp;_xlfn.TEXTAFTER(A150," ",2),""))</f>
        <v>60280</v>
      </c>
      <c r="G150" s="2" t="str">
        <f>IF(F150&gt;$J$2,F150-$J$2,"")</f>
        <v/>
      </c>
      <c r="H150">
        <f>IF(ISNUMBER(_xlfn.NUMBERVALUE(LEFT(A150,1))),_xlfn.NUMBERVALUE(_xlfn.TEXTBEFORE(A150," ")),0)</f>
        <v>0</v>
      </c>
      <c r="I150" t="str">
        <v>|/|vfrtt|mzfq</v>
      </c>
      <c r="J150" cm="1">
        <f t="array" ref="J150">SUMPRODUCT(--(IFERROR(FIND(I150,D148:D1081),0)&gt;0),H148:H1081)</f>
        <v>301507</v>
      </c>
    </row>
    <row r="151" spans="1:10">
      <c r="A151" s="3" t="s">
        <v>1</v>
      </c>
      <c r="B151" s="1" t="str">
        <f>IFERROR(_xlfn.NUMBERVALUE(LEFT(A151,1)),LEFT(A151,1))</f>
        <v>$</v>
      </c>
      <c r="C151">
        <f>IF(ISNUMBER(_xlfn.NUMBERVALUE(LEFT(A151,1))),_xlfn.NUMBERVALUE(_xlfn.TEXTBEFORE(A151," ")),0)+
IF(B151="d",SUMIFS(F:F,D:D,D151&amp;"|"&amp;_xlfn.TEXTAFTER(A151," ")),0)</f>
        <v>0</v>
      </c>
      <c r="D151" t="str" cm="1">
        <f t="array" ref="D151">IF(AND(LEFT(A151,4)="$ cd",IFERROR(_xlfn.TEXTAFTER(A151," ",2)&lt;&gt;"..",0)),IF(D150="|",D150,D150&amp;"|")&amp;IFERROR(_xlfn.TEXTAFTER(A151," ",2),0),
IF(AND(LEFT(A151,4)="$ cd",IFERROR(_xlfn.TEXTAFTER(A151," ",2)="..",0)),_xlfn.XLOOKUP(E151,$E$2:E150,$D$2:D150,,,-1),D150))</f>
        <v>|/|bhp|sjt|ddhfvv|wwghpsds</v>
      </c>
      <c r="E151">
        <f>E150+IFERROR(IF(AND(LEFT(A151,4)="$ cd",_xlfn.TEXTAFTER(A151," ",2)&lt;&gt;".."),1,-1),0)</f>
        <v>5</v>
      </c>
      <c r="F151">
        <f>SUMIFS(C:C,D:D,IF(AND(LEFT(A151,4)="$ cd",_xlfn.TEXTAFTER(A151," ",2)&lt;&gt;".."),IF(D150="|",D150,D150&amp;"|")&amp;_xlfn.TEXTAFTER(A151," ",2),""))</f>
        <v>0</v>
      </c>
      <c r="G151" s="2" t="str">
        <f>IF(F151&gt;$J$2,F151-$J$2,"")</f>
        <v/>
      </c>
      <c r="H151">
        <f>IF(ISNUMBER(_xlfn.NUMBERVALUE(LEFT(A151,1))),_xlfn.NUMBERVALUE(_xlfn.TEXTBEFORE(A151," ")),0)</f>
        <v>0</v>
      </c>
      <c r="I151" t="str">
        <v>|/|vfrtt|nhzz</v>
      </c>
      <c r="J151" cm="1">
        <f t="array" ref="J151">SUMPRODUCT(--(IFERROR(FIND(I151,D149:D1082),0)&gt;0),H149:H1082)</f>
        <v>436014</v>
      </c>
    </row>
    <row r="152" spans="1:10">
      <c r="A152" s="3" t="s">
        <v>438</v>
      </c>
      <c r="B152" s="1">
        <f>IFERROR(_xlfn.NUMBERVALUE(LEFT(A152,1)),LEFT(A152,1))</f>
        <v>6</v>
      </c>
      <c r="C152">
        <f>IF(ISNUMBER(_xlfn.NUMBERVALUE(LEFT(A152,1))),_xlfn.NUMBERVALUE(_xlfn.TEXTBEFORE(A152," ")),0)+
IF(B152="d",SUMIFS(F:F,D:D,D152&amp;"|"&amp;_xlfn.TEXTAFTER(A152," ")),0)</f>
        <v>60280</v>
      </c>
      <c r="D152" t="str" cm="1">
        <f t="array" ref="D152">IF(AND(LEFT(A152,4)="$ cd",IFERROR(_xlfn.TEXTAFTER(A152," ",2)&lt;&gt;"..",0)),IF(D151="|",D151,D151&amp;"|")&amp;IFERROR(_xlfn.TEXTAFTER(A152," ",2),0),
IF(AND(LEFT(A152,4)="$ cd",IFERROR(_xlfn.TEXTAFTER(A152," ",2)="..",0)),_xlfn.XLOOKUP(E152,$E$2:E151,$D$2:D151,,,-1),D151))</f>
        <v>|/|bhp|sjt|ddhfvv|wwghpsds</v>
      </c>
      <c r="E152">
        <f>E151+IFERROR(IF(AND(LEFT(A152,4)="$ cd",_xlfn.TEXTAFTER(A152," ",2)&lt;&gt;".."),1,-1),0)</f>
        <v>5</v>
      </c>
      <c r="F152">
        <f>SUMIFS(C:C,D:D,IF(AND(LEFT(A152,4)="$ cd",_xlfn.TEXTAFTER(A152," ",2)&lt;&gt;".."),IF(D151="|",D151,D151&amp;"|")&amp;_xlfn.TEXTAFTER(A152," ",2),""))</f>
        <v>0</v>
      </c>
      <c r="G152" s="2" t="str">
        <f>IF(F152&gt;$J$2,F152-$J$2,"")</f>
        <v/>
      </c>
      <c r="H152">
        <f>IF(ISNUMBER(_xlfn.NUMBERVALUE(LEFT(A152,1))),_xlfn.NUMBERVALUE(_xlfn.TEXTBEFORE(A152," ")),0)</f>
        <v>60280</v>
      </c>
      <c r="I152" t="str">
        <v>|/|vfrtt|zblsznh</v>
      </c>
      <c r="J152" cm="1">
        <f t="array" ref="J152">SUMPRODUCT(--(IFERROR(FIND(I152,D150:D1083),0)&gt;0),H150:H1083)</f>
        <v>3743735</v>
      </c>
    </row>
    <row r="153" spans="1:10">
      <c r="A153" s="3" t="s">
        <v>3</v>
      </c>
      <c r="B153" s="1" t="str">
        <f>IFERROR(_xlfn.NUMBERVALUE(LEFT(A153,1)),LEFT(A153,1))</f>
        <v>$</v>
      </c>
      <c r="C153">
        <f>IF(ISNUMBER(_xlfn.NUMBERVALUE(LEFT(A153,1))),_xlfn.NUMBERVALUE(_xlfn.TEXTBEFORE(A153," ")),0)+
IF(B153="d",SUMIFS(F:F,D:D,D153&amp;"|"&amp;_xlfn.TEXTAFTER(A153," ")),0)</f>
        <v>0</v>
      </c>
      <c r="D153" t="str" cm="1">
        <f t="array" ref="D153">IF(AND(LEFT(A153,4)="$ cd",IFERROR(_xlfn.TEXTAFTER(A153," ",2)&lt;&gt;"..",0)),IF(D152="|",D152,D152&amp;"|")&amp;IFERROR(_xlfn.TEXTAFTER(A153," ",2),0),
IF(AND(LEFT(A153,4)="$ cd",IFERROR(_xlfn.TEXTAFTER(A153," ",2)="..",0)),_xlfn.XLOOKUP(E153,$E$2:E152,$D$2:D152,,,-1),D152))</f>
        <v>|/|bhp|sjt|ddhfvv</v>
      </c>
      <c r="E153">
        <f>E152+IFERROR(IF(AND(LEFT(A153,4)="$ cd",_xlfn.TEXTAFTER(A153," ",2)&lt;&gt;".."),1,-1),0)</f>
        <v>4</v>
      </c>
      <c r="F153">
        <f>SUMIFS(C:C,D:D,IF(AND(LEFT(A153,4)="$ cd",_xlfn.TEXTAFTER(A153," ",2)&lt;&gt;".."),IF(D152="|",D152,D152&amp;"|")&amp;_xlfn.TEXTAFTER(A153," ",2),""))</f>
        <v>0</v>
      </c>
      <c r="G153" s="2" t="str">
        <f>IF(F153&gt;$J$2,F153-$J$2,"")</f>
        <v/>
      </c>
      <c r="H153">
        <f>IF(ISNUMBER(_xlfn.NUMBERVALUE(LEFT(A153,1))),_xlfn.NUMBERVALUE(_xlfn.TEXTBEFORE(A153," ")),0)</f>
        <v>0</v>
      </c>
      <c r="I153" t="str">
        <v>|/|vfrtt|zblsznh|fvhmzqc</v>
      </c>
      <c r="J153" cm="1">
        <f t="array" ref="J153">SUMPRODUCT(--(IFERROR(FIND(I153,D151:D1084),0)&gt;0),H151:H1084)</f>
        <v>2364467</v>
      </c>
    </row>
    <row r="154" spans="1:10">
      <c r="A154" s="3" t="s">
        <v>3</v>
      </c>
      <c r="B154" s="1" t="str">
        <f>IFERROR(_xlfn.NUMBERVALUE(LEFT(A154,1)),LEFT(A154,1))</f>
        <v>$</v>
      </c>
      <c r="C154">
        <f>IF(ISNUMBER(_xlfn.NUMBERVALUE(LEFT(A154,1))),_xlfn.NUMBERVALUE(_xlfn.TEXTBEFORE(A154," ")),0)+
IF(B154="d",SUMIFS(F:F,D:D,D154&amp;"|"&amp;_xlfn.TEXTAFTER(A154," ")),0)</f>
        <v>0</v>
      </c>
      <c r="D154" t="str" cm="1">
        <f t="array" ref="D154">IF(AND(LEFT(A154,4)="$ cd",IFERROR(_xlfn.TEXTAFTER(A154," ",2)&lt;&gt;"..",0)),IF(D153="|",D153,D153&amp;"|")&amp;IFERROR(_xlfn.TEXTAFTER(A154," ",2),0),
IF(AND(LEFT(A154,4)="$ cd",IFERROR(_xlfn.TEXTAFTER(A154," ",2)="..",0)),_xlfn.XLOOKUP(E154,$E$2:E153,$D$2:D153,,,-1),D153))</f>
        <v>|/|bhp|sjt</v>
      </c>
      <c r="E154">
        <f>E153+IFERROR(IF(AND(LEFT(A154,4)="$ cd",_xlfn.TEXTAFTER(A154," ",2)&lt;&gt;".."),1,-1),0)</f>
        <v>3</v>
      </c>
      <c r="F154">
        <f>SUMIFS(C:C,D:D,IF(AND(LEFT(A154,4)="$ cd",_xlfn.TEXTAFTER(A154," ",2)&lt;&gt;".."),IF(D153="|",D153,D153&amp;"|")&amp;_xlfn.TEXTAFTER(A154," ",2),""))</f>
        <v>0</v>
      </c>
      <c r="G154" s="2" t="str">
        <f>IF(F154&gt;$J$2,F154-$J$2,"")</f>
        <v/>
      </c>
      <c r="H154">
        <f>IF(ISNUMBER(_xlfn.NUMBERVALUE(LEFT(A154,1))),_xlfn.NUMBERVALUE(_xlfn.TEXTBEFORE(A154," ")),0)</f>
        <v>0</v>
      </c>
      <c r="I154" t="str">
        <v>|/|vfrtt|zblsznh|fvhmzqc|djtchhmw</v>
      </c>
      <c r="J154" cm="1">
        <f t="array" ref="J154">SUMPRODUCT(--(IFERROR(FIND(I154,D152:D1085),0)&gt;0),H152:H1085)</f>
        <v>91244</v>
      </c>
    </row>
    <row r="155" spans="1:10">
      <c r="A155" s="3" t="s">
        <v>437</v>
      </c>
      <c r="B155" s="1" t="str">
        <f>IFERROR(_xlfn.NUMBERVALUE(LEFT(A155,1)),LEFT(A155,1))</f>
        <v>$</v>
      </c>
      <c r="C155">
        <f>IF(ISNUMBER(_xlfn.NUMBERVALUE(LEFT(A155,1))),_xlfn.NUMBERVALUE(_xlfn.TEXTBEFORE(A155," ")),0)+
IF(B155="d",SUMIFS(F:F,D:D,D155&amp;"|"&amp;_xlfn.TEXTAFTER(A155," ")),0)</f>
        <v>0</v>
      </c>
      <c r="D155" t="str" cm="1">
        <f t="array" ref="D155">IF(AND(LEFT(A155,4)="$ cd",IFERROR(_xlfn.TEXTAFTER(A155," ",2)&lt;&gt;"..",0)),IF(D154="|",D154,D154&amp;"|")&amp;IFERROR(_xlfn.TEXTAFTER(A155," ",2),0),
IF(AND(LEFT(A155,4)="$ cd",IFERROR(_xlfn.TEXTAFTER(A155," ",2)="..",0)),_xlfn.XLOOKUP(E155,$E$2:E154,$D$2:D154,,,-1),D154))</f>
        <v>|/|bhp|sjt|dfbjz</v>
      </c>
      <c r="E155">
        <f>E154+IFERROR(IF(AND(LEFT(A155,4)="$ cd",_xlfn.TEXTAFTER(A155," ",2)&lt;&gt;".."),1,-1),0)</f>
        <v>4</v>
      </c>
      <c r="F155">
        <f>SUMIFS(C:C,D:D,IF(AND(LEFT(A155,4)="$ cd",_xlfn.TEXTAFTER(A155," ",2)&lt;&gt;".."),IF(D154="|",D154,D154&amp;"|")&amp;_xlfn.TEXTAFTER(A155," ",2),""))</f>
        <v>682342</v>
      </c>
      <c r="G155" s="2" t="str">
        <f>IF(F155&gt;$J$2,F155-$J$2,"")</f>
        <v/>
      </c>
      <c r="H155">
        <f>IF(ISNUMBER(_xlfn.NUMBERVALUE(LEFT(A155,1))),_xlfn.NUMBERVALUE(_xlfn.TEXTBEFORE(A155," ")),0)</f>
        <v>0</v>
      </c>
      <c r="I155" t="str">
        <v>|/|vfrtt|zblsznh|fvhmzqc|djtchhmw|sdrjlqqm</v>
      </c>
      <c r="J155" cm="1">
        <f t="array" ref="J155">SUMPRODUCT(--(IFERROR(FIND(I155,D153:D1086),0)&gt;0),H153:H1086)</f>
        <v>91244</v>
      </c>
    </row>
    <row r="156" spans="1:10">
      <c r="A156" s="3" t="s">
        <v>1</v>
      </c>
      <c r="B156" s="1" t="str">
        <f>IFERROR(_xlfn.NUMBERVALUE(LEFT(A156,1)),LEFT(A156,1))</f>
        <v>$</v>
      </c>
      <c r="C156">
        <f>IF(ISNUMBER(_xlfn.NUMBERVALUE(LEFT(A156,1))),_xlfn.NUMBERVALUE(_xlfn.TEXTBEFORE(A156," ")),0)+
IF(B156="d",SUMIFS(F:F,D:D,D156&amp;"|"&amp;_xlfn.TEXTAFTER(A156," ")),0)</f>
        <v>0</v>
      </c>
      <c r="D156" t="str" cm="1">
        <f t="array" ref="D156">IF(AND(LEFT(A156,4)="$ cd",IFERROR(_xlfn.TEXTAFTER(A156," ",2)&lt;&gt;"..",0)),IF(D155="|",D155,D155&amp;"|")&amp;IFERROR(_xlfn.TEXTAFTER(A156," ",2),0),
IF(AND(LEFT(A156,4)="$ cd",IFERROR(_xlfn.TEXTAFTER(A156," ",2)="..",0)),_xlfn.XLOOKUP(E156,$E$2:E155,$D$2:D155,,,-1),D155))</f>
        <v>|/|bhp|sjt|dfbjz</v>
      </c>
      <c r="E156">
        <f>E155+IFERROR(IF(AND(LEFT(A156,4)="$ cd",_xlfn.TEXTAFTER(A156," ",2)&lt;&gt;".."),1,-1),0)</f>
        <v>4</v>
      </c>
      <c r="F156">
        <f>SUMIFS(C:C,D:D,IF(AND(LEFT(A156,4)="$ cd",_xlfn.TEXTAFTER(A156," ",2)&lt;&gt;".."),IF(D155="|",D155,D155&amp;"|")&amp;_xlfn.TEXTAFTER(A156," ",2),""))</f>
        <v>0</v>
      </c>
      <c r="G156" s="2" t="str">
        <f>IF(F156&gt;$J$2,F156-$J$2,"")</f>
        <v/>
      </c>
      <c r="H156">
        <f>IF(ISNUMBER(_xlfn.NUMBERVALUE(LEFT(A156,1))),_xlfn.NUMBERVALUE(_xlfn.TEXTBEFORE(A156," ")),0)</f>
        <v>0</v>
      </c>
      <c r="I156" t="str">
        <v>|/|vfrtt|zblsznh|fvhmzqc|fsqdcwr</v>
      </c>
      <c r="J156" cm="1">
        <f t="array" ref="J156">SUMPRODUCT(--(IFERROR(FIND(I156,D154:D1087),0)&gt;0),H154:H1087)</f>
        <v>512964</v>
      </c>
    </row>
    <row r="157" spans="1:10">
      <c r="A157" s="3" t="s">
        <v>436</v>
      </c>
      <c r="B157" s="1">
        <f>IFERROR(_xlfn.NUMBERVALUE(LEFT(A157,1)),LEFT(A157,1))</f>
        <v>2</v>
      </c>
      <c r="C157">
        <f>IF(ISNUMBER(_xlfn.NUMBERVALUE(LEFT(A157,1))),_xlfn.NUMBERVALUE(_xlfn.TEXTBEFORE(A157," ")),0)+
IF(B157="d",SUMIFS(F:F,D:D,D157&amp;"|"&amp;_xlfn.TEXTAFTER(A157," ")),0)</f>
        <v>262505</v>
      </c>
      <c r="D157" t="str" cm="1">
        <f t="array" ref="D157">IF(AND(LEFT(A157,4)="$ cd",IFERROR(_xlfn.TEXTAFTER(A157," ",2)&lt;&gt;"..",0)),IF(D156="|",D156,D156&amp;"|")&amp;IFERROR(_xlfn.TEXTAFTER(A157," ",2),0),
IF(AND(LEFT(A157,4)="$ cd",IFERROR(_xlfn.TEXTAFTER(A157," ",2)="..",0)),_xlfn.XLOOKUP(E157,$E$2:E156,$D$2:D156,,,-1),D156))</f>
        <v>|/|bhp|sjt|dfbjz</v>
      </c>
      <c r="E157">
        <f>E156+IFERROR(IF(AND(LEFT(A157,4)="$ cd",_xlfn.TEXTAFTER(A157," ",2)&lt;&gt;".."),1,-1),0)</f>
        <v>4</v>
      </c>
      <c r="F157">
        <f>SUMIFS(C:C,D:D,IF(AND(LEFT(A157,4)="$ cd",_xlfn.TEXTAFTER(A157," ",2)&lt;&gt;".."),IF(D156="|",D156,D156&amp;"|")&amp;_xlfn.TEXTAFTER(A157," ",2),""))</f>
        <v>0</v>
      </c>
      <c r="G157" s="2" t="str">
        <f>IF(F157&gt;$J$2,F157-$J$2,"")</f>
        <v/>
      </c>
      <c r="H157">
        <f>IF(ISNUMBER(_xlfn.NUMBERVALUE(LEFT(A157,1))),_xlfn.NUMBERVALUE(_xlfn.TEXTBEFORE(A157," ")),0)</f>
        <v>262505</v>
      </c>
      <c r="I157" t="str">
        <v>|/|vfrtt|zblsznh|fvhmzqc|fsqdcwr|ddhfvv</v>
      </c>
      <c r="J157" cm="1">
        <f t="array" ref="J157">SUMPRODUCT(--(IFERROR(FIND(I157,D155:D1088),0)&gt;0),H155:H1088)</f>
        <v>199548</v>
      </c>
    </row>
    <row r="158" spans="1:10">
      <c r="A158" s="3" t="s">
        <v>435</v>
      </c>
      <c r="B158" s="1">
        <f>IFERROR(_xlfn.NUMBERVALUE(LEFT(A158,1)),LEFT(A158,1))</f>
        <v>2</v>
      </c>
      <c r="C158">
        <f>IF(ISNUMBER(_xlfn.NUMBERVALUE(LEFT(A158,1))),_xlfn.NUMBERVALUE(_xlfn.TEXTBEFORE(A158," ")),0)+
IF(B158="d",SUMIFS(F:F,D:D,D158&amp;"|"&amp;_xlfn.TEXTAFTER(A158," ")),0)</f>
        <v>24423</v>
      </c>
      <c r="D158" t="str" cm="1">
        <f t="array" ref="D158">IF(AND(LEFT(A158,4)="$ cd",IFERROR(_xlfn.TEXTAFTER(A158," ",2)&lt;&gt;"..",0)),IF(D157="|",D157,D157&amp;"|")&amp;IFERROR(_xlfn.TEXTAFTER(A158," ",2),0),
IF(AND(LEFT(A158,4)="$ cd",IFERROR(_xlfn.TEXTAFTER(A158," ",2)="..",0)),_xlfn.XLOOKUP(E158,$E$2:E157,$D$2:D157,,,-1),D157))</f>
        <v>|/|bhp|sjt|dfbjz</v>
      </c>
      <c r="E158">
        <f>E157+IFERROR(IF(AND(LEFT(A158,4)="$ cd",_xlfn.TEXTAFTER(A158," ",2)&lt;&gt;".."),1,-1),0)</f>
        <v>4</v>
      </c>
      <c r="F158">
        <f>SUMIFS(C:C,D:D,IF(AND(LEFT(A158,4)="$ cd",_xlfn.TEXTAFTER(A158," ",2)&lt;&gt;".."),IF(D157="|",D157,D157&amp;"|")&amp;_xlfn.TEXTAFTER(A158," ",2),""))</f>
        <v>0</v>
      </c>
      <c r="G158" s="2" t="str">
        <f>IF(F158&gt;$J$2,F158-$J$2,"")</f>
        <v/>
      </c>
      <c r="H158">
        <f>IF(ISNUMBER(_xlfn.NUMBERVALUE(LEFT(A158,1))),_xlfn.NUMBERVALUE(_xlfn.TEXTBEFORE(A158," ")),0)</f>
        <v>24423</v>
      </c>
      <c r="I158" t="str">
        <v>|/|vfrtt|zblsznh|fvhmzqc|fsqdcwr|nhmhgzt</v>
      </c>
      <c r="J158" cm="1">
        <f t="array" ref="J158">SUMPRODUCT(--(IFERROR(FIND(I158,D156:D1089),0)&gt;0),H156:H1089)</f>
        <v>106393</v>
      </c>
    </row>
    <row r="159" spans="1:10">
      <c r="A159" s="3" t="s">
        <v>434</v>
      </c>
      <c r="B159" s="1">
        <f>IFERROR(_xlfn.NUMBERVALUE(LEFT(A159,1)),LEFT(A159,1))</f>
        <v>2</v>
      </c>
      <c r="C159">
        <f>IF(ISNUMBER(_xlfn.NUMBERVALUE(LEFT(A159,1))),_xlfn.NUMBERVALUE(_xlfn.TEXTBEFORE(A159," ")),0)+
IF(B159="d",SUMIFS(F:F,D:D,D159&amp;"|"&amp;_xlfn.TEXTAFTER(A159," ")),0)</f>
        <v>296606</v>
      </c>
      <c r="D159" t="str" cm="1">
        <f t="array" ref="D159">IF(AND(LEFT(A159,4)="$ cd",IFERROR(_xlfn.TEXTAFTER(A159," ",2)&lt;&gt;"..",0)),IF(D158="|",D158,D158&amp;"|")&amp;IFERROR(_xlfn.TEXTAFTER(A159," ",2),0),
IF(AND(LEFT(A159,4)="$ cd",IFERROR(_xlfn.TEXTAFTER(A159," ",2)="..",0)),_xlfn.XLOOKUP(E159,$E$2:E158,$D$2:D158,,,-1),D158))</f>
        <v>|/|bhp|sjt|dfbjz</v>
      </c>
      <c r="E159">
        <f>E158+IFERROR(IF(AND(LEFT(A159,4)="$ cd",_xlfn.TEXTAFTER(A159," ",2)&lt;&gt;".."),1,-1),0)</f>
        <v>4</v>
      </c>
      <c r="F159">
        <f>SUMIFS(C:C,D:D,IF(AND(LEFT(A159,4)="$ cd",_xlfn.TEXTAFTER(A159," ",2)&lt;&gt;".."),IF(D158="|",D158,D158&amp;"|")&amp;_xlfn.TEXTAFTER(A159," ",2),""))</f>
        <v>0</v>
      </c>
      <c r="G159" s="2" t="str">
        <f>IF(F159&gt;$J$2,F159-$J$2,"")</f>
        <v/>
      </c>
      <c r="H159">
        <f>IF(ISNUMBER(_xlfn.NUMBERVALUE(LEFT(A159,1))),_xlfn.NUMBERVALUE(_xlfn.TEXTBEFORE(A159," ")),0)</f>
        <v>296606</v>
      </c>
      <c r="I159" t="str">
        <v>|/|vfrtt|zblsznh|fvhmzqc|fsqdcwr|pdhbd</v>
      </c>
      <c r="J159" cm="1">
        <f t="array" ref="J159">SUMPRODUCT(--(IFERROR(FIND(I159,D157:D1090),0)&gt;0),H157:H1090)</f>
        <v>207023</v>
      </c>
    </row>
    <row r="160" spans="1:10">
      <c r="A160" s="3" t="s">
        <v>433</v>
      </c>
      <c r="B160" s="1">
        <f>IFERROR(_xlfn.NUMBERVALUE(LEFT(A160,1)),LEFT(A160,1))</f>
        <v>9</v>
      </c>
      <c r="C160">
        <f>IF(ISNUMBER(_xlfn.NUMBERVALUE(LEFT(A160,1))),_xlfn.NUMBERVALUE(_xlfn.TEXTBEFORE(A160," ")),0)+
IF(B160="d",SUMIFS(F:F,D:D,D160&amp;"|"&amp;_xlfn.TEXTAFTER(A160," ")),0)</f>
        <v>98808</v>
      </c>
      <c r="D160" t="str" cm="1">
        <f t="array" ref="D160">IF(AND(LEFT(A160,4)="$ cd",IFERROR(_xlfn.TEXTAFTER(A160," ",2)&lt;&gt;"..",0)),IF(D159="|",D159,D159&amp;"|")&amp;IFERROR(_xlfn.TEXTAFTER(A160," ",2),0),
IF(AND(LEFT(A160,4)="$ cd",IFERROR(_xlfn.TEXTAFTER(A160," ",2)="..",0)),_xlfn.XLOOKUP(E160,$E$2:E159,$D$2:D159,,,-1),D159))</f>
        <v>|/|bhp|sjt|dfbjz</v>
      </c>
      <c r="E160">
        <f>E159+IFERROR(IF(AND(LEFT(A160,4)="$ cd",_xlfn.TEXTAFTER(A160," ",2)&lt;&gt;".."),1,-1),0)</f>
        <v>4</v>
      </c>
      <c r="F160">
        <f>SUMIFS(C:C,D:D,IF(AND(LEFT(A160,4)="$ cd",_xlfn.TEXTAFTER(A160," ",2)&lt;&gt;".."),IF(D159="|",D159,D159&amp;"|")&amp;_xlfn.TEXTAFTER(A160," ",2),""))</f>
        <v>0</v>
      </c>
      <c r="G160" s="2" t="str">
        <f>IF(F160&gt;$J$2,F160-$J$2,"")</f>
        <v/>
      </c>
      <c r="H160">
        <f>IF(ISNUMBER(_xlfn.NUMBERVALUE(LEFT(A160,1))),_xlfn.NUMBERVALUE(_xlfn.TEXTBEFORE(A160," ")),0)</f>
        <v>98808</v>
      </c>
      <c r="I160" t="str">
        <v>|/|vfrtt|zblsznh|fvhmzqc|jjshzrhd</v>
      </c>
      <c r="J160" cm="1">
        <f t="array" ref="J160">SUMPRODUCT(--(IFERROR(FIND(I160,D158:D1091),0)&gt;0),H158:H1091)</f>
        <v>84955</v>
      </c>
    </row>
    <row r="161" spans="1:10">
      <c r="A161" s="3" t="s">
        <v>3</v>
      </c>
      <c r="B161" s="1" t="str">
        <f>IFERROR(_xlfn.NUMBERVALUE(LEFT(A161,1)),LEFT(A161,1))</f>
        <v>$</v>
      </c>
      <c r="C161">
        <f>IF(ISNUMBER(_xlfn.NUMBERVALUE(LEFT(A161,1))),_xlfn.NUMBERVALUE(_xlfn.TEXTBEFORE(A161," ")),0)+
IF(B161="d",SUMIFS(F:F,D:D,D161&amp;"|"&amp;_xlfn.TEXTAFTER(A161," ")),0)</f>
        <v>0</v>
      </c>
      <c r="D161" t="str" cm="1">
        <f t="array" ref="D161">IF(AND(LEFT(A161,4)="$ cd",IFERROR(_xlfn.TEXTAFTER(A161," ",2)&lt;&gt;"..",0)),IF(D160="|",D160,D160&amp;"|")&amp;IFERROR(_xlfn.TEXTAFTER(A161," ",2),0),
IF(AND(LEFT(A161,4)="$ cd",IFERROR(_xlfn.TEXTAFTER(A161," ",2)="..",0)),_xlfn.XLOOKUP(E161,$E$2:E160,$D$2:D160,,,-1),D160))</f>
        <v>|/|bhp|sjt</v>
      </c>
      <c r="E161">
        <f>E160+IFERROR(IF(AND(LEFT(A161,4)="$ cd",_xlfn.TEXTAFTER(A161," ",2)&lt;&gt;".."),1,-1),0)</f>
        <v>3</v>
      </c>
      <c r="F161">
        <f>SUMIFS(C:C,D:D,IF(AND(LEFT(A161,4)="$ cd",_xlfn.TEXTAFTER(A161," ",2)&lt;&gt;".."),IF(D160="|",D160,D160&amp;"|")&amp;_xlfn.TEXTAFTER(A161," ",2),""))</f>
        <v>0</v>
      </c>
      <c r="G161" s="2" t="str">
        <f>IF(F161&gt;$J$2,F161-$J$2,"")</f>
        <v/>
      </c>
      <c r="H161">
        <f>IF(ISNUMBER(_xlfn.NUMBERVALUE(LEFT(A161,1))),_xlfn.NUMBERVALUE(_xlfn.TEXTBEFORE(A161," ")),0)</f>
        <v>0</v>
      </c>
      <c r="I161" t="str">
        <v>|/|vfrtt|zblsznh|fvhmzqc|zljhz</v>
      </c>
      <c r="J161" cm="1">
        <f t="array" ref="J161">SUMPRODUCT(--(IFERROR(FIND(I161,D159:D1092),0)&gt;0),H159:H1092)</f>
        <v>1675304</v>
      </c>
    </row>
    <row r="162" spans="1:10">
      <c r="A162" s="3" t="s">
        <v>26</v>
      </c>
      <c r="B162" s="1" t="str">
        <f>IFERROR(_xlfn.NUMBERVALUE(LEFT(A162,1)),LEFT(A162,1))</f>
        <v>$</v>
      </c>
      <c r="C162">
        <f>IF(ISNUMBER(_xlfn.NUMBERVALUE(LEFT(A162,1))),_xlfn.NUMBERVALUE(_xlfn.TEXTBEFORE(A162," ")),0)+
IF(B162="d",SUMIFS(F:F,D:D,D162&amp;"|"&amp;_xlfn.TEXTAFTER(A162," ")),0)</f>
        <v>0</v>
      </c>
      <c r="D162" t="str" cm="1">
        <f t="array" ref="D162">IF(AND(LEFT(A162,4)="$ cd",IFERROR(_xlfn.TEXTAFTER(A162," ",2)&lt;&gt;"..",0)),IF(D161="|",D161,D161&amp;"|")&amp;IFERROR(_xlfn.TEXTAFTER(A162," ",2),0),
IF(AND(LEFT(A162,4)="$ cd",IFERROR(_xlfn.TEXTAFTER(A162," ",2)="..",0)),_xlfn.XLOOKUP(E162,$E$2:E161,$D$2:D161,,,-1),D161))</f>
        <v>|/|bhp|sjt|djtchhmw</v>
      </c>
      <c r="E162">
        <f>E161+IFERROR(IF(AND(LEFT(A162,4)="$ cd",_xlfn.TEXTAFTER(A162," ",2)&lt;&gt;".."),1,-1),0)</f>
        <v>4</v>
      </c>
      <c r="F162">
        <f>SUMIFS(C:C,D:D,IF(AND(LEFT(A162,4)="$ cd",_xlfn.TEXTAFTER(A162," ",2)&lt;&gt;".."),IF(D161="|",D161,D161&amp;"|")&amp;_xlfn.TEXTAFTER(A162," ",2),""))</f>
        <v>278654</v>
      </c>
      <c r="G162" s="2" t="str">
        <f>IF(F162&gt;$J$2,F162-$J$2,"")</f>
        <v/>
      </c>
      <c r="H162">
        <f>IF(ISNUMBER(_xlfn.NUMBERVALUE(LEFT(A162,1))),_xlfn.NUMBERVALUE(_xlfn.TEXTBEFORE(A162," ")),0)</f>
        <v>0</v>
      </c>
      <c r="I162" t="str">
        <v>|/|vfrtt|zblsznh|fvhmzqc|zljhz|dmqmc</v>
      </c>
      <c r="J162" cm="1">
        <f t="array" ref="J162">SUMPRODUCT(--(IFERROR(FIND(I162,D160:D1093),0)&gt;0),H160:H1093)</f>
        <v>166369</v>
      </c>
    </row>
    <row r="163" spans="1:10">
      <c r="A163" s="3" t="s">
        <v>1</v>
      </c>
      <c r="B163" s="1" t="str">
        <f>IFERROR(_xlfn.NUMBERVALUE(LEFT(A163,1)),LEFT(A163,1))</f>
        <v>$</v>
      </c>
      <c r="C163">
        <f>IF(ISNUMBER(_xlfn.NUMBERVALUE(LEFT(A163,1))),_xlfn.NUMBERVALUE(_xlfn.TEXTBEFORE(A163," ")),0)+
IF(B163="d",SUMIFS(F:F,D:D,D163&amp;"|"&amp;_xlfn.TEXTAFTER(A163," ")),0)</f>
        <v>0</v>
      </c>
      <c r="D163" t="str" cm="1">
        <f t="array" ref="D163">IF(AND(LEFT(A163,4)="$ cd",IFERROR(_xlfn.TEXTAFTER(A163," ",2)&lt;&gt;"..",0)),IF(D162="|",D162,D162&amp;"|")&amp;IFERROR(_xlfn.TEXTAFTER(A163," ",2),0),
IF(AND(LEFT(A163,4)="$ cd",IFERROR(_xlfn.TEXTAFTER(A163," ",2)="..",0)),_xlfn.XLOOKUP(E163,$E$2:E162,$D$2:D162,,,-1),D162))</f>
        <v>|/|bhp|sjt|djtchhmw</v>
      </c>
      <c r="E163">
        <f>E162+IFERROR(IF(AND(LEFT(A163,4)="$ cd",_xlfn.TEXTAFTER(A163," ",2)&lt;&gt;".."),1,-1),0)</f>
        <v>4</v>
      </c>
      <c r="F163">
        <f>SUMIFS(C:C,D:D,IF(AND(LEFT(A163,4)="$ cd",_xlfn.TEXTAFTER(A163," ",2)&lt;&gt;".."),IF(D162="|",D162,D162&amp;"|")&amp;_xlfn.TEXTAFTER(A163," ",2),""))</f>
        <v>0</v>
      </c>
      <c r="G163" s="2" t="str">
        <f>IF(F163&gt;$J$2,F163-$J$2,"")</f>
        <v/>
      </c>
      <c r="H163">
        <f>IF(ISNUMBER(_xlfn.NUMBERVALUE(LEFT(A163,1))),_xlfn.NUMBERVALUE(_xlfn.TEXTBEFORE(A163," ")),0)</f>
        <v>0</v>
      </c>
      <c r="I163" t="str">
        <v>|/|vfrtt|zblsznh|fvhmzqc|zljhz|dmqmc|djtchhmw</v>
      </c>
      <c r="J163" cm="1">
        <f t="array" ref="J163">SUMPRODUCT(--(IFERROR(FIND(I163,D161:D1094),0)&gt;0),H161:H1094)</f>
        <v>166369</v>
      </c>
    </row>
    <row r="164" spans="1:10">
      <c r="A164" s="3" t="s">
        <v>432</v>
      </c>
      <c r="B164" s="1">
        <f>IFERROR(_xlfn.NUMBERVALUE(LEFT(A164,1)),LEFT(A164,1))</f>
        <v>2</v>
      </c>
      <c r="C164">
        <f>IF(ISNUMBER(_xlfn.NUMBERVALUE(LEFT(A164,1))),_xlfn.NUMBERVALUE(_xlfn.TEXTBEFORE(A164," ")),0)+
IF(B164="d",SUMIFS(F:F,D:D,D164&amp;"|"&amp;_xlfn.TEXTAFTER(A164," ")),0)</f>
        <v>278654</v>
      </c>
      <c r="D164" t="str" cm="1">
        <f t="array" ref="D164">IF(AND(LEFT(A164,4)="$ cd",IFERROR(_xlfn.TEXTAFTER(A164," ",2)&lt;&gt;"..",0)),IF(D163="|",D163,D163&amp;"|")&amp;IFERROR(_xlfn.TEXTAFTER(A164," ",2),0),
IF(AND(LEFT(A164,4)="$ cd",IFERROR(_xlfn.TEXTAFTER(A164," ",2)="..",0)),_xlfn.XLOOKUP(E164,$E$2:E163,$D$2:D163,,,-1),D163))</f>
        <v>|/|bhp|sjt|djtchhmw</v>
      </c>
      <c r="E164">
        <f>E163+IFERROR(IF(AND(LEFT(A164,4)="$ cd",_xlfn.TEXTAFTER(A164," ",2)&lt;&gt;".."),1,-1),0)</f>
        <v>4</v>
      </c>
      <c r="F164">
        <f>SUMIFS(C:C,D:D,IF(AND(LEFT(A164,4)="$ cd",_xlfn.TEXTAFTER(A164," ",2)&lt;&gt;".."),IF(D163="|",D163,D163&amp;"|")&amp;_xlfn.TEXTAFTER(A164," ",2),""))</f>
        <v>0</v>
      </c>
      <c r="G164" s="2" t="str">
        <f>IF(F164&gt;$J$2,F164-$J$2,"")</f>
        <v/>
      </c>
      <c r="H164">
        <f>IF(ISNUMBER(_xlfn.NUMBERVALUE(LEFT(A164,1))),_xlfn.NUMBERVALUE(_xlfn.TEXTBEFORE(A164," ")),0)</f>
        <v>278654</v>
      </c>
      <c r="I164" t="str">
        <v>|/|vfrtt|zblsznh|fvhmzqc|zljhz|jnlgsgn</v>
      </c>
      <c r="J164" cm="1">
        <f t="array" ref="J164">SUMPRODUCT(--(IFERROR(FIND(I164,D162:D1095),0)&gt;0),H162:H1095)</f>
        <v>289581</v>
      </c>
    </row>
    <row r="165" spans="1:10">
      <c r="A165" s="3" t="s">
        <v>3</v>
      </c>
      <c r="B165" s="1" t="str">
        <f>IFERROR(_xlfn.NUMBERVALUE(LEFT(A165,1)),LEFT(A165,1))</f>
        <v>$</v>
      </c>
      <c r="C165">
        <f>IF(ISNUMBER(_xlfn.NUMBERVALUE(LEFT(A165,1))),_xlfn.NUMBERVALUE(_xlfn.TEXTBEFORE(A165," ")),0)+
IF(B165="d",SUMIFS(F:F,D:D,D165&amp;"|"&amp;_xlfn.TEXTAFTER(A165," ")),0)</f>
        <v>0</v>
      </c>
      <c r="D165" t="str" cm="1">
        <f t="array" ref="D165">IF(AND(LEFT(A165,4)="$ cd",IFERROR(_xlfn.TEXTAFTER(A165," ",2)&lt;&gt;"..",0)),IF(D164="|",D164,D164&amp;"|")&amp;IFERROR(_xlfn.TEXTAFTER(A165," ",2),0),
IF(AND(LEFT(A165,4)="$ cd",IFERROR(_xlfn.TEXTAFTER(A165," ",2)="..",0)),_xlfn.XLOOKUP(E165,$E$2:E164,$D$2:D164,,,-1),D164))</f>
        <v>|/|bhp|sjt</v>
      </c>
      <c r="E165">
        <f>E164+IFERROR(IF(AND(LEFT(A165,4)="$ cd",_xlfn.TEXTAFTER(A165," ",2)&lt;&gt;".."),1,-1),0)</f>
        <v>3</v>
      </c>
      <c r="F165">
        <f>SUMIFS(C:C,D:D,IF(AND(LEFT(A165,4)="$ cd",_xlfn.TEXTAFTER(A165," ",2)&lt;&gt;".."),IF(D164="|",D164,D164&amp;"|")&amp;_xlfn.TEXTAFTER(A165," ",2),""))</f>
        <v>0</v>
      </c>
      <c r="G165" s="2" t="str">
        <f>IF(F165&gt;$J$2,F165-$J$2,"")</f>
        <v/>
      </c>
      <c r="H165">
        <f>IF(ISNUMBER(_xlfn.NUMBERVALUE(LEFT(A165,1))),_xlfn.NUMBERVALUE(_xlfn.TEXTBEFORE(A165," ")),0)</f>
        <v>0</v>
      </c>
      <c r="I165" t="str">
        <v>|/|vfrtt|zblsznh|fvhmzqc|zljhz|mhtmt</v>
      </c>
      <c r="J165" cm="1">
        <f t="array" ref="J165">SUMPRODUCT(--(IFERROR(FIND(I165,D163:D1096),0)&gt;0),H163:H1096)</f>
        <v>467550</v>
      </c>
    </row>
    <row r="166" spans="1:10">
      <c r="A166" s="3" t="s">
        <v>431</v>
      </c>
      <c r="B166" s="1" t="str">
        <f>IFERROR(_xlfn.NUMBERVALUE(LEFT(A166,1)),LEFT(A166,1))</f>
        <v>$</v>
      </c>
      <c r="C166">
        <f>IF(ISNUMBER(_xlfn.NUMBERVALUE(LEFT(A166,1))),_xlfn.NUMBERVALUE(_xlfn.TEXTBEFORE(A166," ")),0)+
IF(B166="d",SUMIFS(F:F,D:D,D166&amp;"|"&amp;_xlfn.TEXTAFTER(A166," ")),0)</f>
        <v>0</v>
      </c>
      <c r="D166" t="str" cm="1">
        <f t="array" ref="D166">IF(AND(LEFT(A166,4)="$ cd",IFERROR(_xlfn.TEXTAFTER(A166," ",2)&lt;&gt;"..",0)),IF(D165="|",D165,D165&amp;"|")&amp;IFERROR(_xlfn.TEXTAFTER(A166," ",2),0),
IF(AND(LEFT(A166,4)="$ cd",IFERROR(_xlfn.TEXTAFTER(A166," ",2)="..",0)),_xlfn.XLOOKUP(E166,$E$2:E165,$D$2:D165,,,-1),D165))</f>
        <v>|/|bhp|sjt|qdms</v>
      </c>
      <c r="E166">
        <f>E165+IFERROR(IF(AND(LEFT(A166,4)="$ cd",_xlfn.TEXTAFTER(A166," ",2)&lt;&gt;".."),1,-1),0)</f>
        <v>4</v>
      </c>
      <c r="F166">
        <f>SUMIFS(C:C,D:D,IF(AND(LEFT(A166,4)="$ cd",_xlfn.TEXTAFTER(A166," ",2)&lt;&gt;".."),IF(D165="|",D165,D165&amp;"|")&amp;_xlfn.TEXTAFTER(A166," ",2),""))</f>
        <v>966931</v>
      </c>
      <c r="G166" s="2" t="str">
        <f>IF(F166&gt;$J$2,F166-$J$2,"")</f>
        <v/>
      </c>
      <c r="H166">
        <f>IF(ISNUMBER(_xlfn.NUMBERVALUE(LEFT(A166,1))),_xlfn.NUMBERVALUE(_xlfn.TEXTBEFORE(A166," ")),0)</f>
        <v>0</v>
      </c>
      <c r="I166" t="str">
        <v>|/|vfrtt|zblsznh|fvhmzqc|zljhz|mqtmpht</v>
      </c>
      <c r="J166" cm="1">
        <f t="array" ref="J166">SUMPRODUCT(--(IFERROR(FIND(I166,D164:D1097),0)&gt;0),H164:H1097)</f>
        <v>751804</v>
      </c>
    </row>
    <row r="167" spans="1:10">
      <c r="A167" s="3" t="s">
        <v>1</v>
      </c>
      <c r="B167" s="1" t="str">
        <f>IFERROR(_xlfn.NUMBERVALUE(LEFT(A167,1)),LEFT(A167,1))</f>
        <v>$</v>
      </c>
      <c r="C167">
        <f>IF(ISNUMBER(_xlfn.NUMBERVALUE(LEFT(A167,1))),_xlfn.NUMBERVALUE(_xlfn.TEXTBEFORE(A167," ")),0)+
IF(B167="d",SUMIFS(F:F,D:D,D167&amp;"|"&amp;_xlfn.TEXTAFTER(A167," ")),0)</f>
        <v>0</v>
      </c>
      <c r="D167" t="str" cm="1">
        <f t="array" ref="D167">IF(AND(LEFT(A167,4)="$ cd",IFERROR(_xlfn.TEXTAFTER(A167," ",2)&lt;&gt;"..",0)),IF(D166="|",D166,D166&amp;"|")&amp;IFERROR(_xlfn.TEXTAFTER(A167," ",2),0),
IF(AND(LEFT(A167,4)="$ cd",IFERROR(_xlfn.TEXTAFTER(A167," ",2)="..",0)),_xlfn.XLOOKUP(E167,$E$2:E166,$D$2:D166,,,-1),D166))</f>
        <v>|/|bhp|sjt|qdms</v>
      </c>
      <c r="E167">
        <f>E166+IFERROR(IF(AND(LEFT(A167,4)="$ cd",_xlfn.TEXTAFTER(A167," ",2)&lt;&gt;".."),1,-1),0)</f>
        <v>4</v>
      </c>
      <c r="F167">
        <f>SUMIFS(C:C,D:D,IF(AND(LEFT(A167,4)="$ cd",_xlfn.TEXTAFTER(A167," ",2)&lt;&gt;".."),IF(D166="|",D166,D166&amp;"|")&amp;_xlfn.TEXTAFTER(A167," ",2),""))</f>
        <v>0</v>
      </c>
      <c r="G167" s="2" t="str">
        <f>IF(F167&gt;$J$2,F167-$J$2,"")</f>
        <v/>
      </c>
      <c r="H167">
        <f>IF(ISNUMBER(_xlfn.NUMBERVALUE(LEFT(A167,1))),_xlfn.NUMBERVALUE(_xlfn.TEXTBEFORE(A167," ")),0)</f>
        <v>0</v>
      </c>
      <c r="I167" t="str">
        <v>|/|vfrtt|zblsznh|fvhmzqc|zljhz|mqtmpht|czqj</v>
      </c>
      <c r="J167" cm="1">
        <f t="array" ref="J167">SUMPRODUCT(--(IFERROR(FIND(I167,D165:D1098),0)&gt;0),H165:H1098)</f>
        <v>69494</v>
      </c>
    </row>
    <row r="168" spans="1:10">
      <c r="A168" s="3" t="s">
        <v>27</v>
      </c>
      <c r="B168" s="1" t="str">
        <f>IFERROR(_xlfn.NUMBERVALUE(LEFT(A168,1)),LEFT(A168,1))</f>
        <v>d</v>
      </c>
      <c r="C168">
        <f>IF(ISNUMBER(_xlfn.NUMBERVALUE(LEFT(A168,1))),_xlfn.NUMBERVALUE(_xlfn.TEXTBEFORE(A168," ")),0)+
IF(B168="d",SUMIFS(F:F,D:D,D168&amp;"|"&amp;_xlfn.TEXTAFTER(A168," ")),0)</f>
        <v>246903</v>
      </c>
      <c r="D168" t="str" cm="1">
        <f t="array" ref="D168">IF(AND(LEFT(A168,4)="$ cd",IFERROR(_xlfn.TEXTAFTER(A168," ",2)&lt;&gt;"..",0)),IF(D167="|",D167,D167&amp;"|")&amp;IFERROR(_xlfn.TEXTAFTER(A168," ",2),0),
IF(AND(LEFT(A168,4)="$ cd",IFERROR(_xlfn.TEXTAFTER(A168," ",2)="..",0)),_xlfn.XLOOKUP(E168,$E$2:E167,$D$2:D167,,,-1),D167))</f>
        <v>|/|bhp|sjt|qdms</v>
      </c>
      <c r="E168">
        <f>E167+IFERROR(IF(AND(LEFT(A168,4)="$ cd",_xlfn.TEXTAFTER(A168," ",2)&lt;&gt;".."),1,-1),0)</f>
        <v>4</v>
      </c>
      <c r="F168">
        <f>SUMIFS(C:C,D:D,IF(AND(LEFT(A168,4)="$ cd",_xlfn.TEXTAFTER(A168," ",2)&lt;&gt;".."),IF(D167="|",D167,D167&amp;"|")&amp;_xlfn.TEXTAFTER(A168," ",2),""))</f>
        <v>0</v>
      </c>
      <c r="G168" s="2" t="str">
        <f>IF(F168&gt;$J$2,F168-$J$2,"")</f>
        <v/>
      </c>
      <c r="H168">
        <f>IF(ISNUMBER(_xlfn.NUMBERVALUE(LEFT(A168,1))),_xlfn.NUMBERVALUE(_xlfn.TEXTBEFORE(A168," ")),0)</f>
        <v>0</v>
      </c>
      <c r="I168" t="str">
        <v>|/|vfrtt|zblsznh|fvhmzqc|zljhz|mqtmpht|gdc</v>
      </c>
      <c r="J168" cm="1">
        <f t="array" ref="J168">SUMPRODUCT(--(IFERROR(FIND(I168,D166:D1099),0)&gt;0),H166:H1099)</f>
        <v>84423</v>
      </c>
    </row>
    <row r="169" spans="1:10">
      <c r="A169" s="3" t="s">
        <v>430</v>
      </c>
      <c r="B169" s="1">
        <f>IFERROR(_xlfn.NUMBERVALUE(LEFT(A169,1)),LEFT(A169,1))</f>
        <v>1</v>
      </c>
      <c r="C169">
        <f>IF(ISNUMBER(_xlfn.NUMBERVALUE(LEFT(A169,1))),_xlfn.NUMBERVALUE(_xlfn.TEXTBEFORE(A169," ")),0)+
IF(B169="d",SUMIFS(F:F,D:D,D169&amp;"|"&amp;_xlfn.TEXTAFTER(A169," ")),0)</f>
        <v>154536</v>
      </c>
      <c r="D169" t="str" cm="1">
        <f t="array" ref="D169">IF(AND(LEFT(A169,4)="$ cd",IFERROR(_xlfn.TEXTAFTER(A169," ",2)&lt;&gt;"..",0)),IF(D168="|",D168,D168&amp;"|")&amp;IFERROR(_xlfn.TEXTAFTER(A169," ",2),0),
IF(AND(LEFT(A169,4)="$ cd",IFERROR(_xlfn.TEXTAFTER(A169," ",2)="..",0)),_xlfn.XLOOKUP(E169,$E$2:E168,$D$2:D168,,,-1),D168))</f>
        <v>|/|bhp|sjt|qdms</v>
      </c>
      <c r="E169">
        <f>E168+IFERROR(IF(AND(LEFT(A169,4)="$ cd",_xlfn.TEXTAFTER(A169," ",2)&lt;&gt;".."),1,-1),0)</f>
        <v>4</v>
      </c>
      <c r="F169">
        <f>SUMIFS(C:C,D:D,IF(AND(LEFT(A169,4)="$ cd",_xlfn.TEXTAFTER(A169," ",2)&lt;&gt;".."),IF(D168="|",D168,D168&amp;"|")&amp;_xlfn.TEXTAFTER(A169," ",2),""))</f>
        <v>0</v>
      </c>
      <c r="G169" s="2" t="str">
        <f>IF(F169&gt;$J$2,F169-$J$2,"")</f>
        <v/>
      </c>
      <c r="H169">
        <f>IF(ISNUMBER(_xlfn.NUMBERVALUE(LEFT(A169,1))),_xlfn.NUMBERVALUE(_xlfn.TEXTBEFORE(A169," ")),0)</f>
        <v>154536</v>
      </c>
      <c r="I169" t="str">
        <v>|/|vfrtt|zblsznh|tdpv</v>
      </c>
      <c r="J169" cm="1">
        <f t="array" ref="J169">SUMPRODUCT(--(IFERROR(FIND(I169,D167:D1100),0)&gt;0),H167:H1100)</f>
        <v>740354</v>
      </c>
    </row>
    <row r="170" spans="1:10">
      <c r="A170" s="3" t="s">
        <v>429</v>
      </c>
      <c r="B170" s="1" t="str">
        <f>IFERROR(_xlfn.NUMBERVALUE(LEFT(A170,1)),LEFT(A170,1))</f>
        <v>d</v>
      </c>
      <c r="C170">
        <f>IF(ISNUMBER(_xlfn.NUMBERVALUE(LEFT(A170,1))),_xlfn.NUMBERVALUE(_xlfn.TEXTBEFORE(A170," ")),0)+
IF(B170="d",SUMIFS(F:F,D:D,D170&amp;"|"&amp;_xlfn.TEXTAFTER(A170," ")),0)</f>
        <v>565492</v>
      </c>
      <c r="D170" t="str" cm="1">
        <f t="array" ref="D170">IF(AND(LEFT(A170,4)="$ cd",IFERROR(_xlfn.TEXTAFTER(A170," ",2)&lt;&gt;"..",0)),IF(D169="|",D169,D169&amp;"|")&amp;IFERROR(_xlfn.TEXTAFTER(A170," ",2),0),
IF(AND(LEFT(A170,4)="$ cd",IFERROR(_xlfn.TEXTAFTER(A170," ",2)="..",0)),_xlfn.XLOOKUP(E170,$E$2:E169,$D$2:D169,,,-1),D169))</f>
        <v>|/|bhp|sjt|qdms</v>
      </c>
      <c r="E170">
        <f>E169+IFERROR(IF(AND(LEFT(A170,4)="$ cd",_xlfn.TEXTAFTER(A170," ",2)&lt;&gt;".."),1,-1),0)</f>
        <v>4</v>
      </c>
      <c r="F170">
        <f>SUMIFS(C:C,D:D,IF(AND(LEFT(A170,4)="$ cd",_xlfn.TEXTAFTER(A170," ",2)&lt;&gt;".."),IF(D169="|",D169,D169&amp;"|")&amp;_xlfn.TEXTAFTER(A170," ",2),""))</f>
        <v>0</v>
      </c>
      <c r="G170" s="2" t="str">
        <f>IF(F170&gt;$J$2,F170-$J$2,"")</f>
        <v/>
      </c>
      <c r="H170">
        <f>IF(ISNUMBER(_xlfn.NUMBERVALUE(LEFT(A170,1))),_xlfn.NUMBERVALUE(_xlfn.TEXTBEFORE(A170," ")),0)</f>
        <v>0</v>
      </c>
      <c r="I170" t="str">
        <v>|/|vfrtt|zblsznh|tdpv|frgfgd</v>
      </c>
      <c r="J170" cm="1">
        <f t="array" ref="J170">SUMPRODUCT(--(IFERROR(FIND(I170,D168:D1101),0)&gt;0),H168:H1101)</f>
        <v>205662</v>
      </c>
    </row>
    <row r="171" spans="1:10">
      <c r="A171" s="3" t="s">
        <v>26</v>
      </c>
      <c r="B171" s="1" t="str">
        <f>IFERROR(_xlfn.NUMBERVALUE(LEFT(A171,1)),LEFT(A171,1))</f>
        <v>$</v>
      </c>
      <c r="C171">
        <f>IF(ISNUMBER(_xlfn.NUMBERVALUE(LEFT(A171,1))),_xlfn.NUMBERVALUE(_xlfn.TEXTBEFORE(A171," ")),0)+
IF(B171="d",SUMIFS(F:F,D:D,D171&amp;"|"&amp;_xlfn.TEXTAFTER(A171," ")),0)</f>
        <v>0</v>
      </c>
      <c r="D171" t="str" cm="1">
        <f t="array" ref="D171">IF(AND(LEFT(A171,4)="$ cd",IFERROR(_xlfn.TEXTAFTER(A171," ",2)&lt;&gt;"..",0)),IF(D170="|",D170,D170&amp;"|")&amp;IFERROR(_xlfn.TEXTAFTER(A171," ",2),0),
IF(AND(LEFT(A171,4)="$ cd",IFERROR(_xlfn.TEXTAFTER(A171," ",2)="..",0)),_xlfn.XLOOKUP(E171,$E$2:E170,$D$2:D170,,,-1),D170))</f>
        <v>|/|bhp|sjt|qdms|djtchhmw</v>
      </c>
      <c r="E171">
        <f>E170+IFERROR(IF(AND(LEFT(A171,4)="$ cd",_xlfn.TEXTAFTER(A171," ",2)&lt;&gt;".."),1,-1),0)</f>
        <v>5</v>
      </c>
      <c r="F171">
        <f>SUMIFS(C:C,D:D,IF(AND(LEFT(A171,4)="$ cd",_xlfn.TEXTAFTER(A171," ",2)&lt;&gt;".."),IF(D170="|",D170,D170&amp;"|")&amp;_xlfn.TEXTAFTER(A171," ",2),""))</f>
        <v>246903</v>
      </c>
      <c r="G171" s="2" t="str">
        <f>IF(F171&gt;$J$2,F171-$J$2,"")</f>
        <v/>
      </c>
      <c r="H171">
        <f>IF(ISNUMBER(_xlfn.NUMBERVALUE(LEFT(A171,1))),_xlfn.NUMBERVALUE(_xlfn.TEXTBEFORE(A171," ")),0)</f>
        <v>0</v>
      </c>
      <c r="I171" t="str">
        <v>|/|vfrtt|zblsznh|tdpv|sggm</v>
      </c>
      <c r="J171" cm="1">
        <f t="array" ref="J171">SUMPRODUCT(--(IFERROR(FIND(I171,D169:D1102),0)&gt;0),H169:H1102)</f>
        <v>260269</v>
      </c>
    </row>
    <row r="172" spans="1:10">
      <c r="A172" s="3" t="s">
        <v>1</v>
      </c>
      <c r="B172" s="1" t="str">
        <f>IFERROR(_xlfn.NUMBERVALUE(LEFT(A172,1)),LEFT(A172,1))</f>
        <v>$</v>
      </c>
      <c r="C172">
        <f>IF(ISNUMBER(_xlfn.NUMBERVALUE(LEFT(A172,1))),_xlfn.NUMBERVALUE(_xlfn.TEXTBEFORE(A172," ")),0)+
IF(B172="d",SUMIFS(F:F,D:D,D172&amp;"|"&amp;_xlfn.TEXTAFTER(A172," ")),0)</f>
        <v>0</v>
      </c>
      <c r="D172" t="str" cm="1">
        <f t="array" ref="D172">IF(AND(LEFT(A172,4)="$ cd",IFERROR(_xlfn.TEXTAFTER(A172," ",2)&lt;&gt;"..",0)),IF(D171="|",D171,D171&amp;"|")&amp;IFERROR(_xlfn.TEXTAFTER(A172," ",2),0),
IF(AND(LEFT(A172,4)="$ cd",IFERROR(_xlfn.TEXTAFTER(A172," ",2)="..",0)),_xlfn.XLOOKUP(E172,$E$2:E171,$D$2:D171,,,-1),D171))</f>
        <v>|/|bhp|sjt|qdms|djtchhmw</v>
      </c>
      <c r="E172">
        <f>E171+IFERROR(IF(AND(LEFT(A172,4)="$ cd",_xlfn.TEXTAFTER(A172," ",2)&lt;&gt;".."),1,-1),0)</f>
        <v>5</v>
      </c>
      <c r="F172">
        <f>SUMIFS(C:C,D:D,IF(AND(LEFT(A172,4)="$ cd",_xlfn.TEXTAFTER(A172," ",2)&lt;&gt;".."),IF(D171="|",D171,D171&amp;"|")&amp;_xlfn.TEXTAFTER(A172," ",2),""))</f>
        <v>0</v>
      </c>
      <c r="G172" s="2" t="str">
        <f>IF(F172&gt;$J$2,F172-$J$2,"")</f>
        <v/>
      </c>
      <c r="H172">
        <f>IF(ISNUMBER(_xlfn.NUMBERVALUE(LEFT(A172,1))),_xlfn.NUMBERVALUE(_xlfn.TEXTBEFORE(A172," ")),0)</f>
        <v>0</v>
      </c>
      <c r="J172" cm="1">
        <f t="array" ref="J172">SUMPRODUCT(--(IFERROR(FIND(I172,D170:D1103),0)&gt;0),H170:H1103)</f>
        <v>36545353</v>
      </c>
    </row>
    <row r="173" spans="1:10">
      <c r="A173" s="3" t="s">
        <v>428</v>
      </c>
      <c r="B173" s="1">
        <f>IFERROR(_xlfn.NUMBERVALUE(LEFT(A173,1)),LEFT(A173,1))</f>
        <v>2</v>
      </c>
      <c r="C173">
        <f>IF(ISNUMBER(_xlfn.NUMBERVALUE(LEFT(A173,1))),_xlfn.NUMBERVALUE(_xlfn.TEXTBEFORE(A173," ")),0)+
IF(B173="d",SUMIFS(F:F,D:D,D173&amp;"|"&amp;_xlfn.TEXTAFTER(A173," ")),0)</f>
        <v>246903</v>
      </c>
      <c r="D173" t="str" cm="1">
        <f t="array" ref="D173">IF(AND(LEFT(A173,4)="$ cd",IFERROR(_xlfn.TEXTAFTER(A173," ",2)&lt;&gt;"..",0)),IF(D172="|",D172,D172&amp;"|")&amp;IFERROR(_xlfn.TEXTAFTER(A173," ",2),0),
IF(AND(LEFT(A173,4)="$ cd",IFERROR(_xlfn.TEXTAFTER(A173," ",2)="..",0)),_xlfn.XLOOKUP(E173,$E$2:E172,$D$2:D172,,,-1),D172))</f>
        <v>|/|bhp|sjt|qdms|djtchhmw</v>
      </c>
      <c r="E173">
        <f>E172+IFERROR(IF(AND(LEFT(A173,4)="$ cd",_xlfn.TEXTAFTER(A173," ",2)&lt;&gt;".."),1,-1),0)</f>
        <v>5</v>
      </c>
      <c r="F173">
        <f>SUMIFS(C:C,D:D,IF(AND(LEFT(A173,4)="$ cd",_xlfn.TEXTAFTER(A173," ",2)&lt;&gt;".."),IF(D172="|",D172,D172&amp;"|")&amp;_xlfn.TEXTAFTER(A173," ",2),""))</f>
        <v>0</v>
      </c>
      <c r="G173" s="2" t="str">
        <f>IF(F173&gt;$J$2,F173-$J$2,"")</f>
        <v/>
      </c>
      <c r="H173">
        <f>IF(ISNUMBER(_xlfn.NUMBERVALUE(LEFT(A173,1))),_xlfn.NUMBERVALUE(_xlfn.TEXTBEFORE(A173," ")),0)</f>
        <v>246903</v>
      </c>
      <c r="J173" cm="1">
        <f t="array" ref="J173">SUMPRODUCT(--(IFERROR(FIND(I173,D171:D1104),0)&gt;0),H171:H1104)</f>
        <v>36545353</v>
      </c>
    </row>
    <row r="174" spans="1:10">
      <c r="A174" s="3" t="s">
        <v>3</v>
      </c>
      <c r="B174" s="1" t="str">
        <f>IFERROR(_xlfn.NUMBERVALUE(LEFT(A174,1)),LEFT(A174,1))</f>
        <v>$</v>
      </c>
      <c r="C174">
        <f>IF(ISNUMBER(_xlfn.NUMBERVALUE(LEFT(A174,1))),_xlfn.NUMBERVALUE(_xlfn.TEXTBEFORE(A174," ")),0)+
IF(B174="d",SUMIFS(F:F,D:D,D174&amp;"|"&amp;_xlfn.TEXTAFTER(A174," ")),0)</f>
        <v>0</v>
      </c>
      <c r="D174" t="str" cm="1">
        <f t="array" ref="D174">IF(AND(LEFT(A174,4)="$ cd",IFERROR(_xlfn.TEXTAFTER(A174," ",2)&lt;&gt;"..",0)),IF(D173="|",D173,D173&amp;"|")&amp;IFERROR(_xlfn.TEXTAFTER(A174," ",2),0),
IF(AND(LEFT(A174,4)="$ cd",IFERROR(_xlfn.TEXTAFTER(A174," ",2)="..",0)),_xlfn.XLOOKUP(E174,$E$2:E173,$D$2:D173,,,-1),D173))</f>
        <v>|/|bhp|sjt|qdms</v>
      </c>
      <c r="E174">
        <f>E173+IFERROR(IF(AND(LEFT(A174,4)="$ cd",_xlfn.TEXTAFTER(A174," ",2)&lt;&gt;".."),1,-1),0)</f>
        <v>4</v>
      </c>
      <c r="F174">
        <f>SUMIFS(C:C,D:D,IF(AND(LEFT(A174,4)="$ cd",_xlfn.TEXTAFTER(A174," ",2)&lt;&gt;".."),IF(D173="|",D173,D173&amp;"|")&amp;_xlfn.TEXTAFTER(A174," ",2),""))</f>
        <v>0</v>
      </c>
      <c r="G174" s="2" t="str">
        <f>IF(F174&gt;$J$2,F174-$J$2,"")</f>
        <v/>
      </c>
      <c r="H174">
        <f>IF(ISNUMBER(_xlfn.NUMBERVALUE(LEFT(A174,1))),_xlfn.NUMBERVALUE(_xlfn.TEXTBEFORE(A174," ")),0)</f>
        <v>0</v>
      </c>
      <c r="J174" cm="1">
        <f t="array" ref="J174">SUMPRODUCT(--(IFERROR(FIND(I174,D172:D1105),0)&gt;0),H172:H1105)</f>
        <v>36545353</v>
      </c>
    </row>
    <row r="175" spans="1:10">
      <c r="A175" s="3" t="s">
        <v>427</v>
      </c>
      <c r="B175" s="1" t="str">
        <f>IFERROR(_xlfn.NUMBERVALUE(LEFT(A175,1)),LEFT(A175,1))</f>
        <v>$</v>
      </c>
      <c r="C175">
        <f>IF(ISNUMBER(_xlfn.NUMBERVALUE(LEFT(A175,1))),_xlfn.NUMBERVALUE(_xlfn.TEXTBEFORE(A175," ")),0)+
IF(B175="d",SUMIFS(F:F,D:D,D175&amp;"|"&amp;_xlfn.TEXTAFTER(A175," ")),0)</f>
        <v>0</v>
      </c>
      <c r="D175" t="str" cm="1">
        <f t="array" ref="D175">IF(AND(LEFT(A175,4)="$ cd",IFERROR(_xlfn.TEXTAFTER(A175," ",2)&lt;&gt;"..",0)),IF(D174="|",D174,D174&amp;"|")&amp;IFERROR(_xlfn.TEXTAFTER(A175," ",2),0),
IF(AND(LEFT(A175,4)="$ cd",IFERROR(_xlfn.TEXTAFTER(A175," ",2)="..",0)),_xlfn.XLOOKUP(E175,$E$2:E174,$D$2:D174,,,-1),D174))</f>
        <v>|/|bhp|sjt|qdms|sgh</v>
      </c>
      <c r="E175">
        <f>E174+IFERROR(IF(AND(LEFT(A175,4)="$ cd",_xlfn.TEXTAFTER(A175," ",2)&lt;&gt;".."),1,-1),0)</f>
        <v>5</v>
      </c>
      <c r="F175">
        <f>SUMIFS(C:C,D:D,IF(AND(LEFT(A175,4)="$ cd",_xlfn.TEXTAFTER(A175," ",2)&lt;&gt;".."),IF(D174="|",D174,D174&amp;"|")&amp;_xlfn.TEXTAFTER(A175," ",2),""))</f>
        <v>565492</v>
      </c>
      <c r="G175" s="2" t="str">
        <f>IF(F175&gt;$J$2,F175-$J$2,"")</f>
        <v/>
      </c>
      <c r="H175">
        <f>IF(ISNUMBER(_xlfn.NUMBERVALUE(LEFT(A175,1))),_xlfn.NUMBERVALUE(_xlfn.TEXTBEFORE(A175," ")),0)</f>
        <v>0</v>
      </c>
      <c r="J175" cm="1">
        <f t="array" ref="J175">SUMPRODUCT(--(IFERROR(FIND(I175,D173:D1106),0)&gt;0),H173:H1106)</f>
        <v>36545353</v>
      </c>
    </row>
    <row r="176" spans="1:10">
      <c r="A176" s="3" t="s">
        <v>1</v>
      </c>
      <c r="B176" s="1" t="str">
        <f>IFERROR(_xlfn.NUMBERVALUE(LEFT(A176,1)),LEFT(A176,1))</f>
        <v>$</v>
      </c>
      <c r="C176">
        <f>IF(ISNUMBER(_xlfn.NUMBERVALUE(LEFT(A176,1))),_xlfn.NUMBERVALUE(_xlfn.TEXTBEFORE(A176," ")),0)+
IF(B176="d",SUMIFS(F:F,D:D,D176&amp;"|"&amp;_xlfn.TEXTAFTER(A176," ")),0)</f>
        <v>0</v>
      </c>
      <c r="D176" t="str" cm="1">
        <f t="array" ref="D176">IF(AND(LEFT(A176,4)="$ cd",IFERROR(_xlfn.TEXTAFTER(A176," ",2)&lt;&gt;"..",0)),IF(D175="|",D175,D175&amp;"|")&amp;IFERROR(_xlfn.TEXTAFTER(A176," ",2),0),
IF(AND(LEFT(A176,4)="$ cd",IFERROR(_xlfn.TEXTAFTER(A176," ",2)="..",0)),_xlfn.XLOOKUP(E176,$E$2:E175,$D$2:D175,,,-1),D175))</f>
        <v>|/|bhp|sjt|qdms|sgh</v>
      </c>
      <c r="E176">
        <f>E175+IFERROR(IF(AND(LEFT(A176,4)="$ cd",_xlfn.TEXTAFTER(A176," ",2)&lt;&gt;".."),1,-1),0)</f>
        <v>5</v>
      </c>
      <c r="F176">
        <f>SUMIFS(C:C,D:D,IF(AND(LEFT(A176,4)="$ cd",_xlfn.TEXTAFTER(A176," ",2)&lt;&gt;".."),IF(D175="|",D175,D175&amp;"|")&amp;_xlfn.TEXTAFTER(A176," ",2),""))</f>
        <v>0</v>
      </c>
      <c r="G176" s="2" t="str">
        <f>IF(F176&gt;$J$2,F176-$J$2,"")</f>
        <v/>
      </c>
      <c r="H176">
        <f>IF(ISNUMBER(_xlfn.NUMBERVALUE(LEFT(A176,1))),_xlfn.NUMBERVALUE(_xlfn.TEXTBEFORE(A176," ")),0)</f>
        <v>0</v>
      </c>
      <c r="J176" cm="1">
        <f t="array" ref="J176">SUMPRODUCT(--(IFERROR(FIND(I176,D174:D1107),0)&gt;0),H174:H1107)</f>
        <v>36298450</v>
      </c>
    </row>
    <row r="177" spans="1:10">
      <c r="A177" s="3" t="s">
        <v>426</v>
      </c>
      <c r="B177" s="1">
        <f>IFERROR(_xlfn.NUMBERVALUE(LEFT(A177,1)),LEFT(A177,1))</f>
        <v>2</v>
      </c>
      <c r="C177">
        <f>IF(ISNUMBER(_xlfn.NUMBERVALUE(LEFT(A177,1))),_xlfn.NUMBERVALUE(_xlfn.TEXTBEFORE(A177," ")),0)+
IF(B177="d",SUMIFS(F:F,D:D,D177&amp;"|"&amp;_xlfn.TEXTAFTER(A177," ")),0)</f>
        <v>265535</v>
      </c>
      <c r="D177" t="str" cm="1">
        <f t="array" ref="D177">IF(AND(LEFT(A177,4)="$ cd",IFERROR(_xlfn.TEXTAFTER(A177," ",2)&lt;&gt;"..",0)),IF(D176="|",D176,D176&amp;"|")&amp;IFERROR(_xlfn.TEXTAFTER(A177," ",2),0),
IF(AND(LEFT(A177,4)="$ cd",IFERROR(_xlfn.TEXTAFTER(A177," ",2)="..",0)),_xlfn.XLOOKUP(E177,$E$2:E176,$D$2:D176,,,-1),D176))</f>
        <v>|/|bhp|sjt|qdms|sgh</v>
      </c>
      <c r="E177">
        <f>E176+IFERROR(IF(AND(LEFT(A177,4)="$ cd",_xlfn.TEXTAFTER(A177," ",2)&lt;&gt;".."),1,-1),0)</f>
        <v>5</v>
      </c>
      <c r="F177">
        <f>SUMIFS(C:C,D:D,IF(AND(LEFT(A177,4)="$ cd",_xlfn.TEXTAFTER(A177," ",2)&lt;&gt;".."),IF(D176="|",D176,D176&amp;"|")&amp;_xlfn.TEXTAFTER(A177," ",2),""))</f>
        <v>0</v>
      </c>
      <c r="G177" s="2" t="str">
        <f>IF(F177&gt;$J$2,F177-$J$2,"")</f>
        <v/>
      </c>
      <c r="H177">
        <f>IF(ISNUMBER(_xlfn.NUMBERVALUE(LEFT(A177,1))),_xlfn.NUMBERVALUE(_xlfn.TEXTBEFORE(A177," ")),0)</f>
        <v>265535</v>
      </c>
      <c r="J177" cm="1">
        <f t="array" ref="J177">SUMPRODUCT(--(IFERROR(FIND(I177,D175:D1108),0)&gt;0),H175:H1108)</f>
        <v>36298450</v>
      </c>
    </row>
    <row r="178" spans="1:10">
      <c r="A178" s="3" t="s">
        <v>425</v>
      </c>
      <c r="B178" s="1">
        <f>IFERROR(_xlfn.NUMBERVALUE(LEFT(A178,1)),LEFT(A178,1))</f>
        <v>2</v>
      </c>
      <c r="C178">
        <f>IF(ISNUMBER(_xlfn.NUMBERVALUE(LEFT(A178,1))),_xlfn.NUMBERVALUE(_xlfn.TEXTBEFORE(A178," ")),0)+
IF(B178="d",SUMIFS(F:F,D:D,D178&amp;"|"&amp;_xlfn.TEXTAFTER(A178," ")),0)</f>
        <v>299957</v>
      </c>
      <c r="D178" t="str" cm="1">
        <f t="array" ref="D178">IF(AND(LEFT(A178,4)="$ cd",IFERROR(_xlfn.TEXTAFTER(A178," ",2)&lt;&gt;"..",0)),IF(D177="|",D177,D177&amp;"|")&amp;IFERROR(_xlfn.TEXTAFTER(A178," ",2),0),
IF(AND(LEFT(A178,4)="$ cd",IFERROR(_xlfn.TEXTAFTER(A178," ",2)="..",0)),_xlfn.XLOOKUP(E178,$E$2:E177,$D$2:D177,,,-1),D177))</f>
        <v>|/|bhp|sjt|qdms|sgh</v>
      </c>
      <c r="E178">
        <f>E177+IFERROR(IF(AND(LEFT(A178,4)="$ cd",_xlfn.TEXTAFTER(A178," ",2)&lt;&gt;".."),1,-1),0)</f>
        <v>5</v>
      </c>
      <c r="F178">
        <f>SUMIFS(C:C,D:D,IF(AND(LEFT(A178,4)="$ cd",_xlfn.TEXTAFTER(A178," ",2)&lt;&gt;".."),IF(D177="|",D177,D177&amp;"|")&amp;_xlfn.TEXTAFTER(A178," ",2),""))</f>
        <v>0</v>
      </c>
      <c r="G178" s="2" t="str">
        <f>IF(F178&gt;$J$2,F178-$J$2,"")</f>
        <v/>
      </c>
      <c r="H178">
        <f>IF(ISNUMBER(_xlfn.NUMBERVALUE(LEFT(A178,1))),_xlfn.NUMBERVALUE(_xlfn.TEXTBEFORE(A178," ")),0)</f>
        <v>299957</v>
      </c>
      <c r="J178" cm="1">
        <f t="array" ref="J178">SUMPRODUCT(--(IFERROR(FIND(I178,D176:D1109),0)&gt;0),H176:H1109)</f>
        <v>36298450</v>
      </c>
    </row>
    <row r="179" spans="1:10">
      <c r="A179" s="3" t="s">
        <v>3</v>
      </c>
      <c r="B179" s="1" t="str">
        <f>IFERROR(_xlfn.NUMBERVALUE(LEFT(A179,1)),LEFT(A179,1))</f>
        <v>$</v>
      </c>
      <c r="C179">
        <f>IF(ISNUMBER(_xlfn.NUMBERVALUE(LEFT(A179,1))),_xlfn.NUMBERVALUE(_xlfn.TEXTBEFORE(A179," ")),0)+
IF(B179="d",SUMIFS(F:F,D:D,D179&amp;"|"&amp;_xlfn.TEXTAFTER(A179," ")),0)</f>
        <v>0</v>
      </c>
      <c r="D179" t="str" cm="1">
        <f t="array" ref="D179">IF(AND(LEFT(A179,4)="$ cd",IFERROR(_xlfn.TEXTAFTER(A179," ",2)&lt;&gt;"..",0)),IF(D178="|",D178,D178&amp;"|")&amp;IFERROR(_xlfn.TEXTAFTER(A179," ",2),0),
IF(AND(LEFT(A179,4)="$ cd",IFERROR(_xlfn.TEXTAFTER(A179," ",2)="..",0)),_xlfn.XLOOKUP(E179,$E$2:E178,$D$2:D178,,,-1),D178))</f>
        <v>|/|bhp|sjt|qdms</v>
      </c>
      <c r="E179">
        <f>E178+IFERROR(IF(AND(LEFT(A179,4)="$ cd",_xlfn.TEXTAFTER(A179," ",2)&lt;&gt;".."),1,-1),0)</f>
        <v>4</v>
      </c>
      <c r="F179">
        <f>SUMIFS(C:C,D:D,IF(AND(LEFT(A179,4)="$ cd",_xlfn.TEXTAFTER(A179," ",2)&lt;&gt;".."),IF(D178="|",D178,D178&amp;"|")&amp;_xlfn.TEXTAFTER(A179," ",2),""))</f>
        <v>0</v>
      </c>
      <c r="G179" s="2" t="str">
        <f>IF(F179&gt;$J$2,F179-$J$2,"")</f>
        <v/>
      </c>
      <c r="H179">
        <f>IF(ISNUMBER(_xlfn.NUMBERVALUE(LEFT(A179,1))),_xlfn.NUMBERVALUE(_xlfn.TEXTBEFORE(A179," ")),0)</f>
        <v>0</v>
      </c>
      <c r="J179" cm="1">
        <f t="array" ref="J179">SUMPRODUCT(--(IFERROR(FIND(I179,D177:D1110),0)&gt;0),H177:H1110)</f>
        <v>36298450</v>
      </c>
    </row>
    <row r="180" spans="1:10">
      <c r="A180" s="3" t="s">
        <v>3</v>
      </c>
      <c r="B180" s="1" t="str">
        <f>IFERROR(_xlfn.NUMBERVALUE(LEFT(A180,1)),LEFT(A180,1))</f>
        <v>$</v>
      </c>
      <c r="C180">
        <f>IF(ISNUMBER(_xlfn.NUMBERVALUE(LEFT(A180,1))),_xlfn.NUMBERVALUE(_xlfn.TEXTBEFORE(A180," ")),0)+
IF(B180="d",SUMIFS(F:F,D:D,D180&amp;"|"&amp;_xlfn.TEXTAFTER(A180," ")),0)</f>
        <v>0</v>
      </c>
      <c r="D180" t="str" cm="1">
        <f t="array" ref="D180">IF(AND(LEFT(A180,4)="$ cd",IFERROR(_xlfn.TEXTAFTER(A180," ",2)&lt;&gt;"..",0)),IF(D179="|",D179,D179&amp;"|")&amp;IFERROR(_xlfn.TEXTAFTER(A180," ",2),0),
IF(AND(LEFT(A180,4)="$ cd",IFERROR(_xlfn.TEXTAFTER(A180," ",2)="..",0)),_xlfn.XLOOKUP(E180,$E$2:E179,$D$2:D179,,,-1),D179))</f>
        <v>|/|bhp|sjt</v>
      </c>
      <c r="E180">
        <f>E179+IFERROR(IF(AND(LEFT(A180,4)="$ cd",_xlfn.TEXTAFTER(A180," ",2)&lt;&gt;".."),1,-1),0)</f>
        <v>3</v>
      </c>
      <c r="F180">
        <f>SUMIFS(C:C,D:D,IF(AND(LEFT(A180,4)="$ cd",_xlfn.TEXTAFTER(A180," ",2)&lt;&gt;".."),IF(D179="|",D179,D179&amp;"|")&amp;_xlfn.TEXTAFTER(A180," ",2),""))</f>
        <v>0</v>
      </c>
      <c r="G180" s="2" t="str">
        <f>IF(F180&gt;$J$2,F180-$J$2,"")</f>
        <v/>
      </c>
      <c r="H180">
        <f>IF(ISNUMBER(_xlfn.NUMBERVALUE(LEFT(A180,1))),_xlfn.NUMBERVALUE(_xlfn.TEXTBEFORE(A180," ")),0)</f>
        <v>0</v>
      </c>
      <c r="J180" cm="1">
        <f t="array" ref="J180">SUMPRODUCT(--(IFERROR(FIND(I180,D178:D1111),0)&gt;0),H178:H1111)</f>
        <v>36032915</v>
      </c>
    </row>
    <row r="181" spans="1:10">
      <c r="A181" s="3" t="s">
        <v>424</v>
      </c>
      <c r="B181" s="1" t="str">
        <f>IFERROR(_xlfn.NUMBERVALUE(LEFT(A181,1)),LEFT(A181,1))</f>
        <v>$</v>
      </c>
      <c r="C181">
        <f>IF(ISNUMBER(_xlfn.NUMBERVALUE(LEFT(A181,1))),_xlfn.NUMBERVALUE(_xlfn.TEXTBEFORE(A181," ")),0)+
IF(B181="d",SUMIFS(F:F,D:D,D181&amp;"|"&amp;_xlfn.TEXTAFTER(A181," ")),0)</f>
        <v>0</v>
      </c>
      <c r="D181" t="str" cm="1">
        <f t="array" ref="D181">IF(AND(LEFT(A181,4)="$ cd",IFERROR(_xlfn.TEXTAFTER(A181," ",2)&lt;&gt;"..",0)),IF(D180="|",D180,D180&amp;"|")&amp;IFERROR(_xlfn.TEXTAFTER(A181," ",2),0),
IF(AND(LEFT(A181,4)="$ cd",IFERROR(_xlfn.TEXTAFTER(A181," ",2)="..",0)),_xlfn.XLOOKUP(E181,$E$2:E180,$D$2:D180,,,-1),D180))</f>
        <v>|/|bhp|sjt|rdqbdtdh</v>
      </c>
      <c r="E181">
        <f>E180+IFERROR(IF(AND(LEFT(A181,4)="$ cd",_xlfn.TEXTAFTER(A181," ",2)&lt;&gt;".."),1,-1),0)</f>
        <v>4</v>
      </c>
      <c r="F181">
        <f>SUMIFS(C:C,D:D,IF(AND(LEFT(A181,4)="$ cd",_xlfn.TEXTAFTER(A181," ",2)&lt;&gt;".."),IF(D180="|",D180,D180&amp;"|")&amp;_xlfn.TEXTAFTER(A181," ",2),""))</f>
        <v>3768336</v>
      </c>
      <c r="G181" s="2" t="str">
        <f>IF(F181&gt;$J$2,F181-$J$2,"")</f>
        <v/>
      </c>
      <c r="H181">
        <f>IF(ISNUMBER(_xlfn.NUMBERVALUE(LEFT(A181,1))),_xlfn.NUMBERVALUE(_xlfn.TEXTBEFORE(A181," ")),0)</f>
        <v>0</v>
      </c>
      <c r="J181" cm="1">
        <f t="array" ref="J181">SUMPRODUCT(--(IFERROR(FIND(I181,D179:D1112),0)&gt;0),H179:H1112)</f>
        <v>35732958</v>
      </c>
    </row>
    <row r="182" spans="1:10">
      <c r="A182" s="3" t="s">
        <v>1</v>
      </c>
      <c r="B182" s="1" t="str">
        <f>IFERROR(_xlfn.NUMBERVALUE(LEFT(A182,1)),LEFT(A182,1))</f>
        <v>$</v>
      </c>
      <c r="C182">
        <f>IF(ISNUMBER(_xlfn.NUMBERVALUE(LEFT(A182,1))),_xlfn.NUMBERVALUE(_xlfn.TEXTBEFORE(A182," ")),0)+
IF(B182="d",SUMIFS(F:F,D:D,D182&amp;"|"&amp;_xlfn.TEXTAFTER(A182," ")),0)</f>
        <v>0</v>
      </c>
      <c r="D182" t="str" cm="1">
        <f t="array" ref="D182">IF(AND(LEFT(A182,4)="$ cd",IFERROR(_xlfn.TEXTAFTER(A182," ",2)&lt;&gt;"..",0)),IF(D181="|",D181,D181&amp;"|")&amp;IFERROR(_xlfn.TEXTAFTER(A182," ",2),0),
IF(AND(LEFT(A182,4)="$ cd",IFERROR(_xlfn.TEXTAFTER(A182," ",2)="..",0)),_xlfn.XLOOKUP(E182,$E$2:E181,$D$2:D181,,,-1),D181))</f>
        <v>|/|bhp|sjt|rdqbdtdh</v>
      </c>
      <c r="E182">
        <f>E181+IFERROR(IF(AND(LEFT(A182,4)="$ cd",_xlfn.TEXTAFTER(A182," ",2)&lt;&gt;".."),1,-1),0)</f>
        <v>4</v>
      </c>
      <c r="F182">
        <f>SUMIFS(C:C,D:D,IF(AND(LEFT(A182,4)="$ cd",_xlfn.TEXTAFTER(A182," ",2)&lt;&gt;".."),IF(D181="|",D181,D181&amp;"|")&amp;_xlfn.TEXTAFTER(A182," ",2),""))</f>
        <v>0</v>
      </c>
      <c r="G182" s="2" t="str">
        <f>IF(F182&gt;$J$2,F182-$J$2,"")</f>
        <v/>
      </c>
      <c r="H182">
        <f>IF(ISNUMBER(_xlfn.NUMBERVALUE(LEFT(A182,1))),_xlfn.NUMBERVALUE(_xlfn.TEXTBEFORE(A182," ")),0)</f>
        <v>0</v>
      </c>
      <c r="J182" cm="1">
        <f t="array" ref="J182">SUMPRODUCT(--(IFERROR(FIND(I182,D180:D1113),0)&gt;0),H180:H1113)</f>
        <v>35732958</v>
      </c>
    </row>
    <row r="183" spans="1:10">
      <c r="A183" s="3" t="s">
        <v>241</v>
      </c>
      <c r="B183" s="1" t="str">
        <f>IFERROR(_xlfn.NUMBERVALUE(LEFT(A183,1)),LEFT(A183,1))</f>
        <v>d</v>
      </c>
      <c r="C183">
        <f>IF(ISNUMBER(_xlfn.NUMBERVALUE(LEFT(A183,1))),_xlfn.NUMBERVALUE(_xlfn.TEXTBEFORE(A183," ")),0)+
IF(B183="d",SUMIFS(F:F,D:D,D183&amp;"|"&amp;_xlfn.TEXTAFTER(A183," ")),0)</f>
        <v>1551848</v>
      </c>
      <c r="D183" t="str" cm="1">
        <f t="array" ref="D183">IF(AND(LEFT(A183,4)="$ cd",IFERROR(_xlfn.TEXTAFTER(A183," ",2)&lt;&gt;"..",0)),IF(D182="|",D182,D182&amp;"|")&amp;IFERROR(_xlfn.TEXTAFTER(A183," ",2),0),
IF(AND(LEFT(A183,4)="$ cd",IFERROR(_xlfn.TEXTAFTER(A183," ",2)="..",0)),_xlfn.XLOOKUP(E183,$E$2:E182,$D$2:D182,,,-1),D182))</f>
        <v>|/|bhp|sjt|rdqbdtdh</v>
      </c>
      <c r="E183">
        <f>E182+IFERROR(IF(AND(LEFT(A183,4)="$ cd",_xlfn.TEXTAFTER(A183," ",2)&lt;&gt;".."),1,-1),0)</f>
        <v>4</v>
      </c>
      <c r="F183">
        <f>SUMIFS(C:C,D:D,IF(AND(LEFT(A183,4)="$ cd",_xlfn.TEXTAFTER(A183," ",2)&lt;&gt;".."),IF(D182="|",D182,D182&amp;"|")&amp;_xlfn.TEXTAFTER(A183," ",2),""))</f>
        <v>0</v>
      </c>
      <c r="G183" s="2" t="str">
        <f>IF(F183&gt;$J$2,F183-$J$2,"")</f>
        <v/>
      </c>
      <c r="H183">
        <f>IF(ISNUMBER(_xlfn.NUMBERVALUE(LEFT(A183,1))),_xlfn.NUMBERVALUE(_xlfn.TEXTBEFORE(A183," ")),0)</f>
        <v>0</v>
      </c>
      <c r="J183" cm="1">
        <f t="array" ref="J183">SUMPRODUCT(--(IFERROR(FIND(I183,D181:D1114),0)&gt;0),H181:H1114)</f>
        <v>35732958</v>
      </c>
    </row>
    <row r="184" spans="1:10">
      <c r="A184" s="3" t="s">
        <v>27</v>
      </c>
      <c r="B184" s="1" t="str">
        <f>IFERROR(_xlfn.NUMBERVALUE(LEFT(A184,1)),LEFT(A184,1))</f>
        <v>d</v>
      </c>
      <c r="C184">
        <f>IF(ISNUMBER(_xlfn.NUMBERVALUE(LEFT(A184,1))),_xlfn.NUMBERVALUE(_xlfn.TEXTBEFORE(A184," ")),0)+
IF(B184="d",SUMIFS(F:F,D:D,D184&amp;"|"&amp;_xlfn.TEXTAFTER(A184," ")),0)</f>
        <v>1347896</v>
      </c>
      <c r="D184" t="str" cm="1">
        <f t="array" ref="D184">IF(AND(LEFT(A184,4)="$ cd",IFERROR(_xlfn.TEXTAFTER(A184," ",2)&lt;&gt;"..",0)),IF(D183="|",D183,D183&amp;"|")&amp;IFERROR(_xlfn.TEXTAFTER(A184," ",2),0),
IF(AND(LEFT(A184,4)="$ cd",IFERROR(_xlfn.TEXTAFTER(A184," ",2)="..",0)),_xlfn.XLOOKUP(E184,$E$2:E183,$D$2:D183,,,-1),D183))</f>
        <v>|/|bhp|sjt|rdqbdtdh</v>
      </c>
      <c r="E184">
        <f>E183+IFERROR(IF(AND(LEFT(A184,4)="$ cd",_xlfn.TEXTAFTER(A184," ",2)&lt;&gt;".."),1,-1),0)</f>
        <v>4</v>
      </c>
      <c r="F184">
        <f>SUMIFS(C:C,D:D,IF(AND(LEFT(A184,4)="$ cd",_xlfn.TEXTAFTER(A184," ",2)&lt;&gt;".."),IF(D183="|",D183,D183&amp;"|")&amp;_xlfn.TEXTAFTER(A184," ",2),""))</f>
        <v>0</v>
      </c>
      <c r="G184" s="2" t="str">
        <f>IF(F184&gt;$J$2,F184-$J$2,"")</f>
        <v/>
      </c>
      <c r="H184">
        <f>IF(ISNUMBER(_xlfn.NUMBERVALUE(LEFT(A184,1))),_xlfn.NUMBERVALUE(_xlfn.TEXTBEFORE(A184," ")),0)</f>
        <v>0</v>
      </c>
      <c r="J184" cm="1">
        <f t="array" ref="J184">SUMPRODUCT(--(IFERROR(FIND(I184,D182:D1115),0)&gt;0),H182:H1115)</f>
        <v>35732958</v>
      </c>
    </row>
    <row r="185" spans="1:10">
      <c r="A185" s="3" t="s">
        <v>423</v>
      </c>
      <c r="B185" s="1">
        <f>IFERROR(_xlfn.NUMBERVALUE(LEFT(A185,1)),LEFT(A185,1))</f>
        <v>1</v>
      </c>
      <c r="C185">
        <f>IF(ISNUMBER(_xlfn.NUMBERVALUE(LEFT(A185,1))),_xlfn.NUMBERVALUE(_xlfn.TEXTBEFORE(A185," ")),0)+
IF(B185="d",SUMIFS(F:F,D:D,D185&amp;"|"&amp;_xlfn.TEXTAFTER(A185," ")),0)</f>
        <v>182591</v>
      </c>
      <c r="D185" t="str" cm="1">
        <f t="array" ref="D185">IF(AND(LEFT(A185,4)="$ cd",IFERROR(_xlfn.TEXTAFTER(A185," ",2)&lt;&gt;"..",0)),IF(D184="|",D184,D184&amp;"|")&amp;IFERROR(_xlfn.TEXTAFTER(A185," ",2),0),
IF(AND(LEFT(A185,4)="$ cd",IFERROR(_xlfn.TEXTAFTER(A185," ",2)="..",0)),_xlfn.XLOOKUP(E185,$E$2:E184,$D$2:D184,,,-1),D184))</f>
        <v>|/|bhp|sjt|rdqbdtdh</v>
      </c>
      <c r="E185">
        <f>E184+IFERROR(IF(AND(LEFT(A185,4)="$ cd",_xlfn.TEXTAFTER(A185," ",2)&lt;&gt;".."),1,-1),0)</f>
        <v>4</v>
      </c>
      <c r="F185">
        <f>SUMIFS(C:C,D:D,IF(AND(LEFT(A185,4)="$ cd",_xlfn.TEXTAFTER(A185," ",2)&lt;&gt;".."),IF(D184="|",D184,D184&amp;"|")&amp;_xlfn.TEXTAFTER(A185," ",2),""))</f>
        <v>0</v>
      </c>
      <c r="G185" s="2" t="str">
        <f>IF(F185&gt;$J$2,F185-$J$2,"")</f>
        <v/>
      </c>
      <c r="H185">
        <f>IF(ISNUMBER(_xlfn.NUMBERVALUE(LEFT(A185,1))),_xlfn.NUMBERVALUE(_xlfn.TEXTBEFORE(A185," ")),0)</f>
        <v>182591</v>
      </c>
      <c r="J185" cm="1">
        <f t="array" ref="J185">SUMPRODUCT(--(IFERROR(FIND(I185,D183:D1116),0)&gt;0),H183:H1116)</f>
        <v>35732958</v>
      </c>
    </row>
    <row r="186" spans="1:10">
      <c r="A186" s="3" t="s">
        <v>422</v>
      </c>
      <c r="B186" s="1">
        <f>IFERROR(_xlfn.NUMBERVALUE(LEFT(A186,1)),LEFT(A186,1))</f>
        <v>2</v>
      </c>
      <c r="C186">
        <f>IF(ISNUMBER(_xlfn.NUMBERVALUE(LEFT(A186,1))),_xlfn.NUMBERVALUE(_xlfn.TEXTBEFORE(A186," ")),0)+
IF(B186="d",SUMIFS(F:F,D:D,D186&amp;"|"&amp;_xlfn.TEXTAFTER(A186," ")),0)</f>
        <v>22987</v>
      </c>
      <c r="D186" t="str" cm="1">
        <f t="array" ref="D186">IF(AND(LEFT(A186,4)="$ cd",IFERROR(_xlfn.TEXTAFTER(A186," ",2)&lt;&gt;"..",0)),IF(D185="|",D185,D185&amp;"|")&amp;IFERROR(_xlfn.TEXTAFTER(A186," ",2),0),
IF(AND(LEFT(A186,4)="$ cd",IFERROR(_xlfn.TEXTAFTER(A186," ",2)="..",0)),_xlfn.XLOOKUP(E186,$E$2:E185,$D$2:D185,,,-1),D185))</f>
        <v>|/|bhp|sjt|rdqbdtdh</v>
      </c>
      <c r="E186">
        <f>E185+IFERROR(IF(AND(LEFT(A186,4)="$ cd",_xlfn.TEXTAFTER(A186," ",2)&lt;&gt;".."),1,-1),0)</f>
        <v>4</v>
      </c>
      <c r="F186">
        <f>SUMIFS(C:C,D:D,IF(AND(LEFT(A186,4)="$ cd",_xlfn.TEXTAFTER(A186," ",2)&lt;&gt;".."),IF(D185="|",D185,D185&amp;"|")&amp;_xlfn.TEXTAFTER(A186," ",2),""))</f>
        <v>0</v>
      </c>
      <c r="G186" s="2" t="str">
        <f>IF(F186&gt;$J$2,F186-$J$2,"")</f>
        <v/>
      </c>
      <c r="H186">
        <f>IF(ISNUMBER(_xlfn.NUMBERVALUE(LEFT(A186,1))),_xlfn.NUMBERVALUE(_xlfn.TEXTBEFORE(A186," ")),0)</f>
        <v>22987</v>
      </c>
      <c r="J186" cm="1">
        <f t="array" ref="J186">SUMPRODUCT(--(IFERROR(FIND(I186,D184:D1117),0)&gt;0),H184:H1117)</f>
        <v>35732958</v>
      </c>
    </row>
    <row r="187" spans="1:10">
      <c r="A187" s="3" t="s">
        <v>421</v>
      </c>
      <c r="B187" s="1" t="str">
        <f>IFERROR(_xlfn.NUMBERVALUE(LEFT(A187,1)),LEFT(A187,1))</f>
        <v>d</v>
      </c>
      <c r="C187">
        <f>IF(ISNUMBER(_xlfn.NUMBERVALUE(LEFT(A187,1))),_xlfn.NUMBERVALUE(_xlfn.TEXTBEFORE(A187," ")),0)+
IF(B187="d",SUMIFS(F:F,D:D,D187&amp;"|"&amp;_xlfn.TEXTAFTER(A187," ")),0)</f>
        <v>477057</v>
      </c>
      <c r="D187" t="str" cm="1">
        <f t="array" ref="D187">IF(AND(LEFT(A187,4)="$ cd",IFERROR(_xlfn.TEXTAFTER(A187," ",2)&lt;&gt;"..",0)),IF(D186="|",D186,D186&amp;"|")&amp;IFERROR(_xlfn.TEXTAFTER(A187," ",2),0),
IF(AND(LEFT(A187,4)="$ cd",IFERROR(_xlfn.TEXTAFTER(A187," ",2)="..",0)),_xlfn.XLOOKUP(E187,$E$2:E186,$D$2:D186,,,-1),D186))</f>
        <v>|/|bhp|sjt|rdqbdtdh</v>
      </c>
      <c r="E187">
        <f>E186+IFERROR(IF(AND(LEFT(A187,4)="$ cd",_xlfn.TEXTAFTER(A187," ",2)&lt;&gt;".."),1,-1),0)</f>
        <v>4</v>
      </c>
      <c r="F187">
        <f>SUMIFS(C:C,D:D,IF(AND(LEFT(A187,4)="$ cd",_xlfn.TEXTAFTER(A187," ",2)&lt;&gt;".."),IF(D186="|",D186,D186&amp;"|")&amp;_xlfn.TEXTAFTER(A187," ",2),""))</f>
        <v>0</v>
      </c>
      <c r="G187" s="2" t="str">
        <f>IF(F187&gt;$J$2,F187-$J$2,"")</f>
        <v/>
      </c>
      <c r="H187">
        <f>IF(ISNUMBER(_xlfn.NUMBERVALUE(LEFT(A187,1))),_xlfn.NUMBERVALUE(_xlfn.TEXTBEFORE(A187," ")),0)</f>
        <v>0</v>
      </c>
      <c r="J187" cm="1">
        <f t="array" ref="J187">SUMPRODUCT(--(IFERROR(FIND(I187,D185:D1118),0)&gt;0),H185:H1118)</f>
        <v>35732958</v>
      </c>
    </row>
    <row r="188" spans="1:10">
      <c r="A188" s="3" t="s">
        <v>420</v>
      </c>
      <c r="B188" s="1">
        <f>IFERROR(_xlfn.NUMBERVALUE(LEFT(A188,1)),LEFT(A188,1))</f>
        <v>1</v>
      </c>
      <c r="C188">
        <f>IF(ISNUMBER(_xlfn.NUMBERVALUE(LEFT(A188,1))),_xlfn.NUMBERVALUE(_xlfn.TEXTBEFORE(A188," ")),0)+
IF(B188="d",SUMIFS(F:F,D:D,D188&amp;"|"&amp;_xlfn.TEXTAFTER(A188," ")),0)</f>
        <v>185957</v>
      </c>
      <c r="D188" t="str" cm="1">
        <f t="array" ref="D188">IF(AND(LEFT(A188,4)="$ cd",IFERROR(_xlfn.TEXTAFTER(A188," ",2)&lt;&gt;"..",0)),IF(D187="|",D187,D187&amp;"|")&amp;IFERROR(_xlfn.TEXTAFTER(A188," ",2),0),
IF(AND(LEFT(A188,4)="$ cd",IFERROR(_xlfn.TEXTAFTER(A188," ",2)="..",0)),_xlfn.XLOOKUP(E188,$E$2:E187,$D$2:D187,,,-1),D187))</f>
        <v>|/|bhp|sjt|rdqbdtdh</v>
      </c>
      <c r="E188">
        <f>E187+IFERROR(IF(AND(LEFT(A188,4)="$ cd",_xlfn.TEXTAFTER(A188," ",2)&lt;&gt;".."),1,-1),0)</f>
        <v>4</v>
      </c>
      <c r="F188">
        <f>SUMIFS(C:C,D:D,IF(AND(LEFT(A188,4)="$ cd",_xlfn.TEXTAFTER(A188," ",2)&lt;&gt;".."),IF(D187="|",D187,D187&amp;"|")&amp;_xlfn.TEXTAFTER(A188," ",2),""))</f>
        <v>0</v>
      </c>
      <c r="G188" s="2" t="str">
        <f>IF(F188&gt;$J$2,F188-$J$2,"")</f>
        <v/>
      </c>
      <c r="H188">
        <f>IF(ISNUMBER(_xlfn.NUMBERVALUE(LEFT(A188,1))),_xlfn.NUMBERVALUE(_xlfn.TEXTBEFORE(A188," ")),0)</f>
        <v>185957</v>
      </c>
      <c r="J188" cm="1">
        <f t="array" ref="J188">SUMPRODUCT(--(IFERROR(FIND(I188,D186:D1119),0)&gt;0),H186:H1119)</f>
        <v>35550367</v>
      </c>
    </row>
    <row r="189" spans="1:10">
      <c r="A189" s="3" t="s">
        <v>236</v>
      </c>
      <c r="B189" s="1" t="str">
        <f>IFERROR(_xlfn.NUMBERVALUE(LEFT(A189,1)),LEFT(A189,1))</f>
        <v>$</v>
      </c>
      <c r="C189">
        <f>IF(ISNUMBER(_xlfn.NUMBERVALUE(LEFT(A189,1))),_xlfn.NUMBERVALUE(_xlfn.TEXTBEFORE(A189," ")),0)+
IF(B189="d",SUMIFS(F:F,D:D,D189&amp;"|"&amp;_xlfn.TEXTAFTER(A189," ")),0)</f>
        <v>0</v>
      </c>
      <c r="D189" t="str" cm="1">
        <f t="array" ref="D189">IF(AND(LEFT(A189,4)="$ cd",IFERROR(_xlfn.TEXTAFTER(A189," ",2)&lt;&gt;"..",0)),IF(D188="|",D188,D188&amp;"|")&amp;IFERROR(_xlfn.TEXTAFTER(A189," ",2),0),
IF(AND(LEFT(A189,4)="$ cd",IFERROR(_xlfn.TEXTAFTER(A189," ",2)="..",0)),_xlfn.XLOOKUP(E189,$E$2:E188,$D$2:D188,,,-1),D188))</f>
        <v>|/|bhp|sjt|rdqbdtdh|btgrv</v>
      </c>
      <c r="E189">
        <f>E188+IFERROR(IF(AND(LEFT(A189,4)="$ cd",_xlfn.TEXTAFTER(A189," ",2)&lt;&gt;".."),1,-1),0)</f>
        <v>5</v>
      </c>
      <c r="F189">
        <f>SUMIFS(C:C,D:D,IF(AND(LEFT(A189,4)="$ cd",_xlfn.TEXTAFTER(A189," ",2)&lt;&gt;".."),IF(D188="|",D188,D188&amp;"|")&amp;_xlfn.TEXTAFTER(A189," ",2),""))</f>
        <v>1551848</v>
      </c>
      <c r="G189" s="2" t="str">
        <f>IF(F189&gt;$J$2,F189-$J$2,"")</f>
        <v/>
      </c>
      <c r="H189">
        <f>IF(ISNUMBER(_xlfn.NUMBERVALUE(LEFT(A189,1))),_xlfn.NUMBERVALUE(_xlfn.TEXTBEFORE(A189," ")),0)</f>
        <v>0</v>
      </c>
      <c r="J189" cm="1">
        <f t="array" ref="J189">SUMPRODUCT(--(IFERROR(FIND(I189,D187:D1120),0)&gt;0),H187:H1120)</f>
        <v>35527380</v>
      </c>
    </row>
    <row r="190" spans="1:10">
      <c r="A190" s="3" t="s">
        <v>1</v>
      </c>
      <c r="B190" s="1" t="str">
        <f>IFERROR(_xlfn.NUMBERVALUE(LEFT(A190,1)),LEFT(A190,1))</f>
        <v>$</v>
      </c>
      <c r="C190">
        <f>IF(ISNUMBER(_xlfn.NUMBERVALUE(LEFT(A190,1))),_xlfn.NUMBERVALUE(_xlfn.TEXTBEFORE(A190," ")),0)+
IF(B190="d",SUMIFS(F:F,D:D,D190&amp;"|"&amp;_xlfn.TEXTAFTER(A190," ")),0)</f>
        <v>0</v>
      </c>
      <c r="D190" t="str" cm="1">
        <f t="array" ref="D190">IF(AND(LEFT(A190,4)="$ cd",IFERROR(_xlfn.TEXTAFTER(A190," ",2)&lt;&gt;"..",0)),IF(D189="|",D189,D189&amp;"|")&amp;IFERROR(_xlfn.TEXTAFTER(A190," ",2),0),
IF(AND(LEFT(A190,4)="$ cd",IFERROR(_xlfn.TEXTAFTER(A190," ",2)="..",0)),_xlfn.XLOOKUP(E190,$E$2:E189,$D$2:D189,,,-1),D189))</f>
        <v>|/|bhp|sjt|rdqbdtdh|btgrv</v>
      </c>
      <c r="E190">
        <f>E189+IFERROR(IF(AND(LEFT(A190,4)="$ cd",_xlfn.TEXTAFTER(A190," ",2)&lt;&gt;".."),1,-1),0)</f>
        <v>5</v>
      </c>
      <c r="F190">
        <f>SUMIFS(C:C,D:D,IF(AND(LEFT(A190,4)="$ cd",_xlfn.TEXTAFTER(A190," ",2)&lt;&gt;".."),IF(D189="|",D189,D189&amp;"|")&amp;_xlfn.TEXTAFTER(A190," ",2),""))</f>
        <v>0</v>
      </c>
      <c r="G190" s="2" t="str">
        <f>IF(F190&gt;$J$2,F190-$J$2,"")</f>
        <v/>
      </c>
      <c r="H190">
        <f>IF(ISNUMBER(_xlfn.NUMBERVALUE(LEFT(A190,1))),_xlfn.NUMBERVALUE(_xlfn.TEXTBEFORE(A190," ")),0)</f>
        <v>0</v>
      </c>
      <c r="J190" cm="1">
        <f t="array" ref="J190">SUMPRODUCT(--(IFERROR(FIND(I190,D188:D1121),0)&gt;0),H188:H1121)</f>
        <v>35527380</v>
      </c>
    </row>
    <row r="191" spans="1:10">
      <c r="A191" s="3" t="s">
        <v>241</v>
      </c>
      <c r="B191" s="1" t="str">
        <f>IFERROR(_xlfn.NUMBERVALUE(LEFT(A191,1)),LEFT(A191,1))</f>
        <v>d</v>
      </c>
      <c r="C191">
        <f>IF(ISNUMBER(_xlfn.NUMBERVALUE(LEFT(A191,1))),_xlfn.NUMBERVALUE(_xlfn.TEXTBEFORE(A191," ")),0)+
IF(B191="d",SUMIFS(F:F,D:D,D191&amp;"|"&amp;_xlfn.TEXTAFTER(A191," ")),0)</f>
        <v>1481370</v>
      </c>
      <c r="D191" t="str" cm="1">
        <f t="array" ref="D191">IF(AND(LEFT(A191,4)="$ cd",IFERROR(_xlfn.TEXTAFTER(A191," ",2)&lt;&gt;"..",0)),IF(D190="|",D190,D190&amp;"|")&amp;IFERROR(_xlfn.TEXTAFTER(A191," ",2),0),
IF(AND(LEFT(A191,4)="$ cd",IFERROR(_xlfn.TEXTAFTER(A191," ",2)="..",0)),_xlfn.XLOOKUP(E191,$E$2:E190,$D$2:D190,,,-1),D190))</f>
        <v>|/|bhp|sjt|rdqbdtdh|btgrv</v>
      </c>
      <c r="E191">
        <f>E190+IFERROR(IF(AND(LEFT(A191,4)="$ cd",_xlfn.TEXTAFTER(A191," ",2)&lt;&gt;".."),1,-1),0)</f>
        <v>5</v>
      </c>
      <c r="F191">
        <f>SUMIFS(C:C,D:D,IF(AND(LEFT(A191,4)="$ cd",_xlfn.TEXTAFTER(A191," ",2)&lt;&gt;".."),IF(D190="|",D190,D190&amp;"|")&amp;_xlfn.TEXTAFTER(A191," ",2),""))</f>
        <v>0</v>
      </c>
      <c r="G191" s="2" t="str">
        <f>IF(F191&gt;$J$2,F191-$J$2,"")</f>
        <v/>
      </c>
      <c r="H191">
        <f>IF(ISNUMBER(_xlfn.NUMBERVALUE(LEFT(A191,1))),_xlfn.NUMBERVALUE(_xlfn.TEXTBEFORE(A191," ")),0)</f>
        <v>0</v>
      </c>
      <c r="J191" cm="1">
        <f t="array" ref="J191">SUMPRODUCT(--(IFERROR(FIND(I191,D189:D1122),0)&gt;0),H189:H1122)</f>
        <v>35341423</v>
      </c>
    </row>
    <row r="192" spans="1:10">
      <c r="A192" s="3" t="s">
        <v>419</v>
      </c>
      <c r="B192" s="1">
        <f>IFERROR(_xlfn.NUMBERVALUE(LEFT(A192,1)),LEFT(A192,1))</f>
        <v>9</v>
      </c>
      <c r="C192">
        <f>IF(ISNUMBER(_xlfn.NUMBERVALUE(LEFT(A192,1))),_xlfn.NUMBERVALUE(_xlfn.TEXTBEFORE(A192," ")),0)+
IF(B192="d",SUMIFS(F:F,D:D,D192&amp;"|"&amp;_xlfn.TEXTAFTER(A192," ")),0)</f>
        <v>9328</v>
      </c>
      <c r="D192" t="str" cm="1">
        <f t="array" ref="D192">IF(AND(LEFT(A192,4)="$ cd",IFERROR(_xlfn.TEXTAFTER(A192," ",2)&lt;&gt;"..",0)),IF(D191="|",D191,D191&amp;"|")&amp;IFERROR(_xlfn.TEXTAFTER(A192," ",2),0),
IF(AND(LEFT(A192,4)="$ cd",IFERROR(_xlfn.TEXTAFTER(A192," ",2)="..",0)),_xlfn.XLOOKUP(E192,$E$2:E191,$D$2:D191,,,-1),D191))</f>
        <v>|/|bhp|sjt|rdqbdtdh|btgrv</v>
      </c>
      <c r="E192">
        <f>E191+IFERROR(IF(AND(LEFT(A192,4)="$ cd",_xlfn.TEXTAFTER(A192," ",2)&lt;&gt;".."),1,-1),0)</f>
        <v>5</v>
      </c>
      <c r="F192">
        <f>SUMIFS(C:C,D:D,IF(AND(LEFT(A192,4)="$ cd",_xlfn.TEXTAFTER(A192," ",2)&lt;&gt;".."),IF(D191="|",D191,D191&amp;"|")&amp;_xlfn.TEXTAFTER(A192," ",2),""))</f>
        <v>0</v>
      </c>
      <c r="G192" s="2" t="str">
        <f>IF(F192&gt;$J$2,F192-$J$2,"")</f>
        <v/>
      </c>
      <c r="H192">
        <f>IF(ISNUMBER(_xlfn.NUMBERVALUE(LEFT(A192,1))),_xlfn.NUMBERVALUE(_xlfn.TEXTBEFORE(A192," ")),0)</f>
        <v>9328</v>
      </c>
      <c r="J192" cm="1">
        <f t="array" ref="J192">SUMPRODUCT(--(IFERROR(FIND(I192,D190:D1123),0)&gt;0),H190:H1123)</f>
        <v>35341423</v>
      </c>
    </row>
    <row r="193" spans="1:10">
      <c r="A193" s="3" t="s">
        <v>418</v>
      </c>
      <c r="B193" s="1">
        <f>IFERROR(_xlfn.NUMBERVALUE(LEFT(A193,1)),LEFT(A193,1))</f>
        <v>7</v>
      </c>
      <c r="C193">
        <f>IF(ISNUMBER(_xlfn.NUMBERVALUE(LEFT(A193,1))),_xlfn.NUMBERVALUE(_xlfn.TEXTBEFORE(A193," ")),0)+
IF(B193="d",SUMIFS(F:F,D:D,D193&amp;"|"&amp;_xlfn.TEXTAFTER(A193," ")),0)</f>
        <v>7652</v>
      </c>
      <c r="D193" t="str" cm="1">
        <f t="array" ref="D193">IF(AND(LEFT(A193,4)="$ cd",IFERROR(_xlfn.TEXTAFTER(A193," ",2)&lt;&gt;"..",0)),IF(D192="|",D192,D192&amp;"|")&amp;IFERROR(_xlfn.TEXTAFTER(A193," ",2),0),
IF(AND(LEFT(A193,4)="$ cd",IFERROR(_xlfn.TEXTAFTER(A193," ",2)="..",0)),_xlfn.XLOOKUP(E193,$E$2:E192,$D$2:D192,,,-1),D192))</f>
        <v>|/|bhp|sjt|rdqbdtdh|btgrv</v>
      </c>
      <c r="E193">
        <f>E192+IFERROR(IF(AND(LEFT(A193,4)="$ cd",_xlfn.TEXTAFTER(A193," ",2)&lt;&gt;".."),1,-1),0)</f>
        <v>5</v>
      </c>
      <c r="F193">
        <f>SUMIFS(C:C,D:D,IF(AND(LEFT(A193,4)="$ cd",_xlfn.TEXTAFTER(A193," ",2)&lt;&gt;".."),IF(D192="|",D192,D192&amp;"|")&amp;_xlfn.TEXTAFTER(A193," ",2),""))</f>
        <v>0</v>
      </c>
      <c r="G193" s="2" t="str">
        <f>IF(F193&gt;$J$2,F193-$J$2,"")</f>
        <v/>
      </c>
      <c r="H193">
        <f>IF(ISNUMBER(_xlfn.NUMBERVALUE(LEFT(A193,1))),_xlfn.NUMBERVALUE(_xlfn.TEXTBEFORE(A193," ")),0)</f>
        <v>7652</v>
      </c>
      <c r="J193" cm="1">
        <f t="array" ref="J193">SUMPRODUCT(--(IFERROR(FIND(I193,D191:D1124),0)&gt;0),H191:H1124)</f>
        <v>35341423</v>
      </c>
    </row>
    <row r="194" spans="1:10">
      <c r="A194" s="3" t="s">
        <v>417</v>
      </c>
      <c r="B194" s="1">
        <f>IFERROR(_xlfn.NUMBERVALUE(LEFT(A194,1)),LEFT(A194,1))</f>
        <v>5</v>
      </c>
      <c r="C194">
        <f>IF(ISNUMBER(_xlfn.NUMBERVALUE(LEFT(A194,1))),_xlfn.NUMBERVALUE(_xlfn.TEXTBEFORE(A194," ")),0)+
IF(B194="d",SUMIFS(F:F,D:D,D194&amp;"|"&amp;_xlfn.TEXTAFTER(A194," ")),0)</f>
        <v>53498</v>
      </c>
      <c r="D194" t="str" cm="1">
        <f t="array" ref="D194">IF(AND(LEFT(A194,4)="$ cd",IFERROR(_xlfn.TEXTAFTER(A194," ",2)&lt;&gt;"..",0)),IF(D193="|",D193,D193&amp;"|")&amp;IFERROR(_xlfn.TEXTAFTER(A194," ",2),0),
IF(AND(LEFT(A194,4)="$ cd",IFERROR(_xlfn.TEXTAFTER(A194," ",2)="..",0)),_xlfn.XLOOKUP(E194,$E$2:E193,$D$2:D193,,,-1),D193))</f>
        <v>|/|bhp|sjt|rdqbdtdh|btgrv</v>
      </c>
      <c r="E194">
        <f>E193+IFERROR(IF(AND(LEFT(A194,4)="$ cd",_xlfn.TEXTAFTER(A194," ",2)&lt;&gt;".."),1,-1),0)</f>
        <v>5</v>
      </c>
      <c r="F194">
        <f>SUMIFS(C:C,D:D,IF(AND(LEFT(A194,4)="$ cd",_xlfn.TEXTAFTER(A194," ",2)&lt;&gt;".."),IF(D193="|",D193,D193&amp;"|")&amp;_xlfn.TEXTAFTER(A194," ",2),""))</f>
        <v>0</v>
      </c>
      <c r="G194" s="2" t="str">
        <f>IF(F194&gt;$J$2,F194-$J$2,"")</f>
        <v/>
      </c>
      <c r="H194">
        <f>IF(ISNUMBER(_xlfn.NUMBERVALUE(LEFT(A194,1))),_xlfn.NUMBERVALUE(_xlfn.TEXTBEFORE(A194," ")),0)</f>
        <v>53498</v>
      </c>
      <c r="J194" cm="1">
        <f t="array" ref="J194">SUMPRODUCT(--(IFERROR(FIND(I194,D192:D1125),0)&gt;0),H192:H1125)</f>
        <v>35341423</v>
      </c>
    </row>
    <row r="195" spans="1:10">
      <c r="A195" s="3" t="s">
        <v>236</v>
      </c>
      <c r="B195" s="1" t="str">
        <f>IFERROR(_xlfn.NUMBERVALUE(LEFT(A195,1)),LEFT(A195,1))</f>
        <v>$</v>
      </c>
      <c r="C195">
        <f>IF(ISNUMBER(_xlfn.NUMBERVALUE(LEFT(A195,1))),_xlfn.NUMBERVALUE(_xlfn.TEXTBEFORE(A195," ")),0)+
IF(B195="d",SUMIFS(F:F,D:D,D195&amp;"|"&amp;_xlfn.TEXTAFTER(A195," ")),0)</f>
        <v>0</v>
      </c>
      <c r="D195" t="str" cm="1">
        <f t="array" ref="D195">IF(AND(LEFT(A195,4)="$ cd",IFERROR(_xlfn.TEXTAFTER(A195," ",2)&lt;&gt;"..",0)),IF(D194="|",D194,D194&amp;"|")&amp;IFERROR(_xlfn.TEXTAFTER(A195," ",2),0),
IF(AND(LEFT(A195,4)="$ cd",IFERROR(_xlfn.TEXTAFTER(A195," ",2)="..",0)),_xlfn.XLOOKUP(E195,$E$2:E194,$D$2:D194,,,-1),D194))</f>
        <v>|/|bhp|sjt|rdqbdtdh|btgrv|btgrv</v>
      </c>
      <c r="E195">
        <f>E194+IFERROR(IF(AND(LEFT(A195,4)="$ cd",_xlfn.TEXTAFTER(A195," ",2)&lt;&gt;".."),1,-1),0)</f>
        <v>6</v>
      </c>
      <c r="F195">
        <f>SUMIFS(C:C,D:D,IF(AND(LEFT(A195,4)="$ cd",_xlfn.TEXTAFTER(A195," ",2)&lt;&gt;".."),IF(D194="|",D194,D194&amp;"|")&amp;_xlfn.TEXTAFTER(A195," ",2),""))</f>
        <v>1481370</v>
      </c>
      <c r="G195" s="2" t="str">
        <f>IF(F195&gt;$J$2,F195-$J$2,"")</f>
        <v/>
      </c>
      <c r="H195">
        <f>IF(ISNUMBER(_xlfn.NUMBERVALUE(LEFT(A195,1))),_xlfn.NUMBERVALUE(_xlfn.TEXTBEFORE(A195," ")),0)</f>
        <v>0</v>
      </c>
      <c r="J195" cm="1">
        <f t="array" ref="J195">SUMPRODUCT(--(IFERROR(FIND(I195,D193:D1126),0)&gt;0),H193:H1126)</f>
        <v>35332095</v>
      </c>
    </row>
    <row r="196" spans="1:10">
      <c r="A196" s="3" t="s">
        <v>1</v>
      </c>
      <c r="B196" s="1" t="str">
        <f>IFERROR(_xlfn.NUMBERVALUE(LEFT(A196,1)),LEFT(A196,1))</f>
        <v>$</v>
      </c>
      <c r="C196">
        <f>IF(ISNUMBER(_xlfn.NUMBERVALUE(LEFT(A196,1))),_xlfn.NUMBERVALUE(_xlfn.TEXTBEFORE(A196," ")),0)+
IF(B196="d",SUMIFS(F:F,D:D,D196&amp;"|"&amp;_xlfn.TEXTAFTER(A196," ")),0)</f>
        <v>0</v>
      </c>
      <c r="D196" t="str" cm="1">
        <f t="array" ref="D196">IF(AND(LEFT(A196,4)="$ cd",IFERROR(_xlfn.TEXTAFTER(A196," ",2)&lt;&gt;"..",0)),IF(D195="|",D195,D195&amp;"|")&amp;IFERROR(_xlfn.TEXTAFTER(A196," ",2),0),
IF(AND(LEFT(A196,4)="$ cd",IFERROR(_xlfn.TEXTAFTER(A196," ",2)="..",0)),_xlfn.XLOOKUP(E196,$E$2:E195,$D$2:D195,,,-1),D195))</f>
        <v>|/|bhp|sjt|rdqbdtdh|btgrv|btgrv</v>
      </c>
      <c r="E196">
        <f>E195+IFERROR(IF(AND(LEFT(A196,4)="$ cd",_xlfn.TEXTAFTER(A196," ",2)&lt;&gt;".."),1,-1),0)</f>
        <v>6</v>
      </c>
      <c r="F196">
        <f>SUMIFS(C:C,D:D,IF(AND(LEFT(A196,4)="$ cd",_xlfn.TEXTAFTER(A196," ",2)&lt;&gt;".."),IF(D195="|",D195,D195&amp;"|")&amp;_xlfn.TEXTAFTER(A196," ",2),""))</f>
        <v>0</v>
      </c>
      <c r="G196" s="2" t="str">
        <f>IF(F196&gt;$J$2,F196-$J$2,"")</f>
        <v/>
      </c>
      <c r="H196">
        <f>IF(ISNUMBER(_xlfn.NUMBERVALUE(LEFT(A196,1))),_xlfn.NUMBERVALUE(_xlfn.TEXTBEFORE(A196," ")),0)</f>
        <v>0</v>
      </c>
      <c r="J196" cm="1">
        <f t="array" ref="J196">SUMPRODUCT(--(IFERROR(FIND(I196,D194:D1127),0)&gt;0),H194:H1127)</f>
        <v>35324443</v>
      </c>
    </row>
    <row r="197" spans="1:10">
      <c r="A197" s="3" t="s">
        <v>416</v>
      </c>
      <c r="B197" s="1" t="str">
        <f>IFERROR(_xlfn.NUMBERVALUE(LEFT(A197,1)),LEFT(A197,1))</f>
        <v>d</v>
      </c>
      <c r="C197">
        <f>IF(ISNUMBER(_xlfn.NUMBERVALUE(LEFT(A197,1))),_xlfn.NUMBERVALUE(_xlfn.TEXTBEFORE(A197," ")),0)+
IF(B197="d",SUMIFS(F:F,D:D,D197&amp;"|"&amp;_xlfn.TEXTAFTER(A197," ")),0)</f>
        <v>724936</v>
      </c>
      <c r="D197" t="str" cm="1">
        <f t="array" ref="D197">IF(AND(LEFT(A197,4)="$ cd",IFERROR(_xlfn.TEXTAFTER(A197," ",2)&lt;&gt;"..",0)),IF(D196="|",D196,D196&amp;"|")&amp;IFERROR(_xlfn.TEXTAFTER(A197," ",2),0),
IF(AND(LEFT(A197,4)="$ cd",IFERROR(_xlfn.TEXTAFTER(A197," ",2)="..",0)),_xlfn.XLOOKUP(E197,$E$2:E196,$D$2:D196,,,-1),D196))</f>
        <v>|/|bhp|sjt|rdqbdtdh|btgrv|btgrv</v>
      </c>
      <c r="E197">
        <f>E196+IFERROR(IF(AND(LEFT(A197,4)="$ cd",_xlfn.TEXTAFTER(A197," ",2)&lt;&gt;".."),1,-1),0)</f>
        <v>6</v>
      </c>
      <c r="F197">
        <f>SUMIFS(C:C,D:D,IF(AND(LEFT(A197,4)="$ cd",_xlfn.TEXTAFTER(A197," ",2)&lt;&gt;".."),IF(D196="|",D196,D196&amp;"|")&amp;_xlfn.TEXTAFTER(A197," ",2),""))</f>
        <v>0</v>
      </c>
      <c r="G197" s="2" t="str">
        <f>IF(F197&gt;$J$2,F197-$J$2,"")</f>
        <v/>
      </c>
      <c r="H197">
        <f>IF(ISNUMBER(_xlfn.NUMBERVALUE(LEFT(A197,1))),_xlfn.NUMBERVALUE(_xlfn.TEXTBEFORE(A197," ")),0)</f>
        <v>0</v>
      </c>
      <c r="J197" cm="1">
        <f t="array" ref="J197">SUMPRODUCT(--(IFERROR(FIND(I197,D195:D1128),0)&gt;0),H195:H1128)</f>
        <v>35270945</v>
      </c>
    </row>
    <row r="198" spans="1:10">
      <c r="A198" s="3" t="s">
        <v>415</v>
      </c>
      <c r="B198" s="1">
        <f>IFERROR(_xlfn.NUMBERVALUE(LEFT(A198,1)),LEFT(A198,1))</f>
        <v>1</v>
      </c>
      <c r="C198">
        <f>IF(ISNUMBER(_xlfn.NUMBERVALUE(LEFT(A198,1))),_xlfn.NUMBERVALUE(_xlfn.TEXTBEFORE(A198," ")),0)+
IF(B198="d",SUMIFS(F:F,D:D,D198&amp;"|"&amp;_xlfn.TEXTAFTER(A198," ")),0)</f>
        <v>171099</v>
      </c>
      <c r="D198" t="str" cm="1">
        <f t="array" ref="D198">IF(AND(LEFT(A198,4)="$ cd",IFERROR(_xlfn.TEXTAFTER(A198," ",2)&lt;&gt;"..",0)),IF(D197="|",D197,D197&amp;"|")&amp;IFERROR(_xlfn.TEXTAFTER(A198," ",2),0),
IF(AND(LEFT(A198,4)="$ cd",IFERROR(_xlfn.TEXTAFTER(A198," ",2)="..",0)),_xlfn.XLOOKUP(E198,$E$2:E197,$D$2:D197,,,-1),D197))</f>
        <v>|/|bhp|sjt|rdqbdtdh|btgrv|btgrv</v>
      </c>
      <c r="E198">
        <f>E197+IFERROR(IF(AND(LEFT(A198,4)="$ cd",_xlfn.TEXTAFTER(A198," ",2)&lt;&gt;".."),1,-1),0)</f>
        <v>6</v>
      </c>
      <c r="F198">
        <f>SUMIFS(C:C,D:D,IF(AND(LEFT(A198,4)="$ cd",_xlfn.TEXTAFTER(A198," ",2)&lt;&gt;".."),IF(D197="|",D197,D197&amp;"|")&amp;_xlfn.TEXTAFTER(A198," ",2),""))</f>
        <v>0</v>
      </c>
      <c r="G198" s="2" t="str">
        <f>IF(F198&gt;$J$2,F198-$J$2,"")</f>
        <v/>
      </c>
      <c r="H198">
        <f>IF(ISNUMBER(_xlfn.NUMBERVALUE(LEFT(A198,1))),_xlfn.NUMBERVALUE(_xlfn.TEXTBEFORE(A198," ")),0)</f>
        <v>171099</v>
      </c>
      <c r="J198" cm="1">
        <f t="array" ref="J198">SUMPRODUCT(--(IFERROR(FIND(I198,D196:D1129),0)&gt;0),H196:H1129)</f>
        <v>35270945</v>
      </c>
    </row>
    <row r="199" spans="1:10">
      <c r="A199" s="3" t="s">
        <v>414</v>
      </c>
      <c r="B199" s="1">
        <f>IFERROR(_xlfn.NUMBERVALUE(LEFT(A199,1)),LEFT(A199,1))</f>
        <v>2</v>
      </c>
      <c r="C199">
        <f>IF(ISNUMBER(_xlfn.NUMBERVALUE(LEFT(A199,1))),_xlfn.NUMBERVALUE(_xlfn.TEXTBEFORE(A199," ")),0)+
IF(B199="d",SUMIFS(F:F,D:D,D199&amp;"|"&amp;_xlfn.TEXTAFTER(A199," ")),0)</f>
        <v>22232</v>
      </c>
      <c r="D199" t="str" cm="1">
        <f t="array" ref="D199">IF(AND(LEFT(A199,4)="$ cd",IFERROR(_xlfn.TEXTAFTER(A199," ",2)&lt;&gt;"..",0)),IF(D198="|",D198,D198&amp;"|")&amp;IFERROR(_xlfn.TEXTAFTER(A199," ",2),0),
IF(AND(LEFT(A199,4)="$ cd",IFERROR(_xlfn.TEXTAFTER(A199," ",2)="..",0)),_xlfn.XLOOKUP(E199,$E$2:E198,$D$2:D198,,,-1),D198))</f>
        <v>|/|bhp|sjt|rdqbdtdh|btgrv|btgrv</v>
      </c>
      <c r="E199">
        <f>E198+IFERROR(IF(AND(LEFT(A199,4)="$ cd",_xlfn.TEXTAFTER(A199," ",2)&lt;&gt;".."),1,-1),0)</f>
        <v>6</v>
      </c>
      <c r="F199">
        <f>SUMIFS(C:C,D:D,IF(AND(LEFT(A199,4)="$ cd",_xlfn.TEXTAFTER(A199," ",2)&lt;&gt;".."),IF(D198="|",D198,D198&amp;"|")&amp;_xlfn.TEXTAFTER(A199," ",2),""))</f>
        <v>0</v>
      </c>
      <c r="G199" s="2" t="str">
        <f>IF(F199&gt;$J$2,F199-$J$2,"")</f>
        <v/>
      </c>
      <c r="H199">
        <f>IF(ISNUMBER(_xlfn.NUMBERVALUE(LEFT(A199,1))),_xlfn.NUMBERVALUE(_xlfn.TEXTBEFORE(A199," ")),0)</f>
        <v>22232</v>
      </c>
      <c r="J199" cm="1">
        <f t="array" ref="J199">SUMPRODUCT(--(IFERROR(FIND(I199,D197:D1130),0)&gt;0),H197:H1130)</f>
        <v>35270945</v>
      </c>
    </row>
    <row r="200" spans="1:10">
      <c r="A200" s="3" t="s">
        <v>413</v>
      </c>
      <c r="B200" s="1" t="str">
        <f>IFERROR(_xlfn.NUMBERVALUE(LEFT(A200,1)),LEFT(A200,1))</f>
        <v>d</v>
      </c>
      <c r="C200">
        <f>IF(ISNUMBER(_xlfn.NUMBERVALUE(LEFT(A200,1))),_xlfn.NUMBERVALUE(_xlfn.TEXTBEFORE(A200," ")),0)+
IF(B200="d",SUMIFS(F:F,D:D,D200&amp;"|"&amp;_xlfn.TEXTAFTER(A200," ")),0)</f>
        <v>67713</v>
      </c>
      <c r="D200" t="str" cm="1">
        <f t="array" ref="D200">IF(AND(LEFT(A200,4)="$ cd",IFERROR(_xlfn.TEXTAFTER(A200," ",2)&lt;&gt;"..",0)),IF(D199="|",D199,D199&amp;"|")&amp;IFERROR(_xlfn.TEXTAFTER(A200," ",2),0),
IF(AND(LEFT(A200,4)="$ cd",IFERROR(_xlfn.TEXTAFTER(A200," ",2)="..",0)),_xlfn.XLOOKUP(E200,$E$2:E199,$D$2:D199,,,-1),D199))</f>
        <v>|/|bhp|sjt|rdqbdtdh|btgrv|btgrv</v>
      </c>
      <c r="E200">
        <f>E199+IFERROR(IF(AND(LEFT(A200,4)="$ cd",_xlfn.TEXTAFTER(A200," ",2)&lt;&gt;".."),1,-1),0)</f>
        <v>6</v>
      </c>
      <c r="F200">
        <f>SUMIFS(C:C,D:D,IF(AND(LEFT(A200,4)="$ cd",_xlfn.TEXTAFTER(A200," ",2)&lt;&gt;".."),IF(D199="|",D199,D199&amp;"|")&amp;_xlfn.TEXTAFTER(A200," ",2),""))</f>
        <v>0</v>
      </c>
      <c r="G200" s="2" t="str">
        <f>IF(F200&gt;$J$2,F200-$J$2,"")</f>
        <v/>
      </c>
      <c r="H200">
        <f>IF(ISNUMBER(_xlfn.NUMBERVALUE(LEFT(A200,1))),_xlfn.NUMBERVALUE(_xlfn.TEXTBEFORE(A200," ")),0)</f>
        <v>0</v>
      </c>
      <c r="J200" cm="1">
        <f t="array" ref="J200">SUMPRODUCT(--(IFERROR(FIND(I200,D198:D1131),0)&gt;0),H198:H1131)</f>
        <v>35270945</v>
      </c>
    </row>
    <row r="201" spans="1:10">
      <c r="A201" s="3" t="s">
        <v>412</v>
      </c>
      <c r="B201" s="1">
        <f>IFERROR(_xlfn.NUMBERVALUE(LEFT(A201,1)),LEFT(A201,1))</f>
        <v>1</v>
      </c>
      <c r="C201">
        <f>IF(ISNUMBER(_xlfn.NUMBERVALUE(LEFT(A201,1))),_xlfn.NUMBERVALUE(_xlfn.TEXTBEFORE(A201," ")),0)+
IF(B201="d",SUMIFS(F:F,D:D,D201&amp;"|"&amp;_xlfn.TEXTAFTER(A201," ")),0)</f>
        <v>193089</v>
      </c>
      <c r="D201" t="str" cm="1">
        <f t="array" ref="D201">IF(AND(LEFT(A201,4)="$ cd",IFERROR(_xlfn.TEXTAFTER(A201," ",2)&lt;&gt;"..",0)),IF(D200="|",D200,D200&amp;"|")&amp;IFERROR(_xlfn.TEXTAFTER(A201," ",2),0),
IF(AND(LEFT(A201,4)="$ cd",IFERROR(_xlfn.TEXTAFTER(A201," ",2)="..",0)),_xlfn.XLOOKUP(E201,$E$2:E200,$D$2:D200,,,-1),D200))</f>
        <v>|/|bhp|sjt|rdqbdtdh|btgrv|btgrv</v>
      </c>
      <c r="E201">
        <f>E200+IFERROR(IF(AND(LEFT(A201,4)="$ cd",_xlfn.TEXTAFTER(A201," ",2)&lt;&gt;".."),1,-1),0)</f>
        <v>6</v>
      </c>
      <c r="F201">
        <f>SUMIFS(C:C,D:D,IF(AND(LEFT(A201,4)="$ cd",_xlfn.TEXTAFTER(A201," ",2)&lt;&gt;".."),IF(D200="|",D200,D200&amp;"|")&amp;_xlfn.TEXTAFTER(A201," ",2),""))</f>
        <v>0</v>
      </c>
      <c r="G201" s="2" t="str">
        <f>IF(F201&gt;$J$2,F201-$J$2,"")</f>
        <v/>
      </c>
      <c r="H201">
        <f>IF(ISNUMBER(_xlfn.NUMBERVALUE(LEFT(A201,1))),_xlfn.NUMBERVALUE(_xlfn.TEXTBEFORE(A201," ")),0)</f>
        <v>193089</v>
      </c>
      <c r="J201" cm="1">
        <f t="array" ref="J201">SUMPRODUCT(--(IFERROR(FIND(I201,D199:D1132),0)&gt;0),H199:H1132)</f>
        <v>35099846</v>
      </c>
    </row>
    <row r="202" spans="1:10">
      <c r="A202" s="3" t="s">
        <v>411</v>
      </c>
      <c r="B202" s="1">
        <f>IFERROR(_xlfn.NUMBERVALUE(LEFT(A202,1)),LEFT(A202,1))</f>
        <v>7</v>
      </c>
      <c r="C202">
        <f>IF(ISNUMBER(_xlfn.NUMBERVALUE(LEFT(A202,1))),_xlfn.NUMBERVALUE(_xlfn.TEXTBEFORE(A202," ")),0)+
IF(B202="d",SUMIFS(F:F,D:D,D202&amp;"|"&amp;_xlfn.TEXTAFTER(A202," ")),0)</f>
        <v>75876</v>
      </c>
      <c r="D202" t="str" cm="1">
        <f t="array" ref="D202">IF(AND(LEFT(A202,4)="$ cd",IFERROR(_xlfn.TEXTAFTER(A202," ",2)&lt;&gt;"..",0)),IF(D201="|",D201,D201&amp;"|")&amp;IFERROR(_xlfn.TEXTAFTER(A202," ",2),0),
IF(AND(LEFT(A202,4)="$ cd",IFERROR(_xlfn.TEXTAFTER(A202," ",2)="..",0)),_xlfn.XLOOKUP(E202,$E$2:E201,$D$2:D201,,,-1),D201))</f>
        <v>|/|bhp|sjt|rdqbdtdh|btgrv|btgrv</v>
      </c>
      <c r="E202">
        <f>E201+IFERROR(IF(AND(LEFT(A202,4)="$ cd",_xlfn.TEXTAFTER(A202," ",2)&lt;&gt;".."),1,-1),0)</f>
        <v>6</v>
      </c>
      <c r="F202">
        <f>SUMIFS(C:C,D:D,IF(AND(LEFT(A202,4)="$ cd",_xlfn.TEXTAFTER(A202," ",2)&lt;&gt;".."),IF(D201="|",D201,D201&amp;"|")&amp;_xlfn.TEXTAFTER(A202," ",2),""))</f>
        <v>0</v>
      </c>
      <c r="G202" s="2" t="str">
        <f>IF(F202&gt;$J$2,F202-$J$2,"")</f>
        <v/>
      </c>
      <c r="H202">
        <f>IF(ISNUMBER(_xlfn.NUMBERVALUE(LEFT(A202,1))),_xlfn.NUMBERVALUE(_xlfn.TEXTBEFORE(A202," ")),0)</f>
        <v>75876</v>
      </c>
      <c r="J202" cm="1">
        <f t="array" ref="J202">SUMPRODUCT(--(IFERROR(FIND(I202,D200:D1133),0)&gt;0),H200:H1133)</f>
        <v>35077614</v>
      </c>
    </row>
    <row r="203" spans="1:10">
      <c r="A203" s="3" t="s">
        <v>410</v>
      </c>
      <c r="B203" s="1">
        <f>IFERROR(_xlfn.NUMBERVALUE(LEFT(A203,1)),LEFT(A203,1))</f>
        <v>2</v>
      </c>
      <c r="C203">
        <f>IF(ISNUMBER(_xlfn.NUMBERVALUE(LEFT(A203,1))),_xlfn.NUMBERVALUE(_xlfn.TEXTBEFORE(A203," ")),0)+
IF(B203="d",SUMIFS(F:F,D:D,D203&amp;"|"&amp;_xlfn.TEXTAFTER(A203," ")),0)</f>
        <v>226425</v>
      </c>
      <c r="D203" t="str" cm="1">
        <f t="array" ref="D203">IF(AND(LEFT(A203,4)="$ cd",IFERROR(_xlfn.TEXTAFTER(A203," ",2)&lt;&gt;"..",0)),IF(D202="|",D202,D202&amp;"|")&amp;IFERROR(_xlfn.TEXTAFTER(A203," ",2),0),
IF(AND(LEFT(A203,4)="$ cd",IFERROR(_xlfn.TEXTAFTER(A203," ",2)="..",0)),_xlfn.XLOOKUP(E203,$E$2:E202,$D$2:D202,,,-1),D202))</f>
        <v>|/|bhp|sjt|rdqbdtdh|btgrv|btgrv</v>
      </c>
      <c r="E203">
        <f>E202+IFERROR(IF(AND(LEFT(A203,4)="$ cd",_xlfn.TEXTAFTER(A203," ",2)&lt;&gt;".."),1,-1),0)</f>
        <v>6</v>
      </c>
      <c r="F203">
        <f>SUMIFS(C:C,D:D,IF(AND(LEFT(A203,4)="$ cd",_xlfn.TEXTAFTER(A203," ",2)&lt;&gt;".."),IF(D202="|",D202,D202&amp;"|")&amp;_xlfn.TEXTAFTER(A203," ",2),""))</f>
        <v>0</v>
      </c>
      <c r="G203" s="2" t="str">
        <f>IF(F203&gt;$J$2,F203-$J$2,"")</f>
        <v/>
      </c>
      <c r="H203">
        <f>IF(ISNUMBER(_xlfn.NUMBERVALUE(LEFT(A203,1))),_xlfn.NUMBERVALUE(_xlfn.TEXTBEFORE(A203," ")),0)</f>
        <v>226425</v>
      </c>
      <c r="J203" cm="1">
        <f t="array" ref="J203">SUMPRODUCT(--(IFERROR(FIND(I203,D201:D1134),0)&gt;0),H201:H1134)</f>
        <v>35077614</v>
      </c>
    </row>
    <row r="204" spans="1:10">
      <c r="A204" s="3" t="s">
        <v>409</v>
      </c>
      <c r="B204" s="1" t="str">
        <f>IFERROR(_xlfn.NUMBERVALUE(LEFT(A204,1)),LEFT(A204,1))</f>
        <v>$</v>
      </c>
      <c r="C204">
        <f>IF(ISNUMBER(_xlfn.NUMBERVALUE(LEFT(A204,1))),_xlfn.NUMBERVALUE(_xlfn.TEXTBEFORE(A204," ")),0)+
IF(B204="d",SUMIFS(F:F,D:D,D204&amp;"|"&amp;_xlfn.TEXTAFTER(A204," ")),0)</f>
        <v>0</v>
      </c>
      <c r="D204" t="str" cm="1">
        <f t="array" ref="D204">IF(AND(LEFT(A204,4)="$ cd",IFERROR(_xlfn.TEXTAFTER(A204," ",2)&lt;&gt;"..",0)),IF(D203="|",D203,D203&amp;"|")&amp;IFERROR(_xlfn.TEXTAFTER(A204," ",2),0),
IF(AND(LEFT(A204,4)="$ cd",IFERROR(_xlfn.TEXTAFTER(A204," ",2)="..",0)),_xlfn.XLOOKUP(E204,$E$2:E203,$D$2:D203,,,-1),D203))</f>
        <v>|/|bhp|sjt|rdqbdtdh|btgrv|btgrv|czgrcv</v>
      </c>
      <c r="E204">
        <f>E203+IFERROR(IF(AND(LEFT(A204,4)="$ cd",_xlfn.TEXTAFTER(A204," ",2)&lt;&gt;".."),1,-1),0)</f>
        <v>7</v>
      </c>
      <c r="F204">
        <f>SUMIFS(C:C,D:D,IF(AND(LEFT(A204,4)="$ cd",_xlfn.TEXTAFTER(A204," ",2)&lt;&gt;".."),IF(D203="|",D203,D203&amp;"|")&amp;_xlfn.TEXTAFTER(A204," ",2),""))</f>
        <v>724936</v>
      </c>
      <c r="G204" s="2" t="str">
        <f>IF(F204&gt;$J$2,F204-$J$2,"")</f>
        <v/>
      </c>
      <c r="H204">
        <f>IF(ISNUMBER(_xlfn.NUMBERVALUE(LEFT(A204,1))),_xlfn.NUMBERVALUE(_xlfn.TEXTBEFORE(A204," ")),0)</f>
        <v>0</v>
      </c>
      <c r="J204" cm="1">
        <f t="array" ref="J204">SUMPRODUCT(--(IFERROR(FIND(I204,D202:D1135),0)&gt;0),H202:H1135)</f>
        <v>34884525</v>
      </c>
    </row>
    <row r="205" spans="1:10">
      <c r="A205" s="3" t="s">
        <v>1</v>
      </c>
      <c r="B205" s="1" t="str">
        <f>IFERROR(_xlfn.NUMBERVALUE(LEFT(A205,1)),LEFT(A205,1))</f>
        <v>$</v>
      </c>
      <c r="C205">
        <f>IF(ISNUMBER(_xlfn.NUMBERVALUE(LEFT(A205,1))),_xlfn.NUMBERVALUE(_xlfn.TEXTBEFORE(A205," ")),0)+
IF(B205="d",SUMIFS(F:F,D:D,D205&amp;"|"&amp;_xlfn.TEXTAFTER(A205," ")),0)</f>
        <v>0</v>
      </c>
      <c r="D205" t="str" cm="1">
        <f t="array" ref="D205">IF(AND(LEFT(A205,4)="$ cd",IFERROR(_xlfn.TEXTAFTER(A205," ",2)&lt;&gt;"..",0)),IF(D204="|",D204,D204&amp;"|")&amp;IFERROR(_xlfn.TEXTAFTER(A205," ",2),0),
IF(AND(LEFT(A205,4)="$ cd",IFERROR(_xlfn.TEXTAFTER(A205," ",2)="..",0)),_xlfn.XLOOKUP(E205,$E$2:E204,$D$2:D204,,,-1),D204))</f>
        <v>|/|bhp|sjt|rdqbdtdh|btgrv|btgrv|czgrcv</v>
      </c>
      <c r="E205">
        <f>E204+IFERROR(IF(AND(LEFT(A205,4)="$ cd",_xlfn.TEXTAFTER(A205," ",2)&lt;&gt;".."),1,-1),0)</f>
        <v>7</v>
      </c>
      <c r="F205">
        <f>SUMIFS(C:C,D:D,IF(AND(LEFT(A205,4)="$ cd",_xlfn.TEXTAFTER(A205," ",2)&lt;&gt;".."),IF(D204="|",D204,D204&amp;"|")&amp;_xlfn.TEXTAFTER(A205," ",2),""))</f>
        <v>0</v>
      </c>
      <c r="G205" s="2" t="str">
        <f>IF(F205&gt;$J$2,F205-$J$2,"")</f>
        <v/>
      </c>
      <c r="H205">
        <f>IF(ISNUMBER(_xlfn.NUMBERVALUE(LEFT(A205,1))),_xlfn.NUMBERVALUE(_xlfn.TEXTBEFORE(A205," ")),0)</f>
        <v>0</v>
      </c>
      <c r="J205" cm="1">
        <f t="array" ref="J205">SUMPRODUCT(--(IFERROR(FIND(I205,D203:D1136),0)&gt;0),H203:H1136)</f>
        <v>34808649</v>
      </c>
    </row>
    <row r="206" spans="1:10">
      <c r="A206" s="3" t="s">
        <v>408</v>
      </c>
      <c r="B206" s="1">
        <f>IFERROR(_xlfn.NUMBERVALUE(LEFT(A206,1)),LEFT(A206,1))</f>
        <v>2</v>
      </c>
      <c r="C206">
        <f>IF(ISNUMBER(_xlfn.NUMBERVALUE(LEFT(A206,1))),_xlfn.NUMBERVALUE(_xlfn.TEXTBEFORE(A206," ")),0)+
IF(B206="d",SUMIFS(F:F,D:D,D206&amp;"|"&amp;_xlfn.TEXTAFTER(A206," ")),0)</f>
        <v>276374</v>
      </c>
      <c r="D206" t="str" cm="1">
        <f t="array" ref="D206">IF(AND(LEFT(A206,4)="$ cd",IFERROR(_xlfn.TEXTAFTER(A206," ",2)&lt;&gt;"..",0)),IF(D205="|",D205,D205&amp;"|")&amp;IFERROR(_xlfn.TEXTAFTER(A206," ",2),0),
IF(AND(LEFT(A206,4)="$ cd",IFERROR(_xlfn.TEXTAFTER(A206," ",2)="..",0)),_xlfn.XLOOKUP(E206,$E$2:E205,$D$2:D205,,,-1),D205))</f>
        <v>|/|bhp|sjt|rdqbdtdh|btgrv|btgrv|czgrcv</v>
      </c>
      <c r="E206">
        <f>E205+IFERROR(IF(AND(LEFT(A206,4)="$ cd",_xlfn.TEXTAFTER(A206," ",2)&lt;&gt;".."),1,-1),0)</f>
        <v>7</v>
      </c>
      <c r="F206">
        <f>SUMIFS(C:C,D:D,IF(AND(LEFT(A206,4)="$ cd",_xlfn.TEXTAFTER(A206," ",2)&lt;&gt;".."),IF(D205="|",D205,D205&amp;"|")&amp;_xlfn.TEXTAFTER(A206," ",2),""))</f>
        <v>0</v>
      </c>
      <c r="G206" s="2" t="str">
        <f>IF(F206&gt;$J$2,F206-$J$2,"")</f>
        <v/>
      </c>
      <c r="H206">
        <f>IF(ISNUMBER(_xlfn.NUMBERVALUE(LEFT(A206,1))),_xlfn.NUMBERVALUE(_xlfn.TEXTBEFORE(A206," ")),0)</f>
        <v>276374</v>
      </c>
      <c r="J206" cm="1">
        <f t="array" ref="J206">SUMPRODUCT(--(IFERROR(FIND(I206,D204:D1137),0)&gt;0),H204:H1137)</f>
        <v>34582224</v>
      </c>
    </row>
    <row r="207" spans="1:10">
      <c r="A207" s="3" t="s">
        <v>407</v>
      </c>
      <c r="B207" s="1">
        <f>IFERROR(_xlfn.NUMBERVALUE(LEFT(A207,1)),LEFT(A207,1))</f>
        <v>2</v>
      </c>
      <c r="C207">
        <f>IF(ISNUMBER(_xlfn.NUMBERVALUE(LEFT(A207,1))),_xlfn.NUMBERVALUE(_xlfn.TEXTBEFORE(A207," ")),0)+
IF(B207="d",SUMIFS(F:F,D:D,D207&amp;"|"&amp;_xlfn.TEXTAFTER(A207," ")),0)</f>
        <v>268014</v>
      </c>
      <c r="D207" t="str" cm="1">
        <f t="array" ref="D207">IF(AND(LEFT(A207,4)="$ cd",IFERROR(_xlfn.TEXTAFTER(A207," ",2)&lt;&gt;"..",0)),IF(D206="|",D206,D206&amp;"|")&amp;IFERROR(_xlfn.TEXTAFTER(A207," ",2),0),
IF(AND(LEFT(A207,4)="$ cd",IFERROR(_xlfn.TEXTAFTER(A207," ",2)="..",0)),_xlfn.XLOOKUP(E207,$E$2:E206,$D$2:D206,,,-1),D206))</f>
        <v>|/|bhp|sjt|rdqbdtdh|btgrv|btgrv|czgrcv</v>
      </c>
      <c r="E207">
        <f>E206+IFERROR(IF(AND(LEFT(A207,4)="$ cd",_xlfn.TEXTAFTER(A207," ",2)&lt;&gt;".."),1,-1),0)</f>
        <v>7</v>
      </c>
      <c r="F207">
        <f>SUMIFS(C:C,D:D,IF(AND(LEFT(A207,4)="$ cd",_xlfn.TEXTAFTER(A207," ",2)&lt;&gt;".."),IF(D206="|",D206,D206&amp;"|")&amp;_xlfn.TEXTAFTER(A207," ",2),""))</f>
        <v>0</v>
      </c>
      <c r="G207" s="2" t="str">
        <f>IF(F207&gt;$J$2,F207-$J$2,"")</f>
        <v/>
      </c>
      <c r="H207">
        <f>IF(ISNUMBER(_xlfn.NUMBERVALUE(LEFT(A207,1))),_xlfn.NUMBERVALUE(_xlfn.TEXTBEFORE(A207," ")),0)</f>
        <v>268014</v>
      </c>
      <c r="J207" cm="1">
        <f t="array" ref="J207">SUMPRODUCT(--(IFERROR(FIND(I207,D205:D1138),0)&gt;0),H205:H1138)</f>
        <v>34582224</v>
      </c>
    </row>
    <row r="208" spans="1:10">
      <c r="A208" s="3" t="s">
        <v>406</v>
      </c>
      <c r="B208" s="1">
        <f>IFERROR(_xlfn.NUMBERVALUE(LEFT(A208,1)),LEFT(A208,1))</f>
        <v>1</v>
      </c>
      <c r="C208">
        <f>IF(ISNUMBER(_xlfn.NUMBERVALUE(LEFT(A208,1))),_xlfn.NUMBERVALUE(_xlfn.TEXTBEFORE(A208," ")),0)+
IF(B208="d",SUMIFS(F:F,D:D,D208&amp;"|"&amp;_xlfn.TEXTAFTER(A208," ")),0)</f>
        <v>180548</v>
      </c>
      <c r="D208" t="str" cm="1">
        <f t="array" ref="D208">IF(AND(LEFT(A208,4)="$ cd",IFERROR(_xlfn.TEXTAFTER(A208," ",2)&lt;&gt;"..",0)),IF(D207="|",D207,D207&amp;"|")&amp;IFERROR(_xlfn.TEXTAFTER(A208," ",2),0),
IF(AND(LEFT(A208,4)="$ cd",IFERROR(_xlfn.TEXTAFTER(A208," ",2)="..",0)),_xlfn.XLOOKUP(E208,$E$2:E207,$D$2:D207,,,-1),D207))</f>
        <v>|/|bhp|sjt|rdqbdtdh|btgrv|btgrv|czgrcv</v>
      </c>
      <c r="E208">
        <f>E207+IFERROR(IF(AND(LEFT(A208,4)="$ cd",_xlfn.TEXTAFTER(A208," ",2)&lt;&gt;".."),1,-1),0)</f>
        <v>7</v>
      </c>
      <c r="F208">
        <f>SUMIFS(C:C,D:D,IF(AND(LEFT(A208,4)="$ cd",_xlfn.TEXTAFTER(A208," ",2)&lt;&gt;".."),IF(D207="|",D207,D207&amp;"|")&amp;_xlfn.TEXTAFTER(A208," ",2),""))</f>
        <v>0</v>
      </c>
      <c r="G208" s="2" t="str">
        <f>IF(F208&gt;$J$2,F208-$J$2,"")</f>
        <v/>
      </c>
      <c r="H208">
        <f>IF(ISNUMBER(_xlfn.NUMBERVALUE(LEFT(A208,1))),_xlfn.NUMBERVALUE(_xlfn.TEXTBEFORE(A208," ")),0)</f>
        <v>180548</v>
      </c>
      <c r="J208" cm="1">
        <f t="array" ref="J208">SUMPRODUCT(--(IFERROR(FIND(I208,D206:D1139),0)&gt;0),H206:H1139)</f>
        <v>34582224</v>
      </c>
    </row>
    <row r="209" spans="1:10">
      <c r="A209" s="3" t="s">
        <v>3</v>
      </c>
      <c r="B209" s="1" t="str">
        <f>IFERROR(_xlfn.NUMBERVALUE(LEFT(A209,1)),LEFT(A209,1))</f>
        <v>$</v>
      </c>
      <c r="C209">
        <f>IF(ISNUMBER(_xlfn.NUMBERVALUE(LEFT(A209,1))),_xlfn.NUMBERVALUE(_xlfn.TEXTBEFORE(A209," ")),0)+
IF(B209="d",SUMIFS(F:F,D:D,D209&amp;"|"&amp;_xlfn.TEXTAFTER(A209," ")),0)</f>
        <v>0</v>
      </c>
      <c r="D209" t="str" cm="1">
        <f t="array" ref="D209">IF(AND(LEFT(A209,4)="$ cd",IFERROR(_xlfn.TEXTAFTER(A209," ",2)&lt;&gt;"..",0)),IF(D208="|",D208,D208&amp;"|")&amp;IFERROR(_xlfn.TEXTAFTER(A209," ",2),0),
IF(AND(LEFT(A209,4)="$ cd",IFERROR(_xlfn.TEXTAFTER(A209," ",2)="..",0)),_xlfn.XLOOKUP(E209,$E$2:E208,$D$2:D208,,,-1),D208))</f>
        <v>|/|bhp|sjt|rdqbdtdh|btgrv|btgrv</v>
      </c>
      <c r="E209">
        <f>E208+IFERROR(IF(AND(LEFT(A209,4)="$ cd",_xlfn.TEXTAFTER(A209," ",2)&lt;&gt;".."),1,-1),0)</f>
        <v>6</v>
      </c>
      <c r="F209">
        <f>SUMIFS(C:C,D:D,IF(AND(LEFT(A209,4)="$ cd",_xlfn.TEXTAFTER(A209," ",2)&lt;&gt;".."),IF(D208="|",D208,D208&amp;"|")&amp;_xlfn.TEXTAFTER(A209," ",2),""))</f>
        <v>0</v>
      </c>
      <c r="G209" s="2" t="str">
        <f>IF(F209&gt;$J$2,F209-$J$2,"")</f>
        <v/>
      </c>
      <c r="H209">
        <f>IF(ISNUMBER(_xlfn.NUMBERVALUE(LEFT(A209,1))),_xlfn.NUMBERVALUE(_xlfn.TEXTBEFORE(A209," ")),0)</f>
        <v>0</v>
      </c>
      <c r="J209" cm="1">
        <f t="array" ref="J209">SUMPRODUCT(--(IFERROR(FIND(I209,D207:D1140),0)&gt;0),H207:H1140)</f>
        <v>34305850</v>
      </c>
    </row>
    <row r="210" spans="1:10">
      <c r="A210" s="3" t="s">
        <v>405</v>
      </c>
      <c r="B210" s="1" t="str">
        <f>IFERROR(_xlfn.NUMBERVALUE(LEFT(A210,1)),LEFT(A210,1))</f>
        <v>$</v>
      </c>
      <c r="C210">
        <f>IF(ISNUMBER(_xlfn.NUMBERVALUE(LEFT(A210,1))),_xlfn.NUMBERVALUE(_xlfn.TEXTBEFORE(A210," ")),0)+
IF(B210="d",SUMIFS(F:F,D:D,D210&amp;"|"&amp;_xlfn.TEXTAFTER(A210," ")),0)</f>
        <v>0</v>
      </c>
      <c r="D210" t="str" cm="1">
        <f t="array" ref="D210">IF(AND(LEFT(A210,4)="$ cd",IFERROR(_xlfn.TEXTAFTER(A210," ",2)&lt;&gt;"..",0)),IF(D209="|",D209,D209&amp;"|")&amp;IFERROR(_xlfn.TEXTAFTER(A210," ",2),0),
IF(AND(LEFT(A210,4)="$ cd",IFERROR(_xlfn.TEXTAFTER(A210," ",2)="..",0)),_xlfn.XLOOKUP(E210,$E$2:E209,$D$2:D209,,,-1),D209))</f>
        <v>|/|bhp|sjt|rdqbdtdh|btgrv|btgrv|mfhbd</v>
      </c>
      <c r="E210">
        <f>E209+IFERROR(IF(AND(LEFT(A210,4)="$ cd",_xlfn.TEXTAFTER(A210," ",2)&lt;&gt;".."),1,-1),0)</f>
        <v>7</v>
      </c>
      <c r="F210">
        <f>SUMIFS(C:C,D:D,IF(AND(LEFT(A210,4)="$ cd",_xlfn.TEXTAFTER(A210," ",2)&lt;&gt;".."),IF(D209="|",D209,D209&amp;"|")&amp;_xlfn.TEXTAFTER(A210," ",2),""))</f>
        <v>67713</v>
      </c>
      <c r="G210" s="2" t="str">
        <f>IF(F210&gt;$J$2,F210-$J$2,"")</f>
        <v/>
      </c>
      <c r="H210">
        <f>IF(ISNUMBER(_xlfn.NUMBERVALUE(LEFT(A210,1))),_xlfn.NUMBERVALUE(_xlfn.TEXTBEFORE(A210," ")),0)</f>
        <v>0</v>
      </c>
      <c r="J210" cm="1">
        <f t="array" ref="J210">SUMPRODUCT(--(IFERROR(FIND(I210,D208:D1141),0)&gt;0),H208:H1141)</f>
        <v>34037836</v>
      </c>
    </row>
    <row r="211" spans="1:10">
      <c r="A211" s="3" t="s">
        <v>1</v>
      </c>
      <c r="B211" s="1" t="str">
        <f>IFERROR(_xlfn.NUMBERVALUE(LEFT(A211,1)),LEFT(A211,1))</f>
        <v>$</v>
      </c>
      <c r="C211">
        <f>IF(ISNUMBER(_xlfn.NUMBERVALUE(LEFT(A211,1))),_xlfn.NUMBERVALUE(_xlfn.TEXTBEFORE(A211," ")),0)+
IF(B211="d",SUMIFS(F:F,D:D,D211&amp;"|"&amp;_xlfn.TEXTAFTER(A211," ")),0)</f>
        <v>0</v>
      </c>
      <c r="D211" t="str" cm="1">
        <f t="array" ref="D211">IF(AND(LEFT(A211,4)="$ cd",IFERROR(_xlfn.TEXTAFTER(A211," ",2)&lt;&gt;"..",0)),IF(D210="|",D210,D210&amp;"|")&amp;IFERROR(_xlfn.TEXTAFTER(A211," ",2),0),
IF(AND(LEFT(A211,4)="$ cd",IFERROR(_xlfn.TEXTAFTER(A211," ",2)="..",0)),_xlfn.XLOOKUP(E211,$E$2:E210,$D$2:D210,,,-1),D210))</f>
        <v>|/|bhp|sjt|rdqbdtdh|btgrv|btgrv|mfhbd</v>
      </c>
      <c r="E211">
        <f>E210+IFERROR(IF(AND(LEFT(A211,4)="$ cd",_xlfn.TEXTAFTER(A211," ",2)&lt;&gt;".."),1,-1),0)</f>
        <v>7</v>
      </c>
      <c r="F211">
        <f>SUMIFS(C:C,D:D,IF(AND(LEFT(A211,4)="$ cd",_xlfn.TEXTAFTER(A211," ",2)&lt;&gt;".."),IF(D210="|",D210,D210&amp;"|")&amp;_xlfn.TEXTAFTER(A211," ",2),""))</f>
        <v>0</v>
      </c>
      <c r="G211" s="2" t="str">
        <f>IF(F211&gt;$J$2,F211-$J$2,"")</f>
        <v/>
      </c>
      <c r="H211">
        <f>IF(ISNUMBER(_xlfn.NUMBERVALUE(LEFT(A211,1))),_xlfn.NUMBERVALUE(_xlfn.TEXTBEFORE(A211," ")),0)</f>
        <v>0</v>
      </c>
      <c r="J211" cm="1">
        <f t="array" ref="J211">SUMPRODUCT(--(IFERROR(FIND(I211,D209:D1142),0)&gt;0),H209:H1142)</f>
        <v>33857288</v>
      </c>
    </row>
    <row r="212" spans="1:10">
      <c r="A212" s="3" t="s">
        <v>404</v>
      </c>
      <c r="B212" s="1">
        <f>IFERROR(_xlfn.NUMBERVALUE(LEFT(A212,1)),LEFT(A212,1))</f>
        <v>6</v>
      </c>
      <c r="C212">
        <f>IF(ISNUMBER(_xlfn.NUMBERVALUE(LEFT(A212,1))),_xlfn.NUMBERVALUE(_xlfn.TEXTBEFORE(A212," ")),0)+
IF(B212="d",SUMIFS(F:F,D:D,D212&amp;"|"&amp;_xlfn.TEXTAFTER(A212," ")),0)</f>
        <v>67713</v>
      </c>
      <c r="D212" t="str" cm="1">
        <f t="array" ref="D212">IF(AND(LEFT(A212,4)="$ cd",IFERROR(_xlfn.TEXTAFTER(A212," ",2)&lt;&gt;"..",0)),IF(D211="|",D211,D211&amp;"|")&amp;IFERROR(_xlfn.TEXTAFTER(A212," ",2),0),
IF(AND(LEFT(A212,4)="$ cd",IFERROR(_xlfn.TEXTAFTER(A212," ",2)="..",0)),_xlfn.XLOOKUP(E212,$E$2:E211,$D$2:D211,,,-1),D211))</f>
        <v>|/|bhp|sjt|rdqbdtdh|btgrv|btgrv|mfhbd</v>
      </c>
      <c r="E212">
        <f>E211+IFERROR(IF(AND(LEFT(A212,4)="$ cd",_xlfn.TEXTAFTER(A212," ",2)&lt;&gt;".."),1,-1),0)</f>
        <v>7</v>
      </c>
      <c r="F212">
        <f>SUMIFS(C:C,D:D,IF(AND(LEFT(A212,4)="$ cd",_xlfn.TEXTAFTER(A212," ",2)&lt;&gt;".."),IF(D211="|",D211,D211&amp;"|")&amp;_xlfn.TEXTAFTER(A212," ",2),""))</f>
        <v>0</v>
      </c>
      <c r="G212" s="2" t="str">
        <f>IF(F212&gt;$J$2,F212-$J$2,"")</f>
        <v/>
      </c>
      <c r="H212">
        <f>IF(ISNUMBER(_xlfn.NUMBERVALUE(LEFT(A212,1))),_xlfn.NUMBERVALUE(_xlfn.TEXTBEFORE(A212," ")),0)</f>
        <v>67713</v>
      </c>
      <c r="J212" cm="1">
        <f t="array" ref="J212">SUMPRODUCT(--(IFERROR(FIND(I212,D210:D1143),0)&gt;0),H210:H1143)</f>
        <v>33857288</v>
      </c>
    </row>
    <row r="213" spans="1:10">
      <c r="A213" s="3" t="s">
        <v>3</v>
      </c>
      <c r="B213" s="1" t="str">
        <f>IFERROR(_xlfn.NUMBERVALUE(LEFT(A213,1)),LEFT(A213,1))</f>
        <v>$</v>
      </c>
      <c r="C213">
        <f>IF(ISNUMBER(_xlfn.NUMBERVALUE(LEFT(A213,1))),_xlfn.NUMBERVALUE(_xlfn.TEXTBEFORE(A213," ")),0)+
IF(B213="d",SUMIFS(F:F,D:D,D213&amp;"|"&amp;_xlfn.TEXTAFTER(A213," ")),0)</f>
        <v>0</v>
      </c>
      <c r="D213" t="str" cm="1">
        <f t="array" ref="D213">IF(AND(LEFT(A213,4)="$ cd",IFERROR(_xlfn.TEXTAFTER(A213," ",2)&lt;&gt;"..",0)),IF(D212="|",D212,D212&amp;"|")&amp;IFERROR(_xlfn.TEXTAFTER(A213," ",2),0),
IF(AND(LEFT(A213,4)="$ cd",IFERROR(_xlfn.TEXTAFTER(A213," ",2)="..",0)),_xlfn.XLOOKUP(E213,$E$2:E212,$D$2:D212,,,-1),D212))</f>
        <v>|/|bhp|sjt|rdqbdtdh|btgrv|btgrv</v>
      </c>
      <c r="E213">
        <f>E212+IFERROR(IF(AND(LEFT(A213,4)="$ cd",_xlfn.TEXTAFTER(A213," ",2)&lt;&gt;".."),1,-1),0)</f>
        <v>6</v>
      </c>
      <c r="F213">
        <f>SUMIFS(C:C,D:D,IF(AND(LEFT(A213,4)="$ cd",_xlfn.TEXTAFTER(A213," ",2)&lt;&gt;".."),IF(D212="|",D212,D212&amp;"|")&amp;_xlfn.TEXTAFTER(A213," ",2),""))</f>
        <v>0</v>
      </c>
      <c r="G213" s="2" t="str">
        <f>IF(F213&gt;$J$2,F213-$J$2,"")</f>
        <v/>
      </c>
      <c r="H213">
        <f>IF(ISNUMBER(_xlfn.NUMBERVALUE(LEFT(A213,1))),_xlfn.NUMBERVALUE(_xlfn.TEXTBEFORE(A213," ")),0)</f>
        <v>0</v>
      </c>
      <c r="J213" cm="1">
        <f t="array" ref="J213">SUMPRODUCT(--(IFERROR(FIND(I213,D211:D1144),0)&gt;0),H211:H1144)</f>
        <v>33857288</v>
      </c>
    </row>
    <row r="214" spans="1:10">
      <c r="A214" s="3" t="s">
        <v>3</v>
      </c>
      <c r="B214" s="1" t="str">
        <f>IFERROR(_xlfn.NUMBERVALUE(LEFT(A214,1)),LEFT(A214,1))</f>
        <v>$</v>
      </c>
      <c r="C214">
        <f>IF(ISNUMBER(_xlfn.NUMBERVALUE(LEFT(A214,1))),_xlfn.NUMBERVALUE(_xlfn.TEXTBEFORE(A214," ")),0)+
IF(B214="d",SUMIFS(F:F,D:D,D214&amp;"|"&amp;_xlfn.TEXTAFTER(A214," ")),0)</f>
        <v>0</v>
      </c>
      <c r="D214" t="str" cm="1">
        <f t="array" ref="D214">IF(AND(LEFT(A214,4)="$ cd",IFERROR(_xlfn.TEXTAFTER(A214," ",2)&lt;&gt;"..",0)),IF(D213="|",D213,D213&amp;"|")&amp;IFERROR(_xlfn.TEXTAFTER(A214," ",2),0),
IF(AND(LEFT(A214,4)="$ cd",IFERROR(_xlfn.TEXTAFTER(A214," ",2)="..",0)),_xlfn.XLOOKUP(E214,$E$2:E213,$D$2:D213,,,-1),D213))</f>
        <v>|/|bhp|sjt|rdqbdtdh|btgrv</v>
      </c>
      <c r="E214">
        <f>E213+IFERROR(IF(AND(LEFT(A214,4)="$ cd",_xlfn.TEXTAFTER(A214," ",2)&lt;&gt;".."),1,-1),0)</f>
        <v>5</v>
      </c>
      <c r="F214">
        <f>SUMIFS(C:C,D:D,IF(AND(LEFT(A214,4)="$ cd",_xlfn.TEXTAFTER(A214," ",2)&lt;&gt;".."),IF(D213="|",D213,D213&amp;"|")&amp;_xlfn.TEXTAFTER(A214," ",2),""))</f>
        <v>0</v>
      </c>
      <c r="G214" s="2" t="str">
        <f>IF(F214&gt;$J$2,F214-$J$2,"")</f>
        <v/>
      </c>
      <c r="H214">
        <f>IF(ISNUMBER(_xlfn.NUMBERVALUE(LEFT(A214,1))),_xlfn.NUMBERVALUE(_xlfn.TEXTBEFORE(A214," ")),0)</f>
        <v>0</v>
      </c>
      <c r="J214" cm="1">
        <f t="array" ref="J214">SUMPRODUCT(--(IFERROR(FIND(I214,D212:D1145),0)&gt;0),H212:H1145)</f>
        <v>33857288</v>
      </c>
    </row>
    <row r="215" spans="1:10">
      <c r="A215" s="3" t="s">
        <v>3</v>
      </c>
      <c r="B215" s="1" t="str">
        <f>IFERROR(_xlfn.NUMBERVALUE(LEFT(A215,1)),LEFT(A215,1))</f>
        <v>$</v>
      </c>
      <c r="C215">
        <f>IF(ISNUMBER(_xlfn.NUMBERVALUE(LEFT(A215,1))),_xlfn.NUMBERVALUE(_xlfn.TEXTBEFORE(A215," ")),0)+
IF(B215="d",SUMIFS(F:F,D:D,D215&amp;"|"&amp;_xlfn.TEXTAFTER(A215," ")),0)</f>
        <v>0</v>
      </c>
      <c r="D215" t="str" cm="1">
        <f t="array" ref="D215">IF(AND(LEFT(A215,4)="$ cd",IFERROR(_xlfn.TEXTAFTER(A215," ",2)&lt;&gt;"..",0)),IF(D214="|",D214,D214&amp;"|")&amp;IFERROR(_xlfn.TEXTAFTER(A215," ",2),0),
IF(AND(LEFT(A215,4)="$ cd",IFERROR(_xlfn.TEXTAFTER(A215," ",2)="..",0)),_xlfn.XLOOKUP(E215,$E$2:E214,$D$2:D214,,,-1),D214))</f>
        <v>|/|bhp|sjt|rdqbdtdh</v>
      </c>
      <c r="E215">
        <f>E214+IFERROR(IF(AND(LEFT(A215,4)="$ cd",_xlfn.TEXTAFTER(A215," ",2)&lt;&gt;".."),1,-1),0)</f>
        <v>4</v>
      </c>
      <c r="F215">
        <f>SUMIFS(C:C,D:D,IF(AND(LEFT(A215,4)="$ cd",_xlfn.TEXTAFTER(A215," ",2)&lt;&gt;".."),IF(D214="|",D214,D214&amp;"|")&amp;_xlfn.TEXTAFTER(A215," ",2),""))</f>
        <v>0</v>
      </c>
      <c r="G215" s="2" t="str">
        <f>IF(F215&gt;$J$2,F215-$J$2,"")</f>
        <v/>
      </c>
      <c r="H215">
        <f>IF(ISNUMBER(_xlfn.NUMBERVALUE(LEFT(A215,1))),_xlfn.NUMBERVALUE(_xlfn.TEXTBEFORE(A215," ")),0)</f>
        <v>0</v>
      </c>
      <c r="J215" cm="1">
        <f t="array" ref="J215">SUMPRODUCT(--(IFERROR(FIND(I215,D213:D1146),0)&gt;0),H213:H1146)</f>
        <v>33789575</v>
      </c>
    </row>
    <row r="216" spans="1:10">
      <c r="A216" s="3" t="s">
        <v>26</v>
      </c>
      <c r="B216" s="1" t="str">
        <f>IFERROR(_xlfn.NUMBERVALUE(LEFT(A216,1)),LEFT(A216,1))</f>
        <v>$</v>
      </c>
      <c r="C216">
        <f>IF(ISNUMBER(_xlfn.NUMBERVALUE(LEFT(A216,1))),_xlfn.NUMBERVALUE(_xlfn.TEXTBEFORE(A216," ")),0)+
IF(B216="d",SUMIFS(F:F,D:D,D216&amp;"|"&amp;_xlfn.TEXTAFTER(A216," ")),0)</f>
        <v>0</v>
      </c>
      <c r="D216" t="str" cm="1">
        <f t="array" ref="D216">IF(AND(LEFT(A216,4)="$ cd",IFERROR(_xlfn.TEXTAFTER(A216," ",2)&lt;&gt;"..",0)),IF(D215="|",D215,D215&amp;"|")&amp;IFERROR(_xlfn.TEXTAFTER(A216," ",2),0),
IF(AND(LEFT(A216,4)="$ cd",IFERROR(_xlfn.TEXTAFTER(A216," ",2)="..",0)),_xlfn.XLOOKUP(E216,$E$2:E215,$D$2:D215,,,-1),D215))</f>
        <v>|/|bhp|sjt|rdqbdtdh|djtchhmw</v>
      </c>
      <c r="E216">
        <f>E215+IFERROR(IF(AND(LEFT(A216,4)="$ cd",_xlfn.TEXTAFTER(A216," ",2)&lt;&gt;".."),1,-1),0)</f>
        <v>5</v>
      </c>
      <c r="F216">
        <f>SUMIFS(C:C,D:D,IF(AND(LEFT(A216,4)="$ cd",_xlfn.TEXTAFTER(A216," ",2)&lt;&gt;".."),IF(D215="|",D215,D215&amp;"|")&amp;_xlfn.TEXTAFTER(A216," ",2),""))</f>
        <v>1347896</v>
      </c>
      <c r="G216" s="2" t="str">
        <f>IF(F216&gt;$J$2,F216-$J$2,"")</f>
        <v/>
      </c>
      <c r="H216">
        <f>IF(ISNUMBER(_xlfn.NUMBERVALUE(LEFT(A216,1))),_xlfn.NUMBERVALUE(_xlfn.TEXTBEFORE(A216," ")),0)</f>
        <v>0</v>
      </c>
      <c r="J216" cm="1">
        <f t="array" ref="J216">SUMPRODUCT(--(IFERROR(FIND(I216,D214:D1147),0)&gt;0),H214:H1147)</f>
        <v>33789575</v>
      </c>
    </row>
    <row r="217" spans="1:10">
      <c r="A217" s="3" t="s">
        <v>1</v>
      </c>
      <c r="B217" s="1" t="str">
        <f>IFERROR(_xlfn.NUMBERVALUE(LEFT(A217,1)),LEFT(A217,1))</f>
        <v>$</v>
      </c>
      <c r="C217">
        <f>IF(ISNUMBER(_xlfn.NUMBERVALUE(LEFT(A217,1))),_xlfn.NUMBERVALUE(_xlfn.TEXTBEFORE(A217," ")),0)+
IF(B217="d",SUMIFS(F:F,D:D,D217&amp;"|"&amp;_xlfn.TEXTAFTER(A217," ")),0)</f>
        <v>0</v>
      </c>
      <c r="D217" t="str" cm="1">
        <f t="array" ref="D217">IF(AND(LEFT(A217,4)="$ cd",IFERROR(_xlfn.TEXTAFTER(A217," ",2)&lt;&gt;"..",0)),IF(D216="|",D216,D216&amp;"|")&amp;IFERROR(_xlfn.TEXTAFTER(A217," ",2),0),
IF(AND(LEFT(A217,4)="$ cd",IFERROR(_xlfn.TEXTAFTER(A217," ",2)="..",0)),_xlfn.XLOOKUP(E217,$E$2:E216,$D$2:D216,,,-1),D216))</f>
        <v>|/|bhp|sjt|rdqbdtdh|djtchhmw</v>
      </c>
      <c r="E217">
        <f>E216+IFERROR(IF(AND(LEFT(A217,4)="$ cd",_xlfn.TEXTAFTER(A217," ",2)&lt;&gt;".."),1,-1),0)</f>
        <v>5</v>
      </c>
      <c r="F217">
        <f>SUMIFS(C:C,D:D,IF(AND(LEFT(A217,4)="$ cd",_xlfn.TEXTAFTER(A217," ",2)&lt;&gt;".."),IF(D216="|",D216,D216&amp;"|")&amp;_xlfn.TEXTAFTER(A217," ",2),""))</f>
        <v>0</v>
      </c>
      <c r="G217" s="2" t="str">
        <f>IF(F217&gt;$J$2,F217-$J$2,"")</f>
        <v/>
      </c>
      <c r="H217">
        <f>IF(ISNUMBER(_xlfn.NUMBERVALUE(LEFT(A217,1))),_xlfn.NUMBERVALUE(_xlfn.TEXTBEFORE(A217," ")),0)</f>
        <v>0</v>
      </c>
      <c r="J217" cm="1">
        <f t="array" ref="J217">SUMPRODUCT(--(IFERROR(FIND(I217,D215:D1148),0)&gt;0),H215:H1148)</f>
        <v>33789575</v>
      </c>
    </row>
    <row r="218" spans="1:10">
      <c r="A218" s="3" t="s">
        <v>403</v>
      </c>
      <c r="B218" s="1">
        <f>IFERROR(_xlfn.NUMBERVALUE(LEFT(A218,1)),LEFT(A218,1))</f>
        <v>3</v>
      </c>
      <c r="C218">
        <f>IF(ISNUMBER(_xlfn.NUMBERVALUE(LEFT(A218,1))),_xlfn.NUMBERVALUE(_xlfn.TEXTBEFORE(A218," ")),0)+
IF(B218="d",SUMIFS(F:F,D:D,D218&amp;"|"&amp;_xlfn.TEXTAFTER(A218," ")),0)</f>
        <v>3290</v>
      </c>
      <c r="D218" t="str" cm="1">
        <f t="array" ref="D218">IF(AND(LEFT(A218,4)="$ cd",IFERROR(_xlfn.TEXTAFTER(A218," ",2)&lt;&gt;"..",0)),IF(D217="|",D217,D217&amp;"|")&amp;IFERROR(_xlfn.TEXTAFTER(A218," ",2),0),
IF(AND(LEFT(A218,4)="$ cd",IFERROR(_xlfn.TEXTAFTER(A218," ",2)="..",0)),_xlfn.XLOOKUP(E218,$E$2:E217,$D$2:D217,,,-1),D217))</f>
        <v>|/|bhp|sjt|rdqbdtdh|djtchhmw</v>
      </c>
      <c r="E218">
        <f>E217+IFERROR(IF(AND(LEFT(A218,4)="$ cd",_xlfn.TEXTAFTER(A218," ",2)&lt;&gt;".."),1,-1),0)</f>
        <v>5</v>
      </c>
      <c r="F218">
        <f>SUMIFS(C:C,D:D,IF(AND(LEFT(A218,4)="$ cd",_xlfn.TEXTAFTER(A218," ",2)&lt;&gt;".."),IF(D217="|",D217,D217&amp;"|")&amp;_xlfn.TEXTAFTER(A218," ",2),""))</f>
        <v>0</v>
      </c>
      <c r="G218" s="2" t="str">
        <f>IF(F218&gt;$J$2,F218-$J$2,"")</f>
        <v/>
      </c>
      <c r="H218">
        <f>IF(ISNUMBER(_xlfn.NUMBERVALUE(LEFT(A218,1))),_xlfn.NUMBERVALUE(_xlfn.TEXTBEFORE(A218," ")),0)</f>
        <v>3290</v>
      </c>
      <c r="J218" cm="1">
        <f t="array" ref="J218">SUMPRODUCT(--(IFERROR(FIND(I218,D216:D1149),0)&gt;0),H216:H1149)</f>
        <v>33789575</v>
      </c>
    </row>
    <row r="219" spans="1:10">
      <c r="A219" s="3" t="s">
        <v>57</v>
      </c>
      <c r="B219" s="1" t="str">
        <f>IFERROR(_xlfn.NUMBERVALUE(LEFT(A219,1)),LEFT(A219,1))</f>
        <v>d</v>
      </c>
      <c r="C219">
        <f>IF(ISNUMBER(_xlfn.NUMBERVALUE(LEFT(A219,1))),_xlfn.NUMBERVALUE(_xlfn.TEXTBEFORE(A219," ")),0)+
IF(B219="d",SUMIFS(F:F,D:D,D219&amp;"|"&amp;_xlfn.TEXTAFTER(A219," ")),0)</f>
        <v>423973</v>
      </c>
      <c r="D219" t="str" cm="1">
        <f t="array" ref="D219">IF(AND(LEFT(A219,4)="$ cd",IFERROR(_xlfn.TEXTAFTER(A219," ",2)&lt;&gt;"..",0)),IF(D218="|",D218,D218&amp;"|")&amp;IFERROR(_xlfn.TEXTAFTER(A219," ",2),0),
IF(AND(LEFT(A219,4)="$ cd",IFERROR(_xlfn.TEXTAFTER(A219," ",2)="..",0)),_xlfn.XLOOKUP(E219,$E$2:E218,$D$2:D218,,,-1),D218))</f>
        <v>|/|bhp|sjt|rdqbdtdh|djtchhmw</v>
      </c>
      <c r="E219">
        <f>E218+IFERROR(IF(AND(LEFT(A219,4)="$ cd",_xlfn.TEXTAFTER(A219," ",2)&lt;&gt;".."),1,-1),0)</f>
        <v>5</v>
      </c>
      <c r="F219">
        <f>SUMIFS(C:C,D:D,IF(AND(LEFT(A219,4)="$ cd",_xlfn.TEXTAFTER(A219," ",2)&lt;&gt;".."),IF(D218="|",D218,D218&amp;"|")&amp;_xlfn.TEXTAFTER(A219," ",2),""))</f>
        <v>0</v>
      </c>
      <c r="G219" s="2" t="str">
        <f>IF(F219&gt;$J$2,F219-$J$2,"")</f>
        <v/>
      </c>
      <c r="H219">
        <f>IF(ISNUMBER(_xlfn.NUMBERVALUE(LEFT(A219,1))),_xlfn.NUMBERVALUE(_xlfn.TEXTBEFORE(A219," ")),0)</f>
        <v>0</v>
      </c>
      <c r="J219" cm="1">
        <f t="array" ref="J219">SUMPRODUCT(--(IFERROR(FIND(I219,D217:D1150),0)&gt;0),H217:H1150)</f>
        <v>33789575</v>
      </c>
    </row>
    <row r="220" spans="1:10">
      <c r="A220" s="3" t="s">
        <v>402</v>
      </c>
      <c r="B220" s="1">
        <f>IFERROR(_xlfn.NUMBERVALUE(LEFT(A220,1)),LEFT(A220,1))</f>
        <v>1</v>
      </c>
      <c r="C220">
        <f>IF(ISNUMBER(_xlfn.NUMBERVALUE(LEFT(A220,1))),_xlfn.NUMBERVALUE(_xlfn.TEXTBEFORE(A220," ")),0)+
IF(B220="d",SUMIFS(F:F,D:D,D220&amp;"|"&amp;_xlfn.TEXTAFTER(A220," ")),0)</f>
        <v>168684</v>
      </c>
      <c r="D220" t="str" cm="1">
        <f t="array" ref="D220">IF(AND(LEFT(A220,4)="$ cd",IFERROR(_xlfn.TEXTAFTER(A220," ",2)&lt;&gt;"..",0)),IF(D219="|",D219,D219&amp;"|")&amp;IFERROR(_xlfn.TEXTAFTER(A220," ",2),0),
IF(AND(LEFT(A220,4)="$ cd",IFERROR(_xlfn.TEXTAFTER(A220," ",2)="..",0)),_xlfn.XLOOKUP(E220,$E$2:E219,$D$2:D219,,,-1),D219))</f>
        <v>|/|bhp|sjt|rdqbdtdh|djtchhmw</v>
      </c>
      <c r="E220">
        <f>E219+IFERROR(IF(AND(LEFT(A220,4)="$ cd",_xlfn.TEXTAFTER(A220," ",2)&lt;&gt;".."),1,-1),0)</f>
        <v>5</v>
      </c>
      <c r="F220">
        <f>SUMIFS(C:C,D:D,IF(AND(LEFT(A220,4)="$ cd",_xlfn.TEXTAFTER(A220," ",2)&lt;&gt;".."),IF(D219="|",D219,D219&amp;"|")&amp;_xlfn.TEXTAFTER(A220," ",2),""))</f>
        <v>0</v>
      </c>
      <c r="G220" s="2" t="str">
        <f>IF(F220&gt;$J$2,F220-$J$2,"")</f>
        <v/>
      </c>
      <c r="H220">
        <f>IF(ISNUMBER(_xlfn.NUMBERVALUE(LEFT(A220,1))),_xlfn.NUMBERVALUE(_xlfn.TEXTBEFORE(A220," ")),0)</f>
        <v>168684</v>
      </c>
      <c r="J220" cm="1">
        <f t="array" ref="J220">SUMPRODUCT(--(IFERROR(FIND(I220,D218:D1151),0)&gt;0),H218:H1151)</f>
        <v>33789575</v>
      </c>
    </row>
    <row r="221" spans="1:10">
      <c r="A221" s="3" t="s">
        <v>401</v>
      </c>
      <c r="B221" s="1" t="str">
        <f>IFERROR(_xlfn.NUMBERVALUE(LEFT(A221,1)),LEFT(A221,1))</f>
        <v>d</v>
      </c>
      <c r="C221">
        <f>IF(ISNUMBER(_xlfn.NUMBERVALUE(LEFT(A221,1))),_xlfn.NUMBERVALUE(_xlfn.TEXTBEFORE(A221," ")),0)+
IF(B221="d",SUMIFS(F:F,D:D,D221&amp;"|"&amp;_xlfn.TEXTAFTER(A221," ")),0)</f>
        <v>240811</v>
      </c>
      <c r="D221" t="str" cm="1">
        <f t="array" ref="D221">IF(AND(LEFT(A221,4)="$ cd",IFERROR(_xlfn.TEXTAFTER(A221," ",2)&lt;&gt;"..",0)),IF(D220="|",D220,D220&amp;"|")&amp;IFERROR(_xlfn.TEXTAFTER(A221," ",2),0),
IF(AND(LEFT(A221,4)="$ cd",IFERROR(_xlfn.TEXTAFTER(A221," ",2)="..",0)),_xlfn.XLOOKUP(E221,$E$2:E220,$D$2:D220,,,-1),D220))</f>
        <v>|/|bhp|sjt|rdqbdtdh|djtchhmw</v>
      </c>
      <c r="E221">
        <f>E220+IFERROR(IF(AND(LEFT(A221,4)="$ cd",_xlfn.TEXTAFTER(A221," ",2)&lt;&gt;".."),1,-1),0)</f>
        <v>5</v>
      </c>
      <c r="F221">
        <f>SUMIFS(C:C,D:D,IF(AND(LEFT(A221,4)="$ cd",_xlfn.TEXTAFTER(A221," ",2)&lt;&gt;".."),IF(D220="|",D220,D220&amp;"|")&amp;_xlfn.TEXTAFTER(A221," ",2),""))</f>
        <v>0</v>
      </c>
      <c r="G221" s="2" t="str">
        <f>IF(F221&gt;$J$2,F221-$J$2,"")</f>
        <v/>
      </c>
      <c r="H221">
        <f>IF(ISNUMBER(_xlfn.NUMBERVALUE(LEFT(A221,1))),_xlfn.NUMBERVALUE(_xlfn.TEXTBEFORE(A221," ")),0)</f>
        <v>0</v>
      </c>
      <c r="J221" cm="1">
        <f t="array" ref="J221">SUMPRODUCT(--(IFERROR(FIND(I221,D219:D1152),0)&gt;0),H219:H1152)</f>
        <v>33786285</v>
      </c>
    </row>
    <row r="222" spans="1:10">
      <c r="A222" s="3" t="s">
        <v>400</v>
      </c>
      <c r="B222" s="1">
        <f>IFERROR(_xlfn.NUMBERVALUE(LEFT(A222,1)),LEFT(A222,1))</f>
        <v>8</v>
      </c>
      <c r="C222">
        <f>IF(ISNUMBER(_xlfn.NUMBERVALUE(LEFT(A222,1))),_xlfn.NUMBERVALUE(_xlfn.TEXTBEFORE(A222," ")),0)+
IF(B222="d",SUMIFS(F:F,D:D,D222&amp;"|"&amp;_xlfn.TEXTAFTER(A222," ")),0)</f>
        <v>80802</v>
      </c>
      <c r="D222" t="str" cm="1">
        <f t="array" ref="D222">IF(AND(LEFT(A222,4)="$ cd",IFERROR(_xlfn.TEXTAFTER(A222," ",2)&lt;&gt;"..",0)),IF(D221="|",D221,D221&amp;"|")&amp;IFERROR(_xlfn.TEXTAFTER(A222," ",2),0),
IF(AND(LEFT(A222,4)="$ cd",IFERROR(_xlfn.TEXTAFTER(A222," ",2)="..",0)),_xlfn.XLOOKUP(E222,$E$2:E221,$D$2:D221,,,-1),D221))</f>
        <v>|/|bhp|sjt|rdqbdtdh|djtchhmw</v>
      </c>
      <c r="E222">
        <f>E221+IFERROR(IF(AND(LEFT(A222,4)="$ cd",_xlfn.TEXTAFTER(A222," ",2)&lt;&gt;".."),1,-1),0)</f>
        <v>5</v>
      </c>
      <c r="F222">
        <f>SUMIFS(C:C,D:D,IF(AND(LEFT(A222,4)="$ cd",_xlfn.TEXTAFTER(A222," ",2)&lt;&gt;".."),IF(D221="|",D221,D221&amp;"|")&amp;_xlfn.TEXTAFTER(A222," ",2),""))</f>
        <v>0</v>
      </c>
      <c r="G222" s="2" t="str">
        <f>IF(F222&gt;$J$2,F222-$J$2,"")</f>
        <v/>
      </c>
      <c r="H222">
        <f>IF(ISNUMBER(_xlfn.NUMBERVALUE(LEFT(A222,1))),_xlfn.NUMBERVALUE(_xlfn.TEXTBEFORE(A222," ")),0)</f>
        <v>80802</v>
      </c>
      <c r="J222" cm="1">
        <f t="array" ref="J222">SUMPRODUCT(--(IFERROR(FIND(I222,D220:D1153),0)&gt;0),H220:H1153)</f>
        <v>33786285</v>
      </c>
    </row>
    <row r="223" spans="1:10">
      <c r="A223" s="3" t="s">
        <v>399</v>
      </c>
      <c r="B223" s="1">
        <f>IFERROR(_xlfn.NUMBERVALUE(LEFT(A223,1)),LEFT(A223,1))</f>
        <v>2</v>
      </c>
      <c r="C223">
        <f>IF(ISNUMBER(_xlfn.NUMBERVALUE(LEFT(A223,1))),_xlfn.NUMBERVALUE(_xlfn.TEXTBEFORE(A223," ")),0)+
IF(B223="d",SUMIFS(F:F,D:D,D223&amp;"|"&amp;_xlfn.TEXTAFTER(A223," ")),0)</f>
        <v>282318</v>
      </c>
      <c r="D223" t="str" cm="1">
        <f t="array" ref="D223">IF(AND(LEFT(A223,4)="$ cd",IFERROR(_xlfn.TEXTAFTER(A223," ",2)&lt;&gt;"..",0)),IF(D222="|",D222,D222&amp;"|")&amp;IFERROR(_xlfn.TEXTAFTER(A223," ",2),0),
IF(AND(LEFT(A223,4)="$ cd",IFERROR(_xlfn.TEXTAFTER(A223," ",2)="..",0)),_xlfn.XLOOKUP(E223,$E$2:E222,$D$2:D222,,,-1),D222))</f>
        <v>|/|bhp|sjt|rdqbdtdh|djtchhmw</v>
      </c>
      <c r="E223">
        <f>E222+IFERROR(IF(AND(LEFT(A223,4)="$ cd",_xlfn.TEXTAFTER(A223," ",2)&lt;&gt;".."),1,-1),0)</f>
        <v>5</v>
      </c>
      <c r="F223">
        <f>SUMIFS(C:C,D:D,IF(AND(LEFT(A223,4)="$ cd",_xlfn.TEXTAFTER(A223," ",2)&lt;&gt;".."),IF(D222="|",D222,D222&amp;"|")&amp;_xlfn.TEXTAFTER(A223," ",2),""))</f>
        <v>0</v>
      </c>
      <c r="G223" s="2" t="str">
        <f>IF(F223&gt;$J$2,F223-$J$2,"")</f>
        <v/>
      </c>
      <c r="H223">
        <f>IF(ISNUMBER(_xlfn.NUMBERVALUE(LEFT(A223,1))),_xlfn.NUMBERVALUE(_xlfn.TEXTBEFORE(A223," ")),0)</f>
        <v>282318</v>
      </c>
      <c r="J223" cm="1">
        <f t="array" ref="J223">SUMPRODUCT(--(IFERROR(FIND(I223,D221:D1154),0)&gt;0),H221:H1154)</f>
        <v>33617601</v>
      </c>
    </row>
    <row r="224" spans="1:10">
      <c r="A224" s="3" t="s">
        <v>398</v>
      </c>
      <c r="B224" s="1">
        <f>IFERROR(_xlfn.NUMBERVALUE(LEFT(A224,1)),LEFT(A224,1))</f>
        <v>1</v>
      </c>
      <c r="C224">
        <f>IF(ISNUMBER(_xlfn.NUMBERVALUE(LEFT(A224,1))),_xlfn.NUMBERVALUE(_xlfn.TEXTBEFORE(A224," ")),0)+
IF(B224="d",SUMIFS(F:F,D:D,D224&amp;"|"&amp;_xlfn.TEXTAFTER(A224," ")),0)</f>
        <v>148018</v>
      </c>
      <c r="D224" t="str" cm="1">
        <f t="array" ref="D224">IF(AND(LEFT(A224,4)="$ cd",IFERROR(_xlfn.TEXTAFTER(A224," ",2)&lt;&gt;"..",0)),IF(D223="|",D223,D223&amp;"|")&amp;IFERROR(_xlfn.TEXTAFTER(A224," ",2),0),
IF(AND(LEFT(A224,4)="$ cd",IFERROR(_xlfn.TEXTAFTER(A224," ",2)="..",0)),_xlfn.XLOOKUP(E224,$E$2:E223,$D$2:D223,,,-1),D223))</f>
        <v>|/|bhp|sjt|rdqbdtdh|djtchhmw</v>
      </c>
      <c r="E224">
        <f>E223+IFERROR(IF(AND(LEFT(A224,4)="$ cd",_xlfn.TEXTAFTER(A224," ",2)&lt;&gt;".."),1,-1),0)</f>
        <v>5</v>
      </c>
      <c r="F224">
        <f>SUMIFS(C:C,D:D,IF(AND(LEFT(A224,4)="$ cd",_xlfn.TEXTAFTER(A224," ",2)&lt;&gt;".."),IF(D223="|",D223,D223&amp;"|")&amp;_xlfn.TEXTAFTER(A224," ",2),""))</f>
        <v>0</v>
      </c>
      <c r="G224" s="2" t="str">
        <f>IF(F224&gt;$J$2,F224-$J$2,"")</f>
        <v/>
      </c>
      <c r="H224">
        <f>IF(ISNUMBER(_xlfn.NUMBERVALUE(LEFT(A224,1))),_xlfn.NUMBERVALUE(_xlfn.TEXTBEFORE(A224," ")),0)</f>
        <v>148018</v>
      </c>
      <c r="J224" cm="1">
        <f t="array" ref="J224">SUMPRODUCT(--(IFERROR(FIND(I224,D222:D1155),0)&gt;0),H222:H1155)</f>
        <v>33617601</v>
      </c>
    </row>
    <row r="225" spans="1:10">
      <c r="A225" s="3" t="s">
        <v>52</v>
      </c>
      <c r="B225" s="1" t="str">
        <f>IFERROR(_xlfn.NUMBERVALUE(LEFT(A225,1)),LEFT(A225,1))</f>
        <v>$</v>
      </c>
      <c r="C225">
        <f>IF(ISNUMBER(_xlfn.NUMBERVALUE(LEFT(A225,1))),_xlfn.NUMBERVALUE(_xlfn.TEXTBEFORE(A225," ")),0)+
IF(B225="d",SUMIFS(F:F,D:D,D225&amp;"|"&amp;_xlfn.TEXTAFTER(A225," ")),0)</f>
        <v>0</v>
      </c>
      <c r="D225" t="str" cm="1">
        <f t="array" ref="D225">IF(AND(LEFT(A225,4)="$ cd",IFERROR(_xlfn.TEXTAFTER(A225," ",2)&lt;&gt;"..",0)),IF(D224="|",D224,D224&amp;"|")&amp;IFERROR(_xlfn.TEXTAFTER(A225," ",2),0),
IF(AND(LEFT(A225,4)="$ cd",IFERROR(_xlfn.TEXTAFTER(A225," ",2)="..",0)),_xlfn.XLOOKUP(E225,$E$2:E224,$D$2:D224,,,-1),D224))</f>
        <v>|/|bhp|sjt|rdqbdtdh|djtchhmw|fvhmzqc</v>
      </c>
      <c r="E225">
        <f>E224+IFERROR(IF(AND(LEFT(A225,4)="$ cd",_xlfn.TEXTAFTER(A225," ",2)&lt;&gt;".."),1,-1),0)</f>
        <v>6</v>
      </c>
      <c r="F225">
        <f>SUMIFS(C:C,D:D,IF(AND(LEFT(A225,4)="$ cd",_xlfn.TEXTAFTER(A225," ",2)&lt;&gt;".."),IF(D224="|",D224,D224&amp;"|")&amp;_xlfn.TEXTAFTER(A225," ",2),""))</f>
        <v>423973</v>
      </c>
      <c r="G225" s="2" t="str">
        <f>IF(F225&gt;$J$2,F225-$J$2,"")</f>
        <v/>
      </c>
      <c r="H225">
        <f>IF(ISNUMBER(_xlfn.NUMBERVALUE(LEFT(A225,1))),_xlfn.NUMBERVALUE(_xlfn.TEXTBEFORE(A225," ")),0)</f>
        <v>0</v>
      </c>
      <c r="J225" cm="1">
        <f t="array" ref="J225">SUMPRODUCT(--(IFERROR(FIND(I225,D223:D1156),0)&gt;0),H223:H1156)</f>
        <v>33536799</v>
      </c>
    </row>
    <row r="226" spans="1:10">
      <c r="A226" s="3" t="s">
        <v>1</v>
      </c>
      <c r="B226" s="1" t="str">
        <f>IFERROR(_xlfn.NUMBERVALUE(LEFT(A226,1)),LEFT(A226,1))</f>
        <v>$</v>
      </c>
      <c r="C226">
        <f>IF(ISNUMBER(_xlfn.NUMBERVALUE(LEFT(A226,1))),_xlfn.NUMBERVALUE(_xlfn.TEXTBEFORE(A226," ")),0)+
IF(B226="d",SUMIFS(F:F,D:D,D226&amp;"|"&amp;_xlfn.TEXTAFTER(A226," ")),0)</f>
        <v>0</v>
      </c>
      <c r="D226" t="str" cm="1">
        <f t="array" ref="D226">IF(AND(LEFT(A226,4)="$ cd",IFERROR(_xlfn.TEXTAFTER(A226," ",2)&lt;&gt;"..",0)),IF(D225="|",D225,D225&amp;"|")&amp;IFERROR(_xlfn.TEXTAFTER(A226," ",2),0),
IF(AND(LEFT(A226,4)="$ cd",IFERROR(_xlfn.TEXTAFTER(A226," ",2)="..",0)),_xlfn.XLOOKUP(E226,$E$2:E225,$D$2:D225,,,-1),D225))</f>
        <v>|/|bhp|sjt|rdqbdtdh|djtchhmw|fvhmzqc</v>
      </c>
      <c r="E226">
        <f>E225+IFERROR(IF(AND(LEFT(A226,4)="$ cd",_xlfn.TEXTAFTER(A226," ",2)&lt;&gt;".."),1,-1),0)</f>
        <v>6</v>
      </c>
      <c r="F226">
        <f>SUMIFS(C:C,D:D,IF(AND(LEFT(A226,4)="$ cd",_xlfn.TEXTAFTER(A226," ",2)&lt;&gt;".."),IF(D225="|",D225,D225&amp;"|")&amp;_xlfn.TEXTAFTER(A226," ",2),""))</f>
        <v>0</v>
      </c>
      <c r="G226" s="2" t="str">
        <f>IF(F226&gt;$J$2,F226-$J$2,"")</f>
        <v/>
      </c>
      <c r="H226">
        <f>IF(ISNUMBER(_xlfn.NUMBERVALUE(LEFT(A226,1))),_xlfn.NUMBERVALUE(_xlfn.TEXTBEFORE(A226," ")),0)</f>
        <v>0</v>
      </c>
      <c r="J226" cm="1">
        <f t="array" ref="J226">SUMPRODUCT(--(IFERROR(FIND(I226,D224:D1157),0)&gt;0),H224:H1157)</f>
        <v>33254481</v>
      </c>
    </row>
    <row r="227" spans="1:10">
      <c r="A227" s="3" t="s">
        <v>397</v>
      </c>
      <c r="B227" s="1" t="str">
        <f>IFERROR(_xlfn.NUMBERVALUE(LEFT(A227,1)),LEFT(A227,1))</f>
        <v>d</v>
      </c>
      <c r="C227">
        <f>IF(ISNUMBER(_xlfn.NUMBERVALUE(LEFT(A227,1))),_xlfn.NUMBERVALUE(_xlfn.TEXTBEFORE(A227," ")),0)+
IF(B227="d",SUMIFS(F:F,D:D,D227&amp;"|"&amp;_xlfn.TEXTAFTER(A227," ")),0)</f>
        <v>126911</v>
      </c>
      <c r="D227" t="str" cm="1">
        <f t="array" ref="D227">IF(AND(LEFT(A227,4)="$ cd",IFERROR(_xlfn.TEXTAFTER(A227," ",2)&lt;&gt;"..",0)),IF(D226="|",D226,D226&amp;"|")&amp;IFERROR(_xlfn.TEXTAFTER(A227," ",2),0),
IF(AND(LEFT(A227,4)="$ cd",IFERROR(_xlfn.TEXTAFTER(A227," ",2)="..",0)),_xlfn.XLOOKUP(E227,$E$2:E226,$D$2:D226,,,-1),D226))</f>
        <v>|/|bhp|sjt|rdqbdtdh|djtchhmw|fvhmzqc</v>
      </c>
      <c r="E227">
        <f>E226+IFERROR(IF(AND(LEFT(A227,4)="$ cd",_xlfn.TEXTAFTER(A227," ",2)&lt;&gt;".."),1,-1),0)</f>
        <v>6</v>
      </c>
      <c r="F227">
        <f>SUMIFS(C:C,D:D,IF(AND(LEFT(A227,4)="$ cd",_xlfn.TEXTAFTER(A227," ",2)&lt;&gt;".."),IF(D226="|",D226,D226&amp;"|")&amp;_xlfn.TEXTAFTER(A227," ",2),""))</f>
        <v>0</v>
      </c>
      <c r="G227" s="2" t="str">
        <f>IF(F227&gt;$J$2,F227-$J$2,"")</f>
        <v/>
      </c>
      <c r="H227">
        <f>IF(ISNUMBER(_xlfn.NUMBERVALUE(LEFT(A227,1))),_xlfn.NUMBERVALUE(_xlfn.TEXTBEFORE(A227," ")),0)</f>
        <v>0</v>
      </c>
      <c r="J227" cm="1">
        <f t="array" ref="J227">SUMPRODUCT(--(IFERROR(FIND(I227,D225:D1158),0)&gt;0),H225:H1158)</f>
        <v>33106463</v>
      </c>
    </row>
    <row r="228" spans="1:10">
      <c r="A228" s="3" t="s">
        <v>396</v>
      </c>
      <c r="B228" s="1">
        <f>IFERROR(_xlfn.NUMBERVALUE(LEFT(A228,1)),LEFT(A228,1))</f>
        <v>8</v>
      </c>
      <c r="C228">
        <f>IF(ISNUMBER(_xlfn.NUMBERVALUE(LEFT(A228,1))),_xlfn.NUMBERVALUE(_xlfn.TEXTBEFORE(A228," ")),0)+
IF(B228="d",SUMIFS(F:F,D:D,D228&amp;"|"&amp;_xlfn.TEXTAFTER(A228," ")),0)</f>
        <v>87780</v>
      </c>
      <c r="D228" t="str" cm="1">
        <f t="array" ref="D228">IF(AND(LEFT(A228,4)="$ cd",IFERROR(_xlfn.TEXTAFTER(A228," ",2)&lt;&gt;"..",0)),IF(D227="|",D227,D227&amp;"|")&amp;IFERROR(_xlfn.TEXTAFTER(A228," ",2),0),
IF(AND(LEFT(A228,4)="$ cd",IFERROR(_xlfn.TEXTAFTER(A228," ",2)="..",0)),_xlfn.XLOOKUP(E228,$E$2:E227,$D$2:D227,,,-1),D227))</f>
        <v>|/|bhp|sjt|rdqbdtdh|djtchhmw|fvhmzqc</v>
      </c>
      <c r="E228">
        <f>E227+IFERROR(IF(AND(LEFT(A228,4)="$ cd",_xlfn.TEXTAFTER(A228," ",2)&lt;&gt;".."),1,-1),0)</f>
        <v>6</v>
      </c>
      <c r="F228">
        <f>SUMIFS(C:C,D:D,IF(AND(LEFT(A228,4)="$ cd",_xlfn.TEXTAFTER(A228," ",2)&lt;&gt;".."),IF(D227="|",D227,D227&amp;"|")&amp;_xlfn.TEXTAFTER(A228," ",2),""))</f>
        <v>0</v>
      </c>
      <c r="G228" s="2" t="str">
        <f>IF(F228&gt;$J$2,F228-$J$2,"")</f>
        <v/>
      </c>
      <c r="H228">
        <f>IF(ISNUMBER(_xlfn.NUMBERVALUE(LEFT(A228,1))),_xlfn.NUMBERVALUE(_xlfn.TEXTBEFORE(A228," ")),0)</f>
        <v>87780</v>
      </c>
      <c r="J228" cm="1">
        <f t="array" ref="J228">SUMPRODUCT(--(IFERROR(FIND(I228,D226:D1159),0)&gt;0),H226:H1159)</f>
        <v>33106463</v>
      </c>
    </row>
    <row r="229" spans="1:10">
      <c r="A229" s="3" t="s">
        <v>395</v>
      </c>
      <c r="B229" s="1">
        <f>IFERROR(_xlfn.NUMBERVALUE(LEFT(A229,1)),LEFT(A229,1))</f>
        <v>2</v>
      </c>
      <c r="C229">
        <f>IF(ISNUMBER(_xlfn.NUMBERVALUE(LEFT(A229,1))),_xlfn.NUMBERVALUE(_xlfn.TEXTBEFORE(A229," ")),0)+
IF(B229="d",SUMIFS(F:F,D:D,D229&amp;"|"&amp;_xlfn.TEXTAFTER(A229," ")),0)</f>
        <v>209282</v>
      </c>
      <c r="D229" t="str" cm="1">
        <f t="array" ref="D229">IF(AND(LEFT(A229,4)="$ cd",IFERROR(_xlfn.TEXTAFTER(A229," ",2)&lt;&gt;"..",0)),IF(D228="|",D228,D228&amp;"|")&amp;IFERROR(_xlfn.TEXTAFTER(A229," ",2),0),
IF(AND(LEFT(A229,4)="$ cd",IFERROR(_xlfn.TEXTAFTER(A229," ",2)="..",0)),_xlfn.XLOOKUP(E229,$E$2:E228,$D$2:D228,,,-1),D228))</f>
        <v>|/|bhp|sjt|rdqbdtdh|djtchhmw|fvhmzqc</v>
      </c>
      <c r="E229">
        <f>E228+IFERROR(IF(AND(LEFT(A229,4)="$ cd",_xlfn.TEXTAFTER(A229," ",2)&lt;&gt;".."),1,-1),0)</f>
        <v>6</v>
      </c>
      <c r="F229">
        <f>SUMIFS(C:C,D:D,IF(AND(LEFT(A229,4)="$ cd",_xlfn.TEXTAFTER(A229," ",2)&lt;&gt;".."),IF(D228="|",D228,D228&amp;"|")&amp;_xlfn.TEXTAFTER(A229," ",2),""))</f>
        <v>0</v>
      </c>
      <c r="G229" s="2" t="str">
        <f>IF(F229&gt;$J$2,F229-$J$2,"")</f>
        <v/>
      </c>
      <c r="H229">
        <f>IF(ISNUMBER(_xlfn.NUMBERVALUE(LEFT(A229,1))),_xlfn.NUMBERVALUE(_xlfn.TEXTBEFORE(A229," ")),0)</f>
        <v>209282</v>
      </c>
      <c r="J229" cm="1">
        <f t="array" ref="J229">SUMPRODUCT(--(IFERROR(FIND(I229,D227:D1160),0)&gt;0),H227:H1160)</f>
        <v>33106463</v>
      </c>
    </row>
    <row r="230" spans="1:10">
      <c r="A230" s="3" t="s">
        <v>394</v>
      </c>
      <c r="B230" s="1" t="str">
        <f>IFERROR(_xlfn.NUMBERVALUE(LEFT(A230,1)),LEFT(A230,1))</f>
        <v>$</v>
      </c>
      <c r="C230">
        <f>IF(ISNUMBER(_xlfn.NUMBERVALUE(LEFT(A230,1))),_xlfn.NUMBERVALUE(_xlfn.TEXTBEFORE(A230," ")),0)+
IF(B230="d",SUMIFS(F:F,D:D,D230&amp;"|"&amp;_xlfn.TEXTAFTER(A230," ")),0)</f>
        <v>0</v>
      </c>
      <c r="D230" t="str" cm="1">
        <f t="array" ref="D230">IF(AND(LEFT(A230,4)="$ cd",IFERROR(_xlfn.TEXTAFTER(A230," ",2)&lt;&gt;"..",0)),IF(D229="|",D229,D229&amp;"|")&amp;IFERROR(_xlfn.TEXTAFTER(A230," ",2),0),
IF(AND(LEFT(A230,4)="$ cd",IFERROR(_xlfn.TEXTAFTER(A230," ",2)="..",0)),_xlfn.XLOOKUP(E230,$E$2:E229,$D$2:D229,,,-1),D229))</f>
        <v>|/|bhp|sjt|rdqbdtdh|djtchhmw|fvhmzqc|bjpvn</v>
      </c>
      <c r="E230">
        <f>E229+IFERROR(IF(AND(LEFT(A230,4)="$ cd",_xlfn.TEXTAFTER(A230," ",2)&lt;&gt;".."),1,-1),0)</f>
        <v>7</v>
      </c>
      <c r="F230">
        <f>SUMIFS(C:C,D:D,IF(AND(LEFT(A230,4)="$ cd",_xlfn.TEXTAFTER(A230," ",2)&lt;&gt;".."),IF(D229="|",D229,D229&amp;"|")&amp;_xlfn.TEXTAFTER(A230," ",2),""))</f>
        <v>126911</v>
      </c>
      <c r="G230" s="2" t="str">
        <f>IF(F230&gt;$J$2,F230-$J$2,"")</f>
        <v/>
      </c>
      <c r="H230">
        <f>IF(ISNUMBER(_xlfn.NUMBERVALUE(LEFT(A230,1))),_xlfn.NUMBERVALUE(_xlfn.TEXTBEFORE(A230," ")),0)</f>
        <v>0</v>
      </c>
      <c r="J230" cm="1">
        <f t="array" ref="J230">SUMPRODUCT(--(IFERROR(FIND(I230,D228:D1161),0)&gt;0),H228:H1161)</f>
        <v>33106463</v>
      </c>
    </row>
    <row r="231" spans="1:10">
      <c r="A231" s="3" t="s">
        <v>1</v>
      </c>
      <c r="B231" s="1" t="str">
        <f>IFERROR(_xlfn.NUMBERVALUE(LEFT(A231,1)),LEFT(A231,1))</f>
        <v>$</v>
      </c>
      <c r="C231">
        <f>IF(ISNUMBER(_xlfn.NUMBERVALUE(LEFT(A231,1))),_xlfn.NUMBERVALUE(_xlfn.TEXTBEFORE(A231," ")),0)+
IF(B231="d",SUMIFS(F:F,D:D,D231&amp;"|"&amp;_xlfn.TEXTAFTER(A231," ")),0)</f>
        <v>0</v>
      </c>
      <c r="D231" t="str" cm="1">
        <f t="array" ref="D231">IF(AND(LEFT(A231,4)="$ cd",IFERROR(_xlfn.TEXTAFTER(A231," ",2)&lt;&gt;"..",0)),IF(D230="|",D230,D230&amp;"|")&amp;IFERROR(_xlfn.TEXTAFTER(A231," ",2),0),
IF(AND(LEFT(A231,4)="$ cd",IFERROR(_xlfn.TEXTAFTER(A231," ",2)="..",0)),_xlfn.XLOOKUP(E231,$E$2:E230,$D$2:D230,,,-1),D230))</f>
        <v>|/|bhp|sjt|rdqbdtdh|djtchhmw|fvhmzqc|bjpvn</v>
      </c>
      <c r="E231">
        <f>E230+IFERROR(IF(AND(LEFT(A231,4)="$ cd",_xlfn.TEXTAFTER(A231," ",2)&lt;&gt;".."),1,-1),0)</f>
        <v>7</v>
      </c>
      <c r="F231">
        <f>SUMIFS(C:C,D:D,IF(AND(LEFT(A231,4)="$ cd",_xlfn.TEXTAFTER(A231," ",2)&lt;&gt;".."),IF(D230="|",D230,D230&amp;"|")&amp;_xlfn.TEXTAFTER(A231," ",2),""))</f>
        <v>0</v>
      </c>
      <c r="G231" s="2" t="str">
        <f>IF(F231&gt;$J$2,F231-$J$2,"")</f>
        <v/>
      </c>
      <c r="H231">
        <f>IF(ISNUMBER(_xlfn.NUMBERVALUE(LEFT(A231,1))),_xlfn.NUMBERVALUE(_xlfn.TEXTBEFORE(A231," ")),0)</f>
        <v>0</v>
      </c>
      <c r="J231" cm="1">
        <f t="array" ref="J231">SUMPRODUCT(--(IFERROR(FIND(I231,D229:D1162),0)&gt;0),H229:H1162)</f>
        <v>33018683</v>
      </c>
    </row>
    <row r="232" spans="1:10">
      <c r="A232" s="3" t="s">
        <v>393</v>
      </c>
      <c r="B232" s="1">
        <f>IFERROR(_xlfn.NUMBERVALUE(LEFT(A232,1)),LEFT(A232,1))</f>
        <v>1</v>
      </c>
      <c r="C232">
        <f>IF(ISNUMBER(_xlfn.NUMBERVALUE(LEFT(A232,1))),_xlfn.NUMBERVALUE(_xlfn.TEXTBEFORE(A232," ")),0)+
IF(B232="d",SUMIFS(F:F,D:D,D232&amp;"|"&amp;_xlfn.TEXTAFTER(A232," ")),0)</f>
        <v>126911</v>
      </c>
      <c r="D232" t="str" cm="1">
        <f t="array" ref="D232">IF(AND(LEFT(A232,4)="$ cd",IFERROR(_xlfn.TEXTAFTER(A232," ",2)&lt;&gt;"..",0)),IF(D231="|",D231,D231&amp;"|")&amp;IFERROR(_xlfn.TEXTAFTER(A232," ",2),0),
IF(AND(LEFT(A232,4)="$ cd",IFERROR(_xlfn.TEXTAFTER(A232," ",2)="..",0)),_xlfn.XLOOKUP(E232,$E$2:E231,$D$2:D231,,,-1),D231))</f>
        <v>|/|bhp|sjt|rdqbdtdh|djtchhmw|fvhmzqc|bjpvn</v>
      </c>
      <c r="E232">
        <f>E231+IFERROR(IF(AND(LEFT(A232,4)="$ cd",_xlfn.TEXTAFTER(A232," ",2)&lt;&gt;".."),1,-1),0)</f>
        <v>7</v>
      </c>
      <c r="F232">
        <f>SUMIFS(C:C,D:D,IF(AND(LEFT(A232,4)="$ cd",_xlfn.TEXTAFTER(A232," ",2)&lt;&gt;".."),IF(D231="|",D231,D231&amp;"|")&amp;_xlfn.TEXTAFTER(A232," ",2),""))</f>
        <v>0</v>
      </c>
      <c r="G232" s="2" t="str">
        <f>IF(F232&gt;$J$2,F232-$J$2,"")</f>
        <v/>
      </c>
      <c r="H232">
        <f>IF(ISNUMBER(_xlfn.NUMBERVALUE(LEFT(A232,1))),_xlfn.NUMBERVALUE(_xlfn.TEXTBEFORE(A232," ")),0)</f>
        <v>126911</v>
      </c>
      <c r="J232" cm="1">
        <f t="array" ref="J232">SUMPRODUCT(--(IFERROR(FIND(I232,D230:D1163),0)&gt;0),H230:H1163)</f>
        <v>32809401</v>
      </c>
    </row>
    <row r="233" spans="1:10">
      <c r="A233" s="3" t="s">
        <v>3</v>
      </c>
      <c r="B233" s="1" t="str">
        <f>IFERROR(_xlfn.NUMBERVALUE(LEFT(A233,1)),LEFT(A233,1))</f>
        <v>$</v>
      </c>
      <c r="C233">
        <f>IF(ISNUMBER(_xlfn.NUMBERVALUE(LEFT(A233,1))),_xlfn.NUMBERVALUE(_xlfn.TEXTBEFORE(A233," ")),0)+
IF(B233="d",SUMIFS(F:F,D:D,D233&amp;"|"&amp;_xlfn.TEXTAFTER(A233," ")),0)</f>
        <v>0</v>
      </c>
      <c r="D233" t="str" cm="1">
        <f t="array" ref="D233">IF(AND(LEFT(A233,4)="$ cd",IFERROR(_xlfn.TEXTAFTER(A233," ",2)&lt;&gt;"..",0)),IF(D232="|",D232,D232&amp;"|")&amp;IFERROR(_xlfn.TEXTAFTER(A233," ",2),0),
IF(AND(LEFT(A233,4)="$ cd",IFERROR(_xlfn.TEXTAFTER(A233," ",2)="..",0)),_xlfn.XLOOKUP(E233,$E$2:E232,$D$2:D232,,,-1),D232))</f>
        <v>|/|bhp|sjt|rdqbdtdh|djtchhmw|fvhmzqc</v>
      </c>
      <c r="E233">
        <f>E232+IFERROR(IF(AND(LEFT(A233,4)="$ cd",_xlfn.TEXTAFTER(A233," ",2)&lt;&gt;".."),1,-1),0)</f>
        <v>6</v>
      </c>
      <c r="F233">
        <f>SUMIFS(C:C,D:D,IF(AND(LEFT(A233,4)="$ cd",_xlfn.TEXTAFTER(A233," ",2)&lt;&gt;".."),IF(D232="|",D232,D232&amp;"|")&amp;_xlfn.TEXTAFTER(A233," ",2),""))</f>
        <v>0</v>
      </c>
      <c r="G233" s="2" t="str">
        <f>IF(F233&gt;$J$2,F233-$J$2,"")</f>
        <v/>
      </c>
      <c r="H233">
        <f>IF(ISNUMBER(_xlfn.NUMBERVALUE(LEFT(A233,1))),_xlfn.NUMBERVALUE(_xlfn.TEXTBEFORE(A233," ")),0)</f>
        <v>0</v>
      </c>
      <c r="J233" cm="1">
        <f t="array" ref="J233">SUMPRODUCT(--(IFERROR(FIND(I233,D231:D1164),0)&gt;0),H231:H1164)</f>
        <v>32809401</v>
      </c>
    </row>
    <row r="234" spans="1:10">
      <c r="A234" s="3" t="s">
        <v>3</v>
      </c>
      <c r="B234" s="1" t="str">
        <f>IFERROR(_xlfn.NUMBERVALUE(LEFT(A234,1)),LEFT(A234,1))</f>
        <v>$</v>
      </c>
      <c r="C234">
        <f>IF(ISNUMBER(_xlfn.NUMBERVALUE(LEFT(A234,1))),_xlfn.NUMBERVALUE(_xlfn.TEXTBEFORE(A234," ")),0)+
IF(B234="d",SUMIFS(F:F,D:D,D234&amp;"|"&amp;_xlfn.TEXTAFTER(A234," ")),0)</f>
        <v>0</v>
      </c>
      <c r="D234" t="str" cm="1">
        <f t="array" ref="D234">IF(AND(LEFT(A234,4)="$ cd",IFERROR(_xlfn.TEXTAFTER(A234," ",2)&lt;&gt;"..",0)),IF(D233="|",D233,D233&amp;"|")&amp;IFERROR(_xlfn.TEXTAFTER(A234," ",2),0),
IF(AND(LEFT(A234,4)="$ cd",IFERROR(_xlfn.TEXTAFTER(A234," ",2)="..",0)),_xlfn.XLOOKUP(E234,$E$2:E233,$D$2:D233,,,-1),D233))</f>
        <v>|/|bhp|sjt|rdqbdtdh|djtchhmw</v>
      </c>
      <c r="E234">
        <f>E233+IFERROR(IF(AND(LEFT(A234,4)="$ cd",_xlfn.TEXTAFTER(A234," ",2)&lt;&gt;".."),1,-1),0)</f>
        <v>5</v>
      </c>
      <c r="F234">
        <f>SUMIFS(C:C,D:D,IF(AND(LEFT(A234,4)="$ cd",_xlfn.TEXTAFTER(A234," ",2)&lt;&gt;".."),IF(D233="|",D233,D233&amp;"|")&amp;_xlfn.TEXTAFTER(A234," ",2),""))</f>
        <v>0</v>
      </c>
      <c r="G234" s="2" t="str">
        <f>IF(F234&gt;$J$2,F234-$J$2,"")</f>
        <v/>
      </c>
      <c r="H234">
        <f>IF(ISNUMBER(_xlfn.NUMBERVALUE(LEFT(A234,1))),_xlfn.NUMBERVALUE(_xlfn.TEXTBEFORE(A234," ")),0)</f>
        <v>0</v>
      </c>
      <c r="J234" cm="1">
        <f t="array" ref="J234">SUMPRODUCT(--(IFERROR(FIND(I234,D232:D1165),0)&gt;0),H232:H1165)</f>
        <v>32809401</v>
      </c>
    </row>
    <row r="235" spans="1:10">
      <c r="A235" s="3" t="s">
        <v>392</v>
      </c>
      <c r="B235" s="1" t="str">
        <f>IFERROR(_xlfn.NUMBERVALUE(LEFT(A235,1)),LEFT(A235,1))</f>
        <v>$</v>
      </c>
      <c r="C235">
        <f>IF(ISNUMBER(_xlfn.NUMBERVALUE(LEFT(A235,1))),_xlfn.NUMBERVALUE(_xlfn.TEXTBEFORE(A235," ")),0)+
IF(B235="d",SUMIFS(F:F,D:D,D235&amp;"|"&amp;_xlfn.TEXTAFTER(A235," ")),0)</f>
        <v>0</v>
      </c>
      <c r="D235" t="str" cm="1">
        <f t="array" ref="D235">IF(AND(LEFT(A235,4)="$ cd",IFERROR(_xlfn.TEXTAFTER(A235," ",2)&lt;&gt;"..",0)),IF(D234="|",D234,D234&amp;"|")&amp;IFERROR(_xlfn.TEXTAFTER(A235," ",2),0),
IF(AND(LEFT(A235,4)="$ cd",IFERROR(_xlfn.TEXTAFTER(A235," ",2)="..",0)),_xlfn.XLOOKUP(E235,$E$2:E234,$D$2:D234,,,-1),D234))</f>
        <v>|/|bhp|sjt|rdqbdtdh|djtchhmw|jmqwll</v>
      </c>
      <c r="E235">
        <f>E234+IFERROR(IF(AND(LEFT(A235,4)="$ cd",_xlfn.TEXTAFTER(A235," ",2)&lt;&gt;".."),1,-1),0)</f>
        <v>6</v>
      </c>
      <c r="F235">
        <f>SUMIFS(C:C,D:D,IF(AND(LEFT(A235,4)="$ cd",_xlfn.TEXTAFTER(A235," ",2)&lt;&gt;".."),IF(D234="|",D234,D234&amp;"|")&amp;_xlfn.TEXTAFTER(A235," ",2),""))</f>
        <v>240811</v>
      </c>
      <c r="G235" s="2" t="str">
        <f>IF(F235&gt;$J$2,F235-$J$2,"")</f>
        <v/>
      </c>
      <c r="H235">
        <f>IF(ISNUMBER(_xlfn.NUMBERVALUE(LEFT(A235,1))),_xlfn.NUMBERVALUE(_xlfn.TEXTBEFORE(A235," ")),0)</f>
        <v>0</v>
      </c>
      <c r="J235" cm="1">
        <f t="array" ref="J235">SUMPRODUCT(--(IFERROR(FIND(I235,D233:D1166),0)&gt;0),H233:H1166)</f>
        <v>32682490</v>
      </c>
    </row>
    <row r="236" spans="1:10">
      <c r="A236" s="3" t="s">
        <v>1</v>
      </c>
      <c r="B236" s="1" t="str">
        <f>IFERROR(_xlfn.NUMBERVALUE(LEFT(A236,1)),LEFT(A236,1))</f>
        <v>$</v>
      </c>
      <c r="C236">
        <f>IF(ISNUMBER(_xlfn.NUMBERVALUE(LEFT(A236,1))),_xlfn.NUMBERVALUE(_xlfn.TEXTBEFORE(A236," ")),0)+
IF(B236="d",SUMIFS(F:F,D:D,D236&amp;"|"&amp;_xlfn.TEXTAFTER(A236," ")),0)</f>
        <v>0</v>
      </c>
      <c r="D236" t="str" cm="1">
        <f t="array" ref="D236">IF(AND(LEFT(A236,4)="$ cd",IFERROR(_xlfn.TEXTAFTER(A236," ",2)&lt;&gt;"..",0)),IF(D235="|",D235,D235&amp;"|")&amp;IFERROR(_xlfn.TEXTAFTER(A236," ",2),0),
IF(AND(LEFT(A236,4)="$ cd",IFERROR(_xlfn.TEXTAFTER(A236," ",2)="..",0)),_xlfn.XLOOKUP(E236,$E$2:E235,$D$2:D235,,,-1),D235))</f>
        <v>|/|bhp|sjt|rdqbdtdh|djtchhmw|jmqwll</v>
      </c>
      <c r="E236">
        <f>E235+IFERROR(IF(AND(LEFT(A236,4)="$ cd",_xlfn.TEXTAFTER(A236," ",2)&lt;&gt;".."),1,-1),0)</f>
        <v>6</v>
      </c>
      <c r="F236">
        <f>SUMIFS(C:C,D:D,IF(AND(LEFT(A236,4)="$ cd",_xlfn.TEXTAFTER(A236," ",2)&lt;&gt;".."),IF(D235="|",D235,D235&amp;"|")&amp;_xlfn.TEXTAFTER(A236," ",2),""))</f>
        <v>0</v>
      </c>
      <c r="G236" s="2" t="str">
        <f>IF(F236&gt;$J$2,F236-$J$2,"")</f>
        <v/>
      </c>
      <c r="H236">
        <f>IF(ISNUMBER(_xlfn.NUMBERVALUE(LEFT(A236,1))),_xlfn.NUMBERVALUE(_xlfn.TEXTBEFORE(A236," ")),0)</f>
        <v>0</v>
      </c>
      <c r="J236" cm="1">
        <f t="array" ref="J236">SUMPRODUCT(--(IFERROR(FIND(I236,D234:D1167),0)&gt;0),H234:H1167)</f>
        <v>32682490</v>
      </c>
    </row>
    <row r="237" spans="1:10">
      <c r="A237" s="3" t="s">
        <v>391</v>
      </c>
      <c r="B237" s="1">
        <f>IFERROR(_xlfn.NUMBERVALUE(LEFT(A237,1)),LEFT(A237,1))</f>
        <v>2</v>
      </c>
      <c r="C237">
        <f>IF(ISNUMBER(_xlfn.NUMBERVALUE(LEFT(A237,1))),_xlfn.NUMBERVALUE(_xlfn.TEXTBEFORE(A237," ")),0)+
IF(B237="d",SUMIFS(F:F,D:D,D237&amp;"|"&amp;_xlfn.TEXTAFTER(A237," ")),0)</f>
        <v>240811</v>
      </c>
      <c r="D237" t="str" cm="1">
        <f t="array" ref="D237">IF(AND(LEFT(A237,4)="$ cd",IFERROR(_xlfn.TEXTAFTER(A237," ",2)&lt;&gt;"..",0)),IF(D236="|",D236,D236&amp;"|")&amp;IFERROR(_xlfn.TEXTAFTER(A237," ",2),0),
IF(AND(LEFT(A237,4)="$ cd",IFERROR(_xlfn.TEXTAFTER(A237," ",2)="..",0)),_xlfn.XLOOKUP(E237,$E$2:E236,$D$2:D236,,,-1),D236))</f>
        <v>|/|bhp|sjt|rdqbdtdh|djtchhmw|jmqwll</v>
      </c>
      <c r="E237">
        <f>E236+IFERROR(IF(AND(LEFT(A237,4)="$ cd",_xlfn.TEXTAFTER(A237," ",2)&lt;&gt;".."),1,-1),0)</f>
        <v>6</v>
      </c>
      <c r="F237">
        <f>SUMIFS(C:C,D:D,IF(AND(LEFT(A237,4)="$ cd",_xlfn.TEXTAFTER(A237," ",2)&lt;&gt;".."),IF(D236="|",D236,D236&amp;"|")&amp;_xlfn.TEXTAFTER(A237," ",2),""))</f>
        <v>0</v>
      </c>
      <c r="G237" s="2" t="str">
        <f>IF(F237&gt;$J$2,F237-$J$2,"")</f>
        <v/>
      </c>
      <c r="H237">
        <f>IF(ISNUMBER(_xlfn.NUMBERVALUE(LEFT(A237,1))),_xlfn.NUMBERVALUE(_xlfn.TEXTBEFORE(A237," ")),0)</f>
        <v>240811</v>
      </c>
      <c r="J237" cm="1">
        <f t="array" ref="J237">SUMPRODUCT(--(IFERROR(FIND(I237,D235:D1168),0)&gt;0),H235:H1168)</f>
        <v>32682490</v>
      </c>
    </row>
    <row r="238" spans="1:10">
      <c r="A238" s="3" t="s">
        <v>3</v>
      </c>
      <c r="B238" s="1" t="str">
        <f>IFERROR(_xlfn.NUMBERVALUE(LEFT(A238,1)),LEFT(A238,1))</f>
        <v>$</v>
      </c>
      <c r="C238">
        <f>IF(ISNUMBER(_xlfn.NUMBERVALUE(LEFT(A238,1))),_xlfn.NUMBERVALUE(_xlfn.TEXTBEFORE(A238," ")),0)+
IF(B238="d",SUMIFS(F:F,D:D,D238&amp;"|"&amp;_xlfn.TEXTAFTER(A238," ")),0)</f>
        <v>0</v>
      </c>
      <c r="D238" t="str" cm="1">
        <f t="array" ref="D238">IF(AND(LEFT(A238,4)="$ cd",IFERROR(_xlfn.TEXTAFTER(A238," ",2)&lt;&gt;"..",0)),IF(D237="|",D237,D237&amp;"|")&amp;IFERROR(_xlfn.TEXTAFTER(A238," ",2),0),
IF(AND(LEFT(A238,4)="$ cd",IFERROR(_xlfn.TEXTAFTER(A238," ",2)="..",0)),_xlfn.XLOOKUP(E238,$E$2:E237,$D$2:D237,,,-1),D237))</f>
        <v>|/|bhp|sjt|rdqbdtdh|djtchhmw</v>
      </c>
      <c r="E238">
        <f>E237+IFERROR(IF(AND(LEFT(A238,4)="$ cd",_xlfn.TEXTAFTER(A238," ",2)&lt;&gt;".."),1,-1),0)</f>
        <v>5</v>
      </c>
      <c r="F238">
        <f>SUMIFS(C:C,D:D,IF(AND(LEFT(A238,4)="$ cd",_xlfn.TEXTAFTER(A238," ",2)&lt;&gt;".."),IF(D237="|",D237,D237&amp;"|")&amp;_xlfn.TEXTAFTER(A238," ",2),""))</f>
        <v>0</v>
      </c>
      <c r="G238" s="2" t="str">
        <f>IF(F238&gt;$J$2,F238-$J$2,"")</f>
        <v/>
      </c>
      <c r="H238">
        <f>IF(ISNUMBER(_xlfn.NUMBERVALUE(LEFT(A238,1))),_xlfn.NUMBERVALUE(_xlfn.TEXTBEFORE(A238," ")),0)</f>
        <v>0</v>
      </c>
      <c r="J238" cm="1">
        <f t="array" ref="J238">SUMPRODUCT(--(IFERROR(FIND(I238,D236:D1169),0)&gt;0),H236:H1169)</f>
        <v>32682490</v>
      </c>
    </row>
    <row r="239" spans="1:10">
      <c r="A239" s="3" t="s">
        <v>3</v>
      </c>
      <c r="B239" s="1" t="str">
        <f>IFERROR(_xlfn.NUMBERVALUE(LEFT(A239,1)),LEFT(A239,1))</f>
        <v>$</v>
      </c>
      <c r="C239">
        <f>IF(ISNUMBER(_xlfn.NUMBERVALUE(LEFT(A239,1))),_xlfn.NUMBERVALUE(_xlfn.TEXTBEFORE(A239," ")),0)+
IF(B239="d",SUMIFS(F:F,D:D,D239&amp;"|"&amp;_xlfn.TEXTAFTER(A239," ")),0)</f>
        <v>0</v>
      </c>
      <c r="D239" t="str" cm="1">
        <f t="array" ref="D239">IF(AND(LEFT(A239,4)="$ cd",IFERROR(_xlfn.TEXTAFTER(A239," ",2)&lt;&gt;"..",0)),IF(D238="|",D238,D238&amp;"|")&amp;IFERROR(_xlfn.TEXTAFTER(A239," ",2),0),
IF(AND(LEFT(A239,4)="$ cd",IFERROR(_xlfn.TEXTAFTER(A239," ",2)="..",0)),_xlfn.XLOOKUP(E239,$E$2:E238,$D$2:D238,,,-1),D238))</f>
        <v>|/|bhp|sjt|rdqbdtdh</v>
      </c>
      <c r="E239">
        <f>E238+IFERROR(IF(AND(LEFT(A239,4)="$ cd",_xlfn.TEXTAFTER(A239," ",2)&lt;&gt;".."),1,-1),0)</f>
        <v>4</v>
      </c>
      <c r="F239">
        <f>SUMIFS(C:C,D:D,IF(AND(LEFT(A239,4)="$ cd",_xlfn.TEXTAFTER(A239," ",2)&lt;&gt;".."),IF(D238="|",D238,D238&amp;"|")&amp;_xlfn.TEXTAFTER(A239," ",2),""))</f>
        <v>0</v>
      </c>
      <c r="G239" s="2" t="str">
        <f>IF(F239&gt;$J$2,F239-$J$2,"")</f>
        <v/>
      </c>
      <c r="H239">
        <f>IF(ISNUMBER(_xlfn.NUMBERVALUE(LEFT(A239,1))),_xlfn.NUMBERVALUE(_xlfn.TEXTBEFORE(A239," ")),0)</f>
        <v>0</v>
      </c>
      <c r="J239" cm="1">
        <f t="array" ref="J239">SUMPRODUCT(--(IFERROR(FIND(I239,D237:D1170),0)&gt;0),H237:H1170)</f>
        <v>32682490</v>
      </c>
    </row>
    <row r="240" spans="1:10">
      <c r="A240" s="3" t="s">
        <v>390</v>
      </c>
      <c r="B240" s="1" t="str">
        <f>IFERROR(_xlfn.NUMBERVALUE(LEFT(A240,1)),LEFT(A240,1))</f>
        <v>$</v>
      </c>
      <c r="C240">
        <f>IF(ISNUMBER(_xlfn.NUMBERVALUE(LEFT(A240,1))),_xlfn.NUMBERVALUE(_xlfn.TEXTBEFORE(A240," ")),0)+
IF(B240="d",SUMIFS(F:F,D:D,D240&amp;"|"&amp;_xlfn.TEXTAFTER(A240," ")),0)</f>
        <v>0</v>
      </c>
      <c r="D240" t="str" cm="1">
        <f t="array" ref="D240">IF(AND(LEFT(A240,4)="$ cd",IFERROR(_xlfn.TEXTAFTER(A240," ",2)&lt;&gt;"..",0)),IF(D239="|",D239,D239&amp;"|")&amp;IFERROR(_xlfn.TEXTAFTER(A240," ",2),0),
IF(AND(LEFT(A240,4)="$ cd",IFERROR(_xlfn.TEXTAFTER(A240," ",2)="..",0)),_xlfn.XLOOKUP(E240,$E$2:E239,$D$2:D239,,,-1),D239))</f>
        <v>|/|bhp|sjt|rdqbdtdh|jmc</v>
      </c>
      <c r="E240">
        <f>E239+IFERROR(IF(AND(LEFT(A240,4)="$ cd",_xlfn.TEXTAFTER(A240," ",2)&lt;&gt;".."),1,-1),0)</f>
        <v>5</v>
      </c>
      <c r="F240">
        <f>SUMIFS(C:C,D:D,IF(AND(LEFT(A240,4)="$ cd",_xlfn.TEXTAFTER(A240," ",2)&lt;&gt;".."),IF(D239="|",D239,D239&amp;"|")&amp;_xlfn.TEXTAFTER(A240," ",2),""))</f>
        <v>477057</v>
      </c>
      <c r="G240" s="2" t="str">
        <f>IF(F240&gt;$J$2,F240-$J$2,"")</f>
        <v/>
      </c>
      <c r="H240">
        <f>IF(ISNUMBER(_xlfn.NUMBERVALUE(LEFT(A240,1))),_xlfn.NUMBERVALUE(_xlfn.TEXTBEFORE(A240," ")),0)</f>
        <v>0</v>
      </c>
      <c r="J240" cm="1">
        <f t="array" ref="J240">SUMPRODUCT(--(IFERROR(FIND(I240,D238:D1171),0)&gt;0),H238:H1171)</f>
        <v>32441679</v>
      </c>
    </row>
    <row r="241" spans="1:10">
      <c r="A241" s="3" t="s">
        <v>1</v>
      </c>
      <c r="B241" s="1" t="str">
        <f>IFERROR(_xlfn.NUMBERVALUE(LEFT(A241,1)),LEFT(A241,1))</f>
        <v>$</v>
      </c>
      <c r="C241">
        <f>IF(ISNUMBER(_xlfn.NUMBERVALUE(LEFT(A241,1))),_xlfn.NUMBERVALUE(_xlfn.TEXTBEFORE(A241," ")),0)+
IF(B241="d",SUMIFS(F:F,D:D,D241&amp;"|"&amp;_xlfn.TEXTAFTER(A241," ")),0)</f>
        <v>0</v>
      </c>
      <c r="D241" t="str" cm="1">
        <f t="array" ref="D241">IF(AND(LEFT(A241,4)="$ cd",IFERROR(_xlfn.TEXTAFTER(A241," ",2)&lt;&gt;"..",0)),IF(D240="|",D240,D240&amp;"|")&amp;IFERROR(_xlfn.TEXTAFTER(A241," ",2),0),
IF(AND(LEFT(A241,4)="$ cd",IFERROR(_xlfn.TEXTAFTER(A241," ",2)="..",0)),_xlfn.XLOOKUP(E241,$E$2:E240,$D$2:D240,,,-1),D240))</f>
        <v>|/|bhp|sjt|rdqbdtdh|jmc</v>
      </c>
      <c r="E241">
        <f>E240+IFERROR(IF(AND(LEFT(A241,4)="$ cd",_xlfn.TEXTAFTER(A241," ",2)&lt;&gt;".."),1,-1),0)</f>
        <v>5</v>
      </c>
      <c r="F241">
        <f>SUMIFS(C:C,D:D,IF(AND(LEFT(A241,4)="$ cd",_xlfn.TEXTAFTER(A241," ",2)&lt;&gt;".."),IF(D240="|",D240,D240&amp;"|")&amp;_xlfn.TEXTAFTER(A241," ",2),""))</f>
        <v>0</v>
      </c>
      <c r="G241" s="2" t="str">
        <f>IF(F241&gt;$J$2,F241-$J$2,"")</f>
        <v/>
      </c>
      <c r="H241">
        <f>IF(ISNUMBER(_xlfn.NUMBERVALUE(LEFT(A241,1))),_xlfn.NUMBERVALUE(_xlfn.TEXTBEFORE(A241," ")),0)</f>
        <v>0</v>
      </c>
      <c r="J241" cm="1">
        <f t="array" ref="J241">SUMPRODUCT(--(IFERROR(FIND(I241,D239:D1172),0)&gt;0),H239:H1172)</f>
        <v>32441679</v>
      </c>
    </row>
    <row r="242" spans="1:10">
      <c r="A242" s="3" t="s">
        <v>389</v>
      </c>
      <c r="B242" s="1">
        <f>IFERROR(_xlfn.NUMBERVALUE(LEFT(A242,1)),LEFT(A242,1))</f>
        <v>3</v>
      </c>
      <c r="C242">
        <f>IF(ISNUMBER(_xlfn.NUMBERVALUE(LEFT(A242,1))),_xlfn.NUMBERVALUE(_xlfn.TEXTBEFORE(A242," ")),0)+
IF(B242="d",SUMIFS(F:F,D:D,D242&amp;"|"&amp;_xlfn.TEXTAFTER(A242," ")),0)</f>
        <v>320199</v>
      </c>
      <c r="D242" t="str" cm="1">
        <f t="array" ref="D242">IF(AND(LEFT(A242,4)="$ cd",IFERROR(_xlfn.TEXTAFTER(A242," ",2)&lt;&gt;"..",0)),IF(D241="|",D241,D241&amp;"|")&amp;IFERROR(_xlfn.TEXTAFTER(A242," ",2),0),
IF(AND(LEFT(A242,4)="$ cd",IFERROR(_xlfn.TEXTAFTER(A242," ",2)="..",0)),_xlfn.XLOOKUP(E242,$E$2:E241,$D$2:D241,,,-1),D241))</f>
        <v>|/|bhp|sjt|rdqbdtdh|jmc</v>
      </c>
      <c r="E242">
        <f>E241+IFERROR(IF(AND(LEFT(A242,4)="$ cd",_xlfn.TEXTAFTER(A242," ",2)&lt;&gt;".."),1,-1),0)</f>
        <v>5</v>
      </c>
      <c r="F242">
        <f>SUMIFS(C:C,D:D,IF(AND(LEFT(A242,4)="$ cd",_xlfn.TEXTAFTER(A242," ",2)&lt;&gt;".."),IF(D241="|",D241,D241&amp;"|")&amp;_xlfn.TEXTAFTER(A242," ",2),""))</f>
        <v>0</v>
      </c>
      <c r="G242" s="2" t="str">
        <f>IF(F242&gt;$J$2,F242-$J$2,"")</f>
        <v/>
      </c>
      <c r="H242">
        <f>IF(ISNUMBER(_xlfn.NUMBERVALUE(LEFT(A242,1))),_xlfn.NUMBERVALUE(_xlfn.TEXTBEFORE(A242," ")),0)</f>
        <v>320199</v>
      </c>
      <c r="J242" cm="1">
        <f t="array" ref="J242">SUMPRODUCT(--(IFERROR(FIND(I242,D240:D1173),0)&gt;0),H240:H1173)</f>
        <v>32441679</v>
      </c>
    </row>
    <row r="243" spans="1:10">
      <c r="A243" s="3" t="s">
        <v>388</v>
      </c>
      <c r="B243" s="1">
        <f>IFERROR(_xlfn.NUMBERVALUE(LEFT(A243,1)),LEFT(A243,1))</f>
        <v>1</v>
      </c>
      <c r="C243">
        <f>IF(ISNUMBER(_xlfn.NUMBERVALUE(LEFT(A243,1))),_xlfn.NUMBERVALUE(_xlfn.TEXTBEFORE(A243," ")),0)+
IF(B243="d",SUMIFS(F:F,D:D,D243&amp;"|"&amp;_xlfn.TEXTAFTER(A243," ")),0)</f>
        <v>11100</v>
      </c>
      <c r="D243" t="str" cm="1">
        <f t="array" ref="D243">IF(AND(LEFT(A243,4)="$ cd",IFERROR(_xlfn.TEXTAFTER(A243," ",2)&lt;&gt;"..",0)),IF(D242="|",D242,D242&amp;"|")&amp;IFERROR(_xlfn.TEXTAFTER(A243," ",2),0),
IF(AND(LEFT(A243,4)="$ cd",IFERROR(_xlfn.TEXTAFTER(A243," ",2)="..",0)),_xlfn.XLOOKUP(E243,$E$2:E242,$D$2:D242,,,-1),D242))</f>
        <v>|/|bhp|sjt|rdqbdtdh|jmc</v>
      </c>
      <c r="E243">
        <f>E242+IFERROR(IF(AND(LEFT(A243,4)="$ cd",_xlfn.TEXTAFTER(A243," ",2)&lt;&gt;".."),1,-1),0)</f>
        <v>5</v>
      </c>
      <c r="F243">
        <f>SUMIFS(C:C,D:D,IF(AND(LEFT(A243,4)="$ cd",_xlfn.TEXTAFTER(A243," ",2)&lt;&gt;".."),IF(D242="|",D242,D242&amp;"|")&amp;_xlfn.TEXTAFTER(A243," ",2),""))</f>
        <v>0</v>
      </c>
      <c r="G243" s="2" t="str">
        <f>IF(F243&gt;$J$2,F243-$J$2,"")</f>
        <v/>
      </c>
      <c r="H243">
        <f>IF(ISNUMBER(_xlfn.NUMBERVALUE(LEFT(A243,1))),_xlfn.NUMBERVALUE(_xlfn.TEXTBEFORE(A243," ")),0)</f>
        <v>11100</v>
      </c>
      <c r="J243" cm="1">
        <f t="array" ref="J243">SUMPRODUCT(--(IFERROR(FIND(I243,D241:D1174),0)&gt;0),H241:H1174)</f>
        <v>32441679</v>
      </c>
    </row>
    <row r="244" spans="1:10">
      <c r="A244" s="3" t="s">
        <v>387</v>
      </c>
      <c r="B244" s="1">
        <f>IFERROR(_xlfn.NUMBERVALUE(LEFT(A244,1)),LEFT(A244,1))</f>
        <v>1</v>
      </c>
      <c r="C244">
        <f>IF(ISNUMBER(_xlfn.NUMBERVALUE(LEFT(A244,1))),_xlfn.NUMBERVALUE(_xlfn.TEXTBEFORE(A244," ")),0)+
IF(B244="d",SUMIFS(F:F,D:D,D244&amp;"|"&amp;_xlfn.TEXTAFTER(A244," ")),0)</f>
        <v>145758</v>
      </c>
      <c r="D244" t="str" cm="1">
        <f t="array" ref="D244">IF(AND(LEFT(A244,4)="$ cd",IFERROR(_xlfn.TEXTAFTER(A244," ",2)&lt;&gt;"..",0)),IF(D243="|",D243,D243&amp;"|")&amp;IFERROR(_xlfn.TEXTAFTER(A244," ",2),0),
IF(AND(LEFT(A244,4)="$ cd",IFERROR(_xlfn.TEXTAFTER(A244," ",2)="..",0)),_xlfn.XLOOKUP(E244,$E$2:E243,$D$2:D243,,,-1),D243))</f>
        <v>|/|bhp|sjt|rdqbdtdh|jmc</v>
      </c>
      <c r="E244">
        <f>E243+IFERROR(IF(AND(LEFT(A244,4)="$ cd",_xlfn.TEXTAFTER(A244," ",2)&lt;&gt;".."),1,-1),0)</f>
        <v>5</v>
      </c>
      <c r="F244">
        <f>SUMIFS(C:C,D:D,IF(AND(LEFT(A244,4)="$ cd",_xlfn.TEXTAFTER(A244," ",2)&lt;&gt;".."),IF(D243="|",D243,D243&amp;"|")&amp;_xlfn.TEXTAFTER(A244," ",2),""))</f>
        <v>0</v>
      </c>
      <c r="G244" s="2" t="str">
        <f>IF(F244&gt;$J$2,F244-$J$2,"")</f>
        <v/>
      </c>
      <c r="H244">
        <f>IF(ISNUMBER(_xlfn.NUMBERVALUE(LEFT(A244,1))),_xlfn.NUMBERVALUE(_xlfn.TEXTBEFORE(A244," ")),0)</f>
        <v>145758</v>
      </c>
      <c r="J244" cm="1">
        <f t="array" ref="J244">SUMPRODUCT(--(IFERROR(FIND(I244,D242:D1175),0)&gt;0),H242:H1175)</f>
        <v>32441679</v>
      </c>
    </row>
    <row r="245" spans="1:10">
      <c r="A245" s="3" t="s">
        <v>3</v>
      </c>
      <c r="B245" s="1" t="str">
        <f>IFERROR(_xlfn.NUMBERVALUE(LEFT(A245,1)),LEFT(A245,1))</f>
        <v>$</v>
      </c>
      <c r="C245">
        <f>IF(ISNUMBER(_xlfn.NUMBERVALUE(LEFT(A245,1))),_xlfn.NUMBERVALUE(_xlfn.TEXTBEFORE(A245," ")),0)+
IF(B245="d",SUMIFS(F:F,D:D,D245&amp;"|"&amp;_xlfn.TEXTAFTER(A245," ")),0)</f>
        <v>0</v>
      </c>
      <c r="D245" t="str" cm="1">
        <f t="array" ref="D245">IF(AND(LEFT(A245,4)="$ cd",IFERROR(_xlfn.TEXTAFTER(A245," ",2)&lt;&gt;"..",0)),IF(D244="|",D244,D244&amp;"|")&amp;IFERROR(_xlfn.TEXTAFTER(A245," ",2),0),
IF(AND(LEFT(A245,4)="$ cd",IFERROR(_xlfn.TEXTAFTER(A245," ",2)="..",0)),_xlfn.XLOOKUP(E245,$E$2:E244,$D$2:D244,,,-1),D244))</f>
        <v>|/|bhp|sjt|rdqbdtdh</v>
      </c>
      <c r="E245">
        <f>E244+IFERROR(IF(AND(LEFT(A245,4)="$ cd",_xlfn.TEXTAFTER(A245," ",2)&lt;&gt;".."),1,-1),0)</f>
        <v>4</v>
      </c>
      <c r="F245">
        <f>SUMIFS(C:C,D:D,IF(AND(LEFT(A245,4)="$ cd",_xlfn.TEXTAFTER(A245," ",2)&lt;&gt;".."),IF(D244="|",D244,D244&amp;"|")&amp;_xlfn.TEXTAFTER(A245," ",2),""))</f>
        <v>0</v>
      </c>
      <c r="G245" s="2" t="str">
        <f>IF(F245&gt;$J$2,F245-$J$2,"")</f>
        <v/>
      </c>
      <c r="H245">
        <f>IF(ISNUMBER(_xlfn.NUMBERVALUE(LEFT(A245,1))),_xlfn.NUMBERVALUE(_xlfn.TEXTBEFORE(A245," ")),0)</f>
        <v>0</v>
      </c>
      <c r="J245" cm="1">
        <f t="array" ref="J245">SUMPRODUCT(--(IFERROR(FIND(I245,D243:D1176),0)&gt;0),H243:H1176)</f>
        <v>32121480</v>
      </c>
    </row>
    <row r="246" spans="1:10">
      <c r="A246" s="3" t="s">
        <v>3</v>
      </c>
      <c r="B246" s="1" t="str">
        <f>IFERROR(_xlfn.NUMBERVALUE(LEFT(A246,1)),LEFT(A246,1))</f>
        <v>$</v>
      </c>
      <c r="C246">
        <f>IF(ISNUMBER(_xlfn.NUMBERVALUE(LEFT(A246,1))),_xlfn.NUMBERVALUE(_xlfn.TEXTBEFORE(A246," ")),0)+
IF(B246="d",SUMIFS(F:F,D:D,D246&amp;"|"&amp;_xlfn.TEXTAFTER(A246," ")),0)</f>
        <v>0</v>
      </c>
      <c r="D246" t="str" cm="1">
        <f t="array" ref="D246">IF(AND(LEFT(A246,4)="$ cd",IFERROR(_xlfn.TEXTAFTER(A246," ",2)&lt;&gt;"..",0)),IF(D245="|",D245,D245&amp;"|")&amp;IFERROR(_xlfn.TEXTAFTER(A246," ",2),0),
IF(AND(LEFT(A246,4)="$ cd",IFERROR(_xlfn.TEXTAFTER(A246," ",2)="..",0)),_xlfn.XLOOKUP(E246,$E$2:E245,$D$2:D245,,,-1),D245))</f>
        <v>|/|bhp|sjt</v>
      </c>
      <c r="E246">
        <f>E245+IFERROR(IF(AND(LEFT(A246,4)="$ cd",_xlfn.TEXTAFTER(A246," ",2)&lt;&gt;".."),1,-1),0)</f>
        <v>3</v>
      </c>
      <c r="F246">
        <f>SUMIFS(C:C,D:D,IF(AND(LEFT(A246,4)="$ cd",_xlfn.TEXTAFTER(A246," ",2)&lt;&gt;".."),IF(D245="|",D245,D245&amp;"|")&amp;_xlfn.TEXTAFTER(A246," ",2),""))</f>
        <v>0</v>
      </c>
      <c r="G246" s="2" t="str">
        <f>IF(F246&gt;$J$2,F246-$J$2,"")</f>
        <v/>
      </c>
      <c r="H246">
        <f>IF(ISNUMBER(_xlfn.NUMBERVALUE(LEFT(A246,1))),_xlfn.NUMBERVALUE(_xlfn.TEXTBEFORE(A246," ")),0)</f>
        <v>0</v>
      </c>
      <c r="J246" cm="1">
        <f t="array" ref="J246">SUMPRODUCT(--(IFERROR(FIND(I246,D244:D1177),0)&gt;0),H244:H1177)</f>
        <v>32110380</v>
      </c>
    </row>
    <row r="247" spans="1:10">
      <c r="A247" s="3" t="s">
        <v>3</v>
      </c>
      <c r="B247" s="1" t="str">
        <f>IFERROR(_xlfn.NUMBERVALUE(LEFT(A247,1)),LEFT(A247,1))</f>
        <v>$</v>
      </c>
      <c r="C247">
        <f>IF(ISNUMBER(_xlfn.NUMBERVALUE(LEFT(A247,1))),_xlfn.NUMBERVALUE(_xlfn.TEXTBEFORE(A247," ")),0)+
IF(B247="d",SUMIFS(F:F,D:D,D247&amp;"|"&amp;_xlfn.TEXTAFTER(A247," ")),0)</f>
        <v>0</v>
      </c>
      <c r="D247" t="str" cm="1">
        <f t="array" ref="D247">IF(AND(LEFT(A247,4)="$ cd",IFERROR(_xlfn.TEXTAFTER(A247," ",2)&lt;&gt;"..",0)),IF(D246="|",D246,D246&amp;"|")&amp;IFERROR(_xlfn.TEXTAFTER(A247," ",2),0),
IF(AND(LEFT(A247,4)="$ cd",IFERROR(_xlfn.TEXTAFTER(A247," ",2)="..",0)),_xlfn.XLOOKUP(E247,$E$2:E246,$D$2:D246,,,-1),D246))</f>
        <v>|/|bhp</v>
      </c>
      <c r="E247">
        <f>E246+IFERROR(IF(AND(LEFT(A247,4)="$ cd",_xlfn.TEXTAFTER(A247," ",2)&lt;&gt;".."),1,-1),0)</f>
        <v>2</v>
      </c>
      <c r="F247">
        <f>SUMIFS(C:C,D:D,IF(AND(LEFT(A247,4)="$ cd",_xlfn.TEXTAFTER(A247," ",2)&lt;&gt;".."),IF(D246="|",D246,D246&amp;"|")&amp;_xlfn.TEXTAFTER(A247," ",2),""))</f>
        <v>0</v>
      </c>
      <c r="G247" s="2" t="str">
        <f>IF(F247&gt;$J$2,F247-$J$2,"")</f>
        <v/>
      </c>
      <c r="H247">
        <f>IF(ISNUMBER(_xlfn.NUMBERVALUE(LEFT(A247,1))),_xlfn.NUMBERVALUE(_xlfn.TEXTBEFORE(A247," ")),0)</f>
        <v>0</v>
      </c>
      <c r="J247" cm="1">
        <f t="array" ref="J247">SUMPRODUCT(--(IFERROR(FIND(I247,D245:D1178),0)&gt;0),H245:H1178)</f>
        <v>31964622</v>
      </c>
    </row>
    <row r="248" spans="1:10">
      <c r="A248" s="3" t="s">
        <v>386</v>
      </c>
      <c r="B248" s="1" t="str">
        <f>IFERROR(_xlfn.NUMBERVALUE(LEFT(A248,1)),LEFT(A248,1))</f>
        <v>$</v>
      </c>
      <c r="C248">
        <f>IF(ISNUMBER(_xlfn.NUMBERVALUE(LEFT(A248,1))),_xlfn.NUMBERVALUE(_xlfn.TEXTBEFORE(A248," ")),0)+
IF(B248="d",SUMIFS(F:F,D:D,D248&amp;"|"&amp;_xlfn.TEXTAFTER(A248," ")),0)</f>
        <v>0</v>
      </c>
      <c r="D248" t="str" cm="1">
        <f t="array" ref="D248">IF(AND(LEFT(A248,4)="$ cd",IFERROR(_xlfn.TEXTAFTER(A248," ",2)&lt;&gt;"..",0)),IF(D247="|",D247,D247&amp;"|")&amp;IFERROR(_xlfn.TEXTAFTER(A248," ",2),0),
IF(AND(LEFT(A248,4)="$ cd",IFERROR(_xlfn.TEXTAFTER(A248," ",2)="..",0)),_xlfn.XLOOKUP(E248,$E$2:E247,$D$2:D247,,,-1),D247))</f>
        <v>|/|bhp|zvbwsw</v>
      </c>
      <c r="E248">
        <f>E247+IFERROR(IF(AND(LEFT(A248,4)="$ cd",_xlfn.TEXTAFTER(A248," ",2)&lt;&gt;".."),1,-1),0)</f>
        <v>3</v>
      </c>
      <c r="F248">
        <f>SUMIFS(C:C,D:D,IF(AND(LEFT(A248,4)="$ cd",_xlfn.TEXTAFTER(A248," ",2)&lt;&gt;".."),IF(D247="|",D247,D247&amp;"|")&amp;_xlfn.TEXTAFTER(A248," ",2),""))</f>
        <v>169680</v>
      </c>
      <c r="G248" s="2" t="str">
        <f>IF(F248&gt;$J$2,F248-$J$2,"")</f>
        <v/>
      </c>
      <c r="H248">
        <f>IF(ISNUMBER(_xlfn.NUMBERVALUE(LEFT(A248,1))),_xlfn.NUMBERVALUE(_xlfn.TEXTBEFORE(A248," ")),0)</f>
        <v>0</v>
      </c>
      <c r="J248" cm="1">
        <f t="array" ref="J248">SUMPRODUCT(--(IFERROR(FIND(I248,D246:D1179),0)&gt;0),H246:H1179)</f>
        <v>31964622</v>
      </c>
    </row>
    <row r="249" spans="1:10">
      <c r="A249" s="3" t="s">
        <v>1</v>
      </c>
      <c r="B249" s="1" t="str">
        <f>IFERROR(_xlfn.NUMBERVALUE(LEFT(A249,1)),LEFT(A249,1))</f>
        <v>$</v>
      </c>
      <c r="C249">
        <f>IF(ISNUMBER(_xlfn.NUMBERVALUE(LEFT(A249,1))),_xlfn.NUMBERVALUE(_xlfn.TEXTBEFORE(A249," ")),0)+
IF(B249="d",SUMIFS(F:F,D:D,D249&amp;"|"&amp;_xlfn.TEXTAFTER(A249," ")),0)</f>
        <v>0</v>
      </c>
      <c r="D249" t="str" cm="1">
        <f t="array" ref="D249">IF(AND(LEFT(A249,4)="$ cd",IFERROR(_xlfn.TEXTAFTER(A249," ",2)&lt;&gt;"..",0)),IF(D248="|",D248,D248&amp;"|")&amp;IFERROR(_xlfn.TEXTAFTER(A249," ",2),0),
IF(AND(LEFT(A249,4)="$ cd",IFERROR(_xlfn.TEXTAFTER(A249," ",2)="..",0)),_xlfn.XLOOKUP(E249,$E$2:E248,$D$2:D248,,,-1),D248))</f>
        <v>|/|bhp|zvbwsw</v>
      </c>
      <c r="E249">
        <f>E248+IFERROR(IF(AND(LEFT(A249,4)="$ cd",_xlfn.TEXTAFTER(A249," ",2)&lt;&gt;".."),1,-1),0)</f>
        <v>3</v>
      </c>
      <c r="F249">
        <f>SUMIFS(C:C,D:D,IF(AND(LEFT(A249,4)="$ cd",_xlfn.TEXTAFTER(A249," ",2)&lt;&gt;".."),IF(D248="|",D248,D248&amp;"|")&amp;_xlfn.TEXTAFTER(A249," ",2),""))</f>
        <v>0</v>
      </c>
      <c r="G249" s="2" t="str">
        <f>IF(F249&gt;$J$2,F249-$J$2,"")</f>
        <v/>
      </c>
      <c r="H249">
        <f>IF(ISNUMBER(_xlfn.NUMBERVALUE(LEFT(A249,1))),_xlfn.NUMBERVALUE(_xlfn.TEXTBEFORE(A249," ")),0)</f>
        <v>0</v>
      </c>
      <c r="J249" cm="1">
        <f t="array" ref="J249">SUMPRODUCT(--(IFERROR(FIND(I249,D247:D1180),0)&gt;0),H247:H1180)</f>
        <v>31964622</v>
      </c>
    </row>
    <row r="250" spans="1:10">
      <c r="A250" s="3" t="s">
        <v>57</v>
      </c>
      <c r="B250" s="1" t="str">
        <f>IFERROR(_xlfn.NUMBERVALUE(LEFT(A250,1)),LEFT(A250,1))</f>
        <v>d</v>
      </c>
      <c r="C250">
        <f>IF(ISNUMBER(_xlfn.NUMBERVALUE(LEFT(A250,1))),_xlfn.NUMBERVALUE(_xlfn.TEXTBEFORE(A250," ")),0)+
IF(B250="d",SUMIFS(F:F,D:D,D250&amp;"|"&amp;_xlfn.TEXTAFTER(A250," ")),0)</f>
        <v>169680</v>
      </c>
      <c r="D250" t="str" cm="1">
        <f t="array" ref="D250">IF(AND(LEFT(A250,4)="$ cd",IFERROR(_xlfn.TEXTAFTER(A250," ",2)&lt;&gt;"..",0)),IF(D249="|",D249,D249&amp;"|")&amp;IFERROR(_xlfn.TEXTAFTER(A250," ",2),0),
IF(AND(LEFT(A250,4)="$ cd",IFERROR(_xlfn.TEXTAFTER(A250," ",2)="..",0)),_xlfn.XLOOKUP(E250,$E$2:E249,$D$2:D249,,,-1),D249))</f>
        <v>|/|bhp|zvbwsw</v>
      </c>
      <c r="E250">
        <f>E249+IFERROR(IF(AND(LEFT(A250,4)="$ cd",_xlfn.TEXTAFTER(A250," ",2)&lt;&gt;".."),1,-1),0)</f>
        <v>3</v>
      </c>
      <c r="F250">
        <f>SUMIFS(C:C,D:D,IF(AND(LEFT(A250,4)="$ cd",_xlfn.TEXTAFTER(A250," ",2)&lt;&gt;".."),IF(D249="|",D249,D249&amp;"|")&amp;_xlfn.TEXTAFTER(A250," ",2),""))</f>
        <v>0</v>
      </c>
      <c r="G250" s="2" t="str">
        <f>IF(F250&gt;$J$2,F250-$J$2,"")</f>
        <v/>
      </c>
      <c r="H250">
        <f>IF(ISNUMBER(_xlfn.NUMBERVALUE(LEFT(A250,1))),_xlfn.NUMBERVALUE(_xlfn.TEXTBEFORE(A250," ")),0)</f>
        <v>0</v>
      </c>
      <c r="J250" cm="1">
        <f t="array" ref="J250">SUMPRODUCT(--(IFERROR(FIND(I250,D248:D1181),0)&gt;0),H248:H1181)</f>
        <v>31964622</v>
      </c>
    </row>
    <row r="251" spans="1:10">
      <c r="A251" s="3" t="s">
        <v>52</v>
      </c>
      <c r="B251" s="1" t="str">
        <f>IFERROR(_xlfn.NUMBERVALUE(LEFT(A251,1)),LEFT(A251,1))</f>
        <v>$</v>
      </c>
      <c r="C251">
        <f>IF(ISNUMBER(_xlfn.NUMBERVALUE(LEFT(A251,1))),_xlfn.NUMBERVALUE(_xlfn.TEXTBEFORE(A251," ")),0)+
IF(B251="d",SUMIFS(F:F,D:D,D251&amp;"|"&amp;_xlfn.TEXTAFTER(A251," ")),0)</f>
        <v>0</v>
      </c>
      <c r="D251" t="str" cm="1">
        <f t="array" ref="D251">IF(AND(LEFT(A251,4)="$ cd",IFERROR(_xlfn.TEXTAFTER(A251," ",2)&lt;&gt;"..",0)),IF(D250="|",D250,D250&amp;"|")&amp;IFERROR(_xlfn.TEXTAFTER(A251," ",2),0),
IF(AND(LEFT(A251,4)="$ cd",IFERROR(_xlfn.TEXTAFTER(A251," ",2)="..",0)),_xlfn.XLOOKUP(E251,$E$2:E250,$D$2:D250,,,-1),D250))</f>
        <v>|/|bhp|zvbwsw|fvhmzqc</v>
      </c>
      <c r="E251">
        <f>E250+IFERROR(IF(AND(LEFT(A251,4)="$ cd",_xlfn.TEXTAFTER(A251," ",2)&lt;&gt;".."),1,-1),0)</f>
        <v>4</v>
      </c>
      <c r="F251">
        <f>SUMIFS(C:C,D:D,IF(AND(LEFT(A251,4)="$ cd",_xlfn.TEXTAFTER(A251," ",2)&lt;&gt;".."),IF(D250="|",D250,D250&amp;"|")&amp;_xlfn.TEXTAFTER(A251," ",2),""))</f>
        <v>169680</v>
      </c>
      <c r="G251" s="2" t="str">
        <f>IF(F251&gt;$J$2,F251-$J$2,"")</f>
        <v/>
      </c>
      <c r="H251">
        <f>IF(ISNUMBER(_xlfn.NUMBERVALUE(LEFT(A251,1))),_xlfn.NUMBERVALUE(_xlfn.TEXTBEFORE(A251," ")),0)</f>
        <v>0</v>
      </c>
      <c r="J251" cm="1">
        <f t="array" ref="J251">SUMPRODUCT(--(IFERROR(FIND(I251,D249:D1182),0)&gt;0),H249:H1182)</f>
        <v>31964622</v>
      </c>
    </row>
    <row r="252" spans="1:10">
      <c r="A252" s="3" t="s">
        <v>1</v>
      </c>
      <c r="B252" s="1" t="str">
        <f>IFERROR(_xlfn.NUMBERVALUE(LEFT(A252,1)),LEFT(A252,1))</f>
        <v>$</v>
      </c>
      <c r="C252">
        <f>IF(ISNUMBER(_xlfn.NUMBERVALUE(LEFT(A252,1))),_xlfn.NUMBERVALUE(_xlfn.TEXTBEFORE(A252," ")),0)+
IF(B252="d",SUMIFS(F:F,D:D,D252&amp;"|"&amp;_xlfn.TEXTAFTER(A252," ")),0)</f>
        <v>0</v>
      </c>
      <c r="D252" t="str" cm="1">
        <f t="array" ref="D252">IF(AND(LEFT(A252,4)="$ cd",IFERROR(_xlfn.TEXTAFTER(A252," ",2)&lt;&gt;"..",0)),IF(D251="|",D251,D251&amp;"|")&amp;IFERROR(_xlfn.TEXTAFTER(A252," ",2),0),
IF(AND(LEFT(A252,4)="$ cd",IFERROR(_xlfn.TEXTAFTER(A252," ",2)="..",0)),_xlfn.XLOOKUP(E252,$E$2:E251,$D$2:D251,,,-1),D251))</f>
        <v>|/|bhp|zvbwsw|fvhmzqc</v>
      </c>
      <c r="E252">
        <f>E251+IFERROR(IF(AND(LEFT(A252,4)="$ cd",_xlfn.TEXTAFTER(A252," ",2)&lt;&gt;".."),1,-1),0)</f>
        <v>4</v>
      </c>
      <c r="F252">
        <f>SUMIFS(C:C,D:D,IF(AND(LEFT(A252,4)="$ cd",_xlfn.TEXTAFTER(A252," ",2)&lt;&gt;".."),IF(D251="|",D251,D251&amp;"|")&amp;_xlfn.TEXTAFTER(A252," ",2),""))</f>
        <v>0</v>
      </c>
      <c r="G252" s="2" t="str">
        <f>IF(F252&gt;$J$2,F252-$J$2,"")</f>
        <v/>
      </c>
      <c r="H252">
        <f>IF(ISNUMBER(_xlfn.NUMBERVALUE(LEFT(A252,1))),_xlfn.NUMBERVALUE(_xlfn.TEXTBEFORE(A252," ")),0)</f>
        <v>0</v>
      </c>
      <c r="J252" cm="1">
        <f t="array" ref="J252">SUMPRODUCT(--(IFERROR(FIND(I252,D250:D1183),0)&gt;0),H250:H1183)</f>
        <v>31964622</v>
      </c>
    </row>
    <row r="253" spans="1:10">
      <c r="A253" s="3" t="s">
        <v>385</v>
      </c>
      <c r="B253" s="1">
        <f>IFERROR(_xlfn.NUMBERVALUE(LEFT(A253,1)),LEFT(A253,1))</f>
        <v>1</v>
      </c>
      <c r="C253">
        <f>IF(ISNUMBER(_xlfn.NUMBERVALUE(LEFT(A253,1))),_xlfn.NUMBERVALUE(_xlfn.TEXTBEFORE(A253," ")),0)+
IF(B253="d",SUMIFS(F:F,D:D,D253&amp;"|"&amp;_xlfn.TEXTAFTER(A253," ")),0)</f>
        <v>169680</v>
      </c>
      <c r="D253" t="str" cm="1">
        <f t="array" ref="D253">IF(AND(LEFT(A253,4)="$ cd",IFERROR(_xlfn.TEXTAFTER(A253," ",2)&lt;&gt;"..",0)),IF(D252="|",D252,D252&amp;"|")&amp;IFERROR(_xlfn.TEXTAFTER(A253," ",2),0),
IF(AND(LEFT(A253,4)="$ cd",IFERROR(_xlfn.TEXTAFTER(A253," ",2)="..",0)),_xlfn.XLOOKUP(E253,$E$2:E252,$D$2:D252,,,-1),D252))</f>
        <v>|/|bhp|zvbwsw|fvhmzqc</v>
      </c>
      <c r="E253">
        <f>E252+IFERROR(IF(AND(LEFT(A253,4)="$ cd",_xlfn.TEXTAFTER(A253," ",2)&lt;&gt;".."),1,-1),0)</f>
        <v>4</v>
      </c>
      <c r="F253">
        <f>SUMIFS(C:C,D:D,IF(AND(LEFT(A253,4)="$ cd",_xlfn.TEXTAFTER(A253," ",2)&lt;&gt;".."),IF(D252="|",D252,D252&amp;"|")&amp;_xlfn.TEXTAFTER(A253," ",2),""))</f>
        <v>0</v>
      </c>
      <c r="G253" s="2" t="str">
        <f>IF(F253&gt;$J$2,F253-$J$2,"")</f>
        <v/>
      </c>
      <c r="H253">
        <f>IF(ISNUMBER(_xlfn.NUMBERVALUE(LEFT(A253,1))),_xlfn.NUMBERVALUE(_xlfn.TEXTBEFORE(A253," ")),0)</f>
        <v>169680</v>
      </c>
      <c r="J253" cm="1">
        <f t="array" ref="J253">SUMPRODUCT(--(IFERROR(FIND(I253,D251:D1184),0)&gt;0),H251:H1184)</f>
        <v>31964622</v>
      </c>
    </row>
    <row r="254" spans="1:10">
      <c r="A254" s="3" t="s">
        <v>3</v>
      </c>
      <c r="B254" s="1" t="str">
        <f>IFERROR(_xlfn.NUMBERVALUE(LEFT(A254,1)),LEFT(A254,1))</f>
        <v>$</v>
      </c>
      <c r="C254">
        <f>IF(ISNUMBER(_xlfn.NUMBERVALUE(LEFT(A254,1))),_xlfn.NUMBERVALUE(_xlfn.TEXTBEFORE(A254," ")),0)+
IF(B254="d",SUMIFS(F:F,D:D,D254&amp;"|"&amp;_xlfn.TEXTAFTER(A254," ")),0)</f>
        <v>0</v>
      </c>
      <c r="D254" t="str" cm="1">
        <f t="array" ref="D254">IF(AND(LEFT(A254,4)="$ cd",IFERROR(_xlfn.TEXTAFTER(A254," ",2)&lt;&gt;"..",0)),IF(D253="|",D253,D253&amp;"|")&amp;IFERROR(_xlfn.TEXTAFTER(A254," ",2),0),
IF(AND(LEFT(A254,4)="$ cd",IFERROR(_xlfn.TEXTAFTER(A254," ",2)="..",0)),_xlfn.XLOOKUP(E254,$E$2:E253,$D$2:D253,,,-1),D253))</f>
        <v>|/|bhp|zvbwsw</v>
      </c>
      <c r="E254">
        <f>E253+IFERROR(IF(AND(LEFT(A254,4)="$ cd",_xlfn.TEXTAFTER(A254," ",2)&lt;&gt;".."),1,-1),0)</f>
        <v>3</v>
      </c>
      <c r="F254">
        <f>SUMIFS(C:C,D:D,IF(AND(LEFT(A254,4)="$ cd",_xlfn.TEXTAFTER(A254," ",2)&lt;&gt;".."),IF(D253="|",D253,D253&amp;"|")&amp;_xlfn.TEXTAFTER(A254," ",2),""))</f>
        <v>0</v>
      </c>
      <c r="G254" s="2" t="str">
        <f>IF(F254&gt;$J$2,F254-$J$2,"")</f>
        <v/>
      </c>
      <c r="H254">
        <f>IF(ISNUMBER(_xlfn.NUMBERVALUE(LEFT(A254,1))),_xlfn.NUMBERVALUE(_xlfn.TEXTBEFORE(A254," ")),0)</f>
        <v>0</v>
      </c>
      <c r="J254" cm="1">
        <f t="array" ref="J254">SUMPRODUCT(--(IFERROR(FIND(I254,D252:D1185),0)&gt;0),H252:H1185)</f>
        <v>31964622</v>
      </c>
    </row>
    <row r="255" spans="1:10">
      <c r="A255" s="3" t="s">
        <v>3</v>
      </c>
      <c r="B255" s="1" t="str">
        <f>IFERROR(_xlfn.NUMBERVALUE(LEFT(A255,1)),LEFT(A255,1))</f>
        <v>$</v>
      </c>
      <c r="C255">
        <f>IF(ISNUMBER(_xlfn.NUMBERVALUE(LEFT(A255,1))),_xlfn.NUMBERVALUE(_xlfn.TEXTBEFORE(A255," ")),0)+
IF(B255="d",SUMIFS(F:F,D:D,D255&amp;"|"&amp;_xlfn.TEXTAFTER(A255," ")),0)</f>
        <v>0</v>
      </c>
      <c r="D255" t="str" cm="1">
        <f t="array" ref="D255">IF(AND(LEFT(A255,4)="$ cd",IFERROR(_xlfn.TEXTAFTER(A255," ",2)&lt;&gt;"..",0)),IF(D254="|",D254,D254&amp;"|")&amp;IFERROR(_xlfn.TEXTAFTER(A255," ",2),0),
IF(AND(LEFT(A255,4)="$ cd",IFERROR(_xlfn.TEXTAFTER(A255," ",2)="..",0)),_xlfn.XLOOKUP(E255,$E$2:E254,$D$2:D254,,,-1),D254))</f>
        <v>|/|bhp</v>
      </c>
      <c r="E255">
        <f>E254+IFERROR(IF(AND(LEFT(A255,4)="$ cd",_xlfn.TEXTAFTER(A255," ",2)&lt;&gt;".."),1,-1),0)</f>
        <v>2</v>
      </c>
      <c r="F255">
        <f>SUMIFS(C:C,D:D,IF(AND(LEFT(A255,4)="$ cd",_xlfn.TEXTAFTER(A255," ",2)&lt;&gt;".."),IF(D254="|",D254,D254&amp;"|")&amp;_xlfn.TEXTAFTER(A255," ",2),""))</f>
        <v>0</v>
      </c>
      <c r="G255" s="2" t="str">
        <f>IF(F255&gt;$J$2,F255-$J$2,"")</f>
        <v/>
      </c>
      <c r="H255">
        <f>IF(ISNUMBER(_xlfn.NUMBERVALUE(LEFT(A255,1))),_xlfn.NUMBERVALUE(_xlfn.TEXTBEFORE(A255," ")),0)</f>
        <v>0</v>
      </c>
      <c r="J255" cm="1">
        <f t="array" ref="J255">SUMPRODUCT(--(IFERROR(FIND(I255,D253:D1186),0)&gt;0),H253:H1186)</f>
        <v>31964622</v>
      </c>
    </row>
    <row r="256" spans="1:10">
      <c r="A256" s="3" t="s">
        <v>3</v>
      </c>
      <c r="B256" s="1" t="str">
        <f>IFERROR(_xlfn.NUMBERVALUE(LEFT(A256,1)),LEFT(A256,1))</f>
        <v>$</v>
      </c>
      <c r="C256">
        <f>IF(ISNUMBER(_xlfn.NUMBERVALUE(LEFT(A256,1))),_xlfn.NUMBERVALUE(_xlfn.TEXTBEFORE(A256," ")),0)+
IF(B256="d",SUMIFS(F:F,D:D,D256&amp;"|"&amp;_xlfn.TEXTAFTER(A256," ")),0)</f>
        <v>0</v>
      </c>
      <c r="D256" t="str" cm="1">
        <f t="array" ref="D256">IF(AND(LEFT(A256,4)="$ cd",IFERROR(_xlfn.TEXTAFTER(A256," ",2)&lt;&gt;"..",0)),IF(D255="|",D255,D255&amp;"|")&amp;IFERROR(_xlfn.TEXTAFTER(A256," ",2),0),
IF(AND(LEFT(A256,4)="$ cd",IFERROR(_xlfn.TEXTAFTER(A256," ",2)="..",0)),_xlfn.XLOOKUP(E256,$E$2:E255,$D$2:D255,,,-1),D255))</f>
        <v>|/</v>
      </c>
      <c r="E256">
        <f>E255+IFERROR(IF(AND(LEFT(A256,4)="$ cd",_xlfn.TEXTAFTER(A256," ",2)&lt;&gt;".."),1,-1),0)</f>
        <v>1</v>
      </c>
      <c r="F256">
        <f>SUMIFS(C:C,D:D,IF(AND(LEFT(A256,4)="$ cd",_xlfn.TEXTAFTER(A256," ",2)&lt;&gt;".."),IF(D255="|",D255,D255&amp;"|")&amp;_xlfn.TEXTAFTER(A256," ",2),""))</f>
        <v>0</v>
      </c>
      <c r="G256" s="2" t="str">
        <f>IF(F256&gt;$J$2,F256-$J$2,"")</f>
        <v/>
      </c>
      <c r="H256">
        <f>IF(ISNUMBER(_xlfn.NUMBERVALUE(LEFT(A256,1))),_xlfn.NUMBERVALUE(_xlfn.TEXTBEFORE(A256," ")),0)</f>
        <v>0</v>
      </c>
      <c r="J256" cm="1">
        <f t="array" ref="J256">SUMPRODUCT(--(IFERROR(FIND(I256,D254:D1187),0)&gt;0),H254:H1187)</f>
        <v>31794942</v>
      </c>
    </row>
    <row r="257" spans="1:10">
      <c r="A257" s="3" t="s">
        <v>384</v>
      </c>
      <c r="B257" s="1" t="str">
        <f>IFERROR(_xlfn.NUMBERVALUE(LEFT(A257,1)),LEFT(A257,1))</f>
        <v>$</v>
      </c>
      <c r="C257">
        <f>IF(ISNUMBER(_xlfn.NUMBERVALUE(LEFT(A257,1))),_xlfn.NUMBERVALUE(_xlfn.TEXTBEFORE(A257," ")),0)+
IF(B257="d",SUMIFS(F:F,D:D,D257&amp;"|"&amp;_xlfn.TEXTAFTER(A257," ")),0)</f>
        <v>0</v>
      </c>
      <c r="D257" t="str" cm="1">
        <f t="array" ref="D257">IF(AND(LEFT(A257,4)="$ cd",IFERROR(_xlfn.TEXTAFTER(A257," ",2)&lt;&gt;"..",0)),IF(D256="|",D256,D256&amp;"|")&amp;IFERROR(_xlfn.TEXTAFTER(A257," ",2),0),
IF(AND(LEFT(A257,4)="$ cd",IFERROR(_xlfn.TEXTAFTER(A257," ",2)="..",0)),_xlfn.XLOOKUP(E257,$E$2:E256,$D$2:D256,,,-1),D256))</f>
        <v>|/|cbcwz</v>
      </c>
      <c r="E257">
        <f>E256+IFERROR(IF(AND(LEFT(A257,4)="$ cd",_xlfn.TEXTAFTER(A257," ",2)&lt;&gt;".."),1,-1),0)</f>
        <v>2</v>
      </c>
      <c r="F257">
        <f>SUMIFS(C:C,D:D,IF(AND(LEFT(A257,4)="$ cd",_xlfn.TEXTAFTER(A257," ",2)&lt;&gt;".."),IF(D256="|",D256,D256&amp;"|")&amp;_xlfn.TEXTAFTER(A257," ",2),""))</f>
        <v>82379</v>
      </c>
      <c r="G257" s="2" t="str">
        <f>IF(F257&gt;$J$2,F257-$J$2,"")</f>
        <v/>
      </c>
      <c r="H257">
        <f>IF(ISNUMBER(_xlfn.NUMBERVALUE(LEFT(A257,1))),_xlfn.NUMBERVALUE(_xlfn.TEXTBEFORE(A257," ")),0)</f>
        <v>0</v>
      </c>
      <c r="J257" cm="1">
        <f t="array" ref="J257">SUMPRODUCT(--(IFERROR(FIND(I257,D255:D1188),0)&gt;0),H255:H1188)</f>
        <v>31794942</v>
      </c>
    </row>
    <row r="258" spans="1:10">
      <c r="A258" s="3" t="s">
        <v>1</v>
      </c>
      <c r="B258" s="1" t="str">
        <f>IFERROR(_xlfn.NUMBERVALUE(LEFT(A258,1)),LEFT(A258,1))</f>
        <v>$</v>
      </c>
      <c r="C258">
        <f>IF(ISNUMBER(_xlfn.NUMBERVALUE(LEFT(A258,1))),_xlfn.NUMBERVALUE(_xlfn.TEXTBEFORE(A258," ")),0)+
IF(B258="d",SUMIFS(F:F,D:D,D258&amp;"|"&amp;_xlfn.TEXTAFTER(A258," ")),0)</f>
        <v>0</v>
      </c>
      <c r="D258" t="str" cm="1">
        <f t="array" ref="D258">IF(AND(LEFT(A258,4)="$ cd",IFERROR(_xlfn.TEXTAFTER(A258," ",2)&lt;&gt;"..",0)),IF(D257="|",D257,D257&amp;"|")&amp;IFERROR(_xlfn.TEXTAFTER(A258," ",2),0),
IF(AND(LEFT(A258,4)="$ cd",IFERROR(_xlfn.TEXTAFTER(A258," ",2)="..",0)),_xlfn.XLOOKUP(E258,$E$2:E257,$D$2:D257,,,-1),D257))</f>
        <v>|/|cbcwz</v>
      </c>
      <c r="E258">
        <f>E257+IFERROR(IF(AND(LEFT(A258,4)="$ cd",_xlfn.TEXTAFTER(A258," ",2)&lt;&gt;".."),1,-1),0)</f>
        <v>2</v>
      </c>
      <c r="F258">
        <f>SUMIFS(C:C,D:D,IF(AND(LEFT(A258,4)="$ cd",_xlfn.TEXTAFTER(A258," ",2)&lt;&gt;".."),IF(D257="|",D257,D257&amp;"|")&amp;_xlfn.TEXTAFTER(A258," ",2),""))</f>
        <v>0</v>
      </c>
      <c r="G258" s="2" t="str">
        <f>IF(F258&gt;$J$2,F258-$J$2,"")</f>
        <v/>
      </c>
      <c r="H258">
        <f>IF(ISNUMBER(_xlfn.NUMBERVALUE(LEFT(A258,1))),_xlfn.NUMBERVALUE(_xlfn.TEXTBEFORE(A258," ")),0)</f>
        <v>0</v>
      </c>
      <c r="J258" cm="1">
        <f t="array" ref="J258">SUMPRODUCT(--(IFERROR(FIND(I258,D256:D1189),0)&gt;0),H256:H1189)</f>
        <v>31794942</v>
      </c>
    </row>
    <row r="259" spans="1:10">
      <c r="A259" s="3" t="s">
        <v>383</v>
      </c>
      <c r="B259" s="1">
        <f>IFERROR(_xlfn.NUMBERVALUE(LEFT(A259,1)),LEFT(A259,1))</f>
        <v>8</v>
      </c>
      <c r="C259">
        <f>IF(ISNUMBER(_xlfn.NUMBERVALUE(LEFT(A259,1))),_xlfn.NUMBERVALUE(_xlfn.TEXTBEFORE(A259," ")),0)+
IF(B259="d",SUMIFS(F:F,D:D,D259&amp;"|"&amp;_xlfn.TEXTAFTER(A259," ")),0)</f>
        <v>82379</v>
      </c>
      <c r="D259" t="str" cm="1">
        <f t="array" ref="D259">IF(AND(LEFT(A259,4)="$ cd",IFERROR(_xlfn.TEXTAFTER(A259," ",2)&lt;&gt;"..",0)),IF(D258="|",D258,D258&amp;"|")&amp;IFERROR(_xlfn.TEXTAFTER(A259," ",2),0),
IF(AND(LEFT(A259,4)="$ cd",IFERROR(_xlfn.TEXTAFTER(A259," ",2)="..",0)),_xlfn.XLOOKUP(E259,$E$2:E258,$D$2:D258,,,-1),D258))</f>
        <v>|/|cbcwz</v>
      </c>
      <c r="E259">
        <f>E258+IFERROR(IF(AND(LEFT(A259,4)="$ cd",_xlfn.TEXTAFTER(A259," ",2)&lt;&gt;".."),1,-1),0)</f>
        <v>2</v>
      </c>
      <c r="F259">
        <f>SUMIFS(C:C,D:D,IF(AND(LEFT(A259,4)="$ cd",_xlfn.TEXTAFTER(A259," ",2)&lt;&gt;".."),IF(D258="|",D258,D258&amp;"|")&amp;_xlfn.TEXTAFTER(A259," ",2),""))</f>
        <v>0</v>
      </c>
      <c r="G259" s="2" t="str">
        <f>IF(F259&gt;$J$2,F259-$J$2,"")</f>
        <v/>
      </c>
      <c r="H259">
        <f>IF(ISNUMBER(_xlfn.NUMBERVALUE(LEFT(A259,1))),_xlfn.NUMBERVALUE(_xlfn.TEXTBEFORE(A259," ")),0)</f>
        <v>82379</v>
      </c>
      <c r="J259" cm="1">
        <f t="array" ref="J259">SUMPRODUCT(--(IFERROR(FIND(I259,D257:D1190),0)&gt;0),H257:H1190)</f>
        <v>31794942</v>
      </c>
    </row>
    <row r="260" spans="1:10">
      <c r="A260" s="3" t="s">
        <v>3</v>
      </c>
      <c r="B260" s="1" t="str">
        <f>IFERROR(_xlfn.NUMBERVALUE(LEFT(A260,1)),LEFT(A260,1))</f>
        <v>$</v>
      </c>
      <c r="C260">
        <f>IF(ISNUMBER(_xlfn.NUMBERVALUE(LEFT(A260,1))),_xlfn.NUMBERVALUE(_xlfn.TEXTBEFORE(A260," ")),0)+
IF(B260="d",SUMIFS(F:F,D:D,D260&amp;"|"&amp;_xlfn.TEXTAFTER(A260," ")),0)</f>
        <v>0</v>
      </c>
      <c r="D260" t="str" cm="1">
        <f t="array" ref="D260">IF(AND(LEFT(A260,4)="$ cd",IFERROR(_xlfn.TEXTAFTER(A260," ",2)&lt;&gt;"..",0)),IF(D259="|",D259,D259&amp;"|")&amp;IFERROR(_xlfn.TEXTAFTER(A260," ",2),0),
IF(AND(LEFT(A260,4)="$ cd",IFERROR(_xlfn.TEXTAFTER(A260," ",2)="..",0)),_xlfn.XLOOKUP(E260,$E$2:E259,$D$2:D259,,,-1),D259))</f>
        <v>|/</v>
      </c>
      <c r="E260">
        <f>E259+IFERROR(IF(AND(LEFT(A260,4)="$ cd",_xlfn.TEXTAFTER(A260," ",2)&lt;&gt;".."),1,-1),0)</f>
        <v>1</v>
      </c>
      <c r="F260">
        <f>SUMIFS(C:C,D:D,IF(AND(LEFT(A260,4)="$ cd",_xlfn.TEXTAFTER(A260," ",2)&lt;&gt;".."),IF(D259="|",D259,D259&amp;"|")&amp;_xlfn.TEXTAFTER(A260," ",2),""))</f>
        <v>0</v>
      </c>
      <c r="G260" s="2" t="str">
        <f>IF(F260&gt;$J$2,F260-$J$2,"")</f>
        <v/>
      </c>
      <c r="H260">
        <f>IF(ISNUMBER(_xlfn.NUMBERVALUE(LEFT(A260,1))),_xlfn.NUMBERVALUE(_xlfn.TEXTBEFORE(A260," ")),0)</f>
        <v>0</v>
      </c>
      <c r="J260" cm="1">
        <f t="array" ref="J260">SUMPRODUCT(--(IFERROR(FIND(I260,D258:D1191),0)&gt;0),H258:H1191)</f>
        <v>31794942</v>
      </c>
    </row>
    <row r="261" spans="1:10">
      <c r="A261" s="3" t="s">
        <v>52</v>
      </c>
      <c r="B261" s="1" t="str">
        <f>IFERROR(_xlfn.NUMBERVALUE(LEFT(A261,1)),LEFT(A261,1))</f>
        <v>$</v>
      </c>
      <c r="C261">
        <f>IF(ISNUMBER(_xlfn.NUMBERVALUE(LEFT(A261,1))),_xlfn.NUMBERVALUE(_xlfn.TEXTBEFORE(A261," ")),0)+
IF(B261="d",SUMIFS(F:F,D:D,D261&amp;"|"&amp;_xlfn.TEXTAFTER(A261," ")),0)</f>
        <v>0</v>
      </c>
      <c r="D261" t="str" cm="1">
        <f t="array" ref="D261">IF(AND(LEFT(A261,4)="$ cd",IFERROR(_xlfn.TEXTAFTER(A261," ",2)&lt;&gt;"..",0)),IF(D260="|",D260,D260&amp;"|")&amp;IFERROR(_xlfn.TEXTAFTER(A261," ",2),0),
IF(AND(LEFT(A261,4)="$ cd",IFERROR(_xlfn.TEXTAFTER(A261," ",2)="..",0)),_xlfn.XLOOKUP(E261,$E$2:E260,$D$2:D260,,,-1),D260))</f>
        <v>|/|fvhmzqc</v>
      </c>
      <c r="E261">
        <f>E260+IFERROR(IF(AND(LEFT(A261,4)="$ cd",_xlfn.TEXTAFTER(A261," ",2)&lt;&gt;".."),1,-1),0)</f>
        <v>2</v>
      </c>
      <c r="F261">
        <f>SUMIFS(C:C,D:D,IF(AND(LEFT(A261,4)="$ cd",_xlfn.TEXTAFTER(A261," ",2)&lt;&gt;".."),IF(D260="|",D260,D260&amp;"|")&amp;_xlfn.TEXTAFTER(A261," ",2),""))</f>
        <v>15230886</v>
      </c>
      <c r="G261" s="2">
        <f>IF(F261&gt;$J$2,F261-$J$2,"")</f>
        <v>9880903</v>
      </c>
      <c r="H261">
        <f>IF(ISNUMBER(_xlfn.NUMBERVALUE(LEFT(A261,1))),_xlfn.NUMBERVALUE(_xlfn.TEXTBEFORE(A261," ")),0)</f>
        <v>0</v>
      </c>
      <c r="J261" cm="1">
        <f t="array" ref="J261">SUMPRODUCT(--(IFERROR(FIND(I261,D259:D1192),0)&gt;0),H259:H1192)</f>
        <v>31794942</v>
      </c>
    </row>
    <row r="262" spans="1:10">
      <c r="A262" s="3" t="s">
        <v>1</v>
      </c>
      <c r="B262" s="1" t="str">
        <f>IFERROR(_xlfn.NUMBERVALUE(LEFT(A262,1)),LEFT(A262,1))</f>
        <v>$</v>
      </c>
      <c r="C262">
        <f>IF(ISNUMBER(_xlfn.NUMBERVALUE(LEFT(A262,1))),_xlfn.NUMBERVALUE(_xlfn.TEXTBEFORE(A262," ")),0)+
IF(B262="d",SUMIFS(F:F,D:D,D262&amp;"|"&amp;_xlfn.TEXTAFTER(A262," ")),0)</f>
        <v>0</v>
      </c>
      <c r="D262" t="str" cm="1">
        <f t="array" ref="D262">IF(AND(LEFT(A262,4)="$ cd",IFERROR(_xlfn.TEXTAFTER(A262," ",2)&lt;&gt;"..",0)),IF(D261="|",D261,D261&amp;"|")&amp;IFERROR(_xlfn.TEXTAFTER(A262," ",2),0),
IF(AND(LEFT(A262,4)="$ cd",IFERROR(_xlfn.TEXTAFTER(A262," ",2)="..",0)),_xlfn.XLOOKUP(E262,$E$2:E261,$D$2:D261,,,-1),D261))</f>
        <v>|/|fvhmzqc</v>
      </c>
      <c r="E262">
        <f>E261+IFERROR(IF(AND(LEFT(A262,4)="$ cd",_xlfn.TEXTAFTER(A262," ",2)&lt;&gt;".."),1,-1),0)</f>
        <v>2</v>
      </c>
      <c r="F262">
        <f>SUMIFS(C:C,D:D,IF(AND(LEFT(A262,4)="$ cd",_xlfn.TEXTAFTER(A262," ",2)&lt;&gt;".."),IF(D261="|",D261,D261&amp;"|")&amp;_xlfn.TEXTAFTER(A262," ",2),""))</f>
        <v>0</v>
      </c>
      <c r="G262" s="2" t="str">
        <f>IF(F262&gt;$J$2,F262-$J$2,"")</f>
        <v/>
      </c>
      <c r="H262">
        <f>IF(ISNUMBER(_xlfn.NUMBERVALUE(LEFT(A262,1))),_xlfn.NUMBERVALUE(_xlfn.TEXTBEFORE(A262," ")),0)</f>
        <v>0</v>
      </c>
      <c r="J262" cm="1">
        <f t="array" ref="J262">SUMPRODUCT(--(IFERROR(FIND(I262,D260:D1193),0)&gt;0),H260:H1193)</f>
        <v>31712563</v>
      </c>
    </row>
    <row r="263" spans="1:10">
      <c r="A263" s="3" t="s">
        <v>382</v>
      </c>
      <c r="B263" s="1">
        <f>IFERROR(_xlfn.NUMBERVALUE(LEFT(A263,1)),LEFT(A263,1))</f>
        <v>1</v>
      </c>
      <c r="C263">
        <f>IF(ISNUMBER(_xlfn.NUMBERVALUE(LEFT(A263,1))),_xlfn.NUMBERVALUE(_xlfn.TEXTBEFORE(A263," ")),0)+
IF(B263="d",SUMIFS(F:F,D:D,D263&amp;"|"&amp;_xlfn.TEXTAFTER(A263," ")),0)</f>
        <v>140571</v>
      </c>
      <c r="D263" t="str" cm="1">
        <f t="array" ref="D263">IF(AND(LEFT(A263,4)="$ cd",IFERROR(_xlfn.TEXTAFTER(A263," ",2)&lt;&gt;"..",0)),IF(D262="|",D262,D262&amp;"|")&amp;IFERROR(_xlfn.TEXTAFTER(A263," ",2),0),
IF(AND(LEFT(A263,4)="$ cd",IFERROR(_xlfn.TEXTAFTER(A263," ",2)="..",0)),_xlfn.XLOOKUP(E263,$E$2:E262,$D$2:D262,,,-1),D262))</f>
        <v>|/|fvhmzqc</v>
      </c>
      <c r="E263">
        <f>E262+IFERROR(IF(AND(LEFT(A263,4)="$ cd",_xlfn.TEXTAFTER(A263," ",2)&lt;&gt;".."),1,-1),0)</f>
        <v>2</v>
      </c>
      <c r="F263">
        <f>SUMIFS(C:C,D:D,IF(AND(LEFT(A263,4)="$ cd",_xlfn.TEXTAFTER(A263," ",2)&lt;&gt;".."),IF(D262="|",D262,D262&amp;"|")&amp;_xlfn.TEXTAFTER(A263," ",2),""))</f>
        <v>0</v>
      </c>
      <c r="G263" s="2" t="str">
        <f>IF(F263&gt;$J$2,F263-$J$2,"")</f>
        <v/>
      </c>
      <c r="H263">
        <f>IF(ISNUMBER(_xlfn.NUMBERVALUE(LEFT(A263,1))),_xlfn.NUMBERVALUE(_xlfn.TEXTBEFORE(A263," ")),0)</f>
        <v>140571</v>
      </c>
      <c r="J263" cm="1">
        <f t="array" ref="J263">SUMPRODUCT(--(IFERROR(FIND(I263,D261:D1194),0)&gt;0),H261:H1194)</f>
        <v>31712563</v>
      </c>
    </row>
    <row r="264" spans="1:10">
      <c r="A264" s="3" t="s">
        <v>381</v>
      </c>
      <c r="B264" s="1" t="str">
        <f>IFERROR(_xlfn.NUMBERVALUE(LEFT(A264,1)),LEFT(A264,1))</f>
        <v>d</v>
      </c>
      <c r="C264">
        <f>IF(ISNUMBER(_xlfn.NUMBERVALUE(LEFT(A264,1))),_xlfn.NUMBERVALUE(_xlfn.TEXTBEFORE(A264," ")),0)+
IF(B264="d",SUMIFS(F:F,D:D,D264&amp;"|"&amp;_xlfn.TEXTAFTER(A264," ")),0)</f>
        <v>1204896</v>
      </c>
      <c r="D264" t="str" cm="1">
        <f t="array" ref="D264">IF(AND(LEFT(A264,4)="$ cd",IFERROR(_xlfn.TEXTAFTER(A264," ",2)&lt;&gt;"..",0)),IF(D263="|",D263,D263&amp;"|")&amp;IFERROR(_xlfn.TEXTAFTER(A264," ",2),0),
IF(AND(LEFT(A264,4)="$ cd",IFERROR(_xlfn.TEXTAFTER(A264," ",2)="..",0)),_xlfn.XLOOKUP(E264,$E$2:E263,$D$2:D263,,,-1),D263))</f>
        <v>|/|fvhmzqc</v>
      </c>
      <c r="E264">
        <f>E263+IFERROR(IF(AND(LEFT(A264,4)="$ cd",_xlfn.TEXTAFTER(A264," ",2)&lt;&gt;".."),1,-1),0)</f>
        <v>2</v>
      </c>
      <c r="F264">
        <f>SUMIFS(C:C,D:D,IF(AND(LEFT(A264,4)="$ cd",_xlfn.TEXTAFTER(A264," ",2)&lt;&gt;".."),IF(D263="|",D263,D263&amp;"|")&amp;_xlfn.TEXTAFTER(A264," ",2),""))</f>
        <v>0</v>
      </c>
      <c r="G264" s="2" t="str">
        <f>IF(F264&gt;$J$2,F264-$J$2,"")</f>
        <v/>
      </c>
      <c r="H264">
        <f>IF(ISNUMBER(_xlfn.NUMBERVALUE(LEFT(A264,1))),_xlfn.NUMBERVALUE(_xlfn.TEXTBEFORE(A264," ")),0)</f>
        <v>0</v>
      </c>
      <c r="J264" cm="1">
        <f t="array" ref="J264">SUMPRODUCT(--(IFERROR(FIND(I264,D262:D1195),0)&gt;0),H262:H1195)</f>
        <v>31712563</v>
      </c>
    </row>
    <row r="265" spans="1:10">
      <c r="A265" s="3" t="s">
        <v>380</v>
      </c>
      <c r="B265" s="1" t="str">
        <f>IFERROR(_xlfn.NUMBERVALUE(LEFT(A265,1)),LEFT(A265,1))</f>
        <v>d</v>
      </c>
      <c r="C265">
        <f>IF(ISNUMBER(_xlfn.NUMBERVALUE(LEFT(A265,1))),_xlfn.NUMBERVALUE(_xlfn.TEXTBEFORE(A265," ")),0)+
IF(B265="d",SUMIFS(F:F,D:D,D265&amp;"|"&amp;_xlfn.TEXTAFTER(A265," ")),0)</f>
        <v>140479</v>
      </c>
      <c r="D265" t="str" cm="1">
        <f t="array" ref="D265">IF(AND(LEFT(A265,4)="$ cd",IFERROR(_xlfn.TEXTAFTER(A265," ",2)&lt;&gt;"..",0)),IF(D264="|",D264,D264&amp;"|")&amp;IFERROR(_xlfn.TEXTAFTER(A265," ",2),0),
IF(AND(LEFT(A265,4)="$ cd",IFERROR(_xlfn.TEXTAFTER(A265," ",2)="..",0)),_xlfn.XLOOKUP(E265,$E$2:E264,$D$2:D264,,,-1),D264))</f>
        <v>|/|fvhmzqc</v>
      </c>
      <c r="E265">
        <f>E264+IFERROR(IF(AND(LEFT(A265,4)="$ cd",_xlfn.TEXTAFTER(A265," ",2)&lt;&gt;".."),1,-1),0)</f>
        <v>2</v>
      </c>
      <c r="F265">
        <f>SUMIFS(C:C,D:D,IF(AND(LEFT(A265,4)="$ cd",_xlfn.TEXTAFTER(A265," ",2)&lt;&gt;".."),IF(D264="|",D264,D264&amp;"|")&amp;_xlfn.TEXTAFTER(A265," ",2),""))</f>
        <v>0</v>
      </c>
      <c r="G265" s="2" t="str">
        <f>IF(F265&gt;$J$2,F265-$J$2,"")</f>
        <v/>
      </c>
      <c r="H265">
        <f>IF(ISNUMBER(_xlfn.NUMBERVALUE(LEFT(A265,1))),_xlfn.NUMBERVALUE(_xlfn.TEXTBEFORE(A265," ")),0)</f>
        <v>0</v>
      </c>
      <c r="J265" cm="1">
        <f t="array" ref="J265">SUMPRODUCT(--(IFERROR(FIND(I265,D263:D1196),0)&gt;0),H263:H1196)</f>
        <v>31712563</v>
      </c>
    </row>
    <row r="266" spans="1:10">
      <c r="A266" s="3" t="s">
        <v>379</v>
      </c>
      <c r="B266" s="1" t="str">
        <f>IFERROR(_xlfn.NUMBERVALUE(LEFT(A266,1)),LEFT(A266,1))</f>
        <v>d</v>
      </c>
      <c r="C266">
        <f>IF(ISNUMBER(_xlfn.NUMBERVALUE(LEFT(A266,1))),_xlfn.NUMBERVALUE(_xlfn.TEXTBEFORE(A266," ")),0)+
IF(B266="d",SUMIFS(F:F,D:D,D266&amp;"|"&amp;_xlfn.TEXTAFTER(A266," ")),0)</f>
        <v>420229</v>
      </c>
      <c r="D266" t="str" cm="1">
        <f t="array" ref="D266">IF(AND(LEFT(A266,4)="$ cd",IFERROR(_xlfn.TEXTAFTER(A266," ",2)&lt;&gt;"..",0)),IF(D265="|",D265,D265&amp;"|")&amp;IFERROR(_xlfn.TEXTAFTER(A266," ",2),0),
IF(AND(LEFT(A266,4)="$ cd",IFERROR(_xlfn.TEXTAFTER(A266," ",2)="..",0)),_xlfn.XLOOKUP(E266,$E$2:E265,$D$2:D265,,,-1),D265))</f>
        <v>|/|fvhmzqc</v>
      </c>
      <c r="E266">
        <f>E265+IFERROR(IF(AND(LEFT(A266,4)="$ cd",_xlfn.TEXTAFTER(A266," ",2)&lt;&gt;".."),1,-1),0)</f>
        <v>2</v>
      </c>
      <c r="F266">
        <f>SUMIFS(C:C,D:D,IF(AND(LEFT(A266,4)="$ cd",_xlfn.TEXTAFTER(A266," ",2)&lt;&gt;".."),IF(D265="|",D265,D265&amp;"|")&amp;_xlfn.TEXTAFTER(A266," ",2),""))</f>
        <v>0</v>
      </c>
      <c r="G266" s="2" t="str">
        <f>IF(F266&gt;$J$2,F266-$J$2,"")</f>
        <v/>
      </c>
      <c r="H266">
        <f>IF(ISNUMBER(_xlfn.NUMBERVALUE(LEFT(A266,1))),_xlfn.NUMBERVALUE(_xlfn.TEXTBEFORE(A266," ")),0)</f>
        <v>0</v>
      </c>
      <c r="J266" cm="1">
        <f t="array" ref="J266">SUMPRODUCT(--(IFERROR(FIND(I266,D264:D1197),0)&gt;0),H264:H1197)</f>
        <v>31571992</v>
      </c>
    </row>
    <row r="267" spans="1:10">
      <c r="A267" s="3" t="s">
        <v>378</v>
      </c>
      <c r="B267" s="1" t="str">
        <f>IFERROR(_xlfn.NUMBERVALUE(LEFT(A267,1)),LEFT(A267,1))</f>
        <v>d</v>
      </c>
      <c r="C267">
        <f>IF(ISNUMBER(_xlfn.NUMBERVALUE(LEFT(A267,1))),_xlfn.NUMBERVALUE(_xlfn.TEXTBEFORE(A267," ")),0)+
IF(B267="d",SUMIFS(F:F,D:D,D267&amp;"|"&amp;_xlfn.TEXTAFTER(A267," ")),0)</f>
        <v>65889</v>
      </c>
      <c r="D267" t="str" cm="1">
        <f t="array" ref="D267">IF(AND(LEFT(A267,4)="$ cd",IFERROR(_xlfn.TEXTAFTER(A267," ",2)&lt;&gt;"..",0)),IF(D266="|",D266,D266&amp;"|")&amp;IFERROR(_xlfn.TEXTAFTER(A267," ",2),0),
IF(AND(LEFT(A267,4)="$ cd",IFERROR(_xlfn.TEXTAFTER(A267," ",2)="..",0)),_xlfn.XLOOKUP(E267,$E$2:E266,$D$2:D266,,,-1),D266))</f>
        <v>|/|fvhmzqc</v>
      </c>
      <c r="E267">
        <f>E266+IFERROR(IF(AND(LEFT(A267,4)="$ cd",_xlfn.TEXTAFTER(A267," ",2)&lt;&gt;".."),1,-1),0)</f>
        <v>2</v>
      </c>
      <c r="F267">
        <f>SUMIFS(C:C,D:D,IF(AND(LEFT(A267,4)="$ cd",_xlfn.TEXTAFTER(A267," ",2)&lt;&gt;".."),IF(D266="|",D266,D266&amp;"|")&amp;_xlfn.TEXTAFTER(A267," ",2),""))</f>
        <v>0</v>
      </c>
      <c r="G267" s="2" t="str">
        <f>IF(F267&gt;$J$2,F267-$J$2,"")</f>
        <v/>
      </c>
      <c r="H267">
        <f>IF(ISNUMBER(_xlfn.NUMBERVALUE(LEFT(A267,1))),_xlfn.NUMBERVALUE(_xlfn.TEXTBEFORE(A267," ")),0)</f>
        <v>0</v>
      </c>
      <c r="J267" cm="1">
        <f t="array" ref="J267">SUMPRODUCT(--(IFERROR(FIND(I267,D265:D1198),0)&gt;0),H265:H1198)</f>
        <v>31571992</v>
      </c>
    </row>
    <row r="268" spans="1:10">
      <c r="A268" s="3" t="s">
        <v>377</v>
      </c>
      <c r="B268" s="1" t="str">
        <f>IFERROR(_xlfn.NUMBERVALUE(LEFT(A268,1)),LEFT(A268,1))</f>
        <v>d</v>
      </c>
      <c r="C268">
        <f>IF(ISNUMBER(_xlfn.NUMBERVALUE(LEFT(A268,1))),_xlfn.NUMBERVALUE(_xlfn.TEXTBEFORE(A268," ")),0)+
IF(B268="d",SUMIFS(F:F,D:D,D268&amp;"|"&amp;_xlfn.TEXTAFTER(A268," ")),0)</f>
        <v>13258822</v>
      </c>
      <c r="D268" t="str" cm="1">
        <f t="array" ref="D268">IF(AND(LEFT(A268,4)="$ cd",IFERROR(_xlfn.TEXTAFTER(A268," ",2)&lt;&gt;"..",0)),IF(D267="|",D267,D267&amp;"|")&amp;IFERROR(_xlfn.TEXTAFTER(A268," ",2),0),
IF(AND(LEFT(A268,4)="$ cd",IFERROR(_xlfn.TEXTAFTER(A268," ",2)="..",0)),_xlfn.XLOOKUP(E268,$E$2:E267,$D$2:D267,,,-1),D267))</f>
        <v>|/|fvhmzqc</v>
      </c>
      <c r="E268">
        <f>E267+IFERROR(IF(AND(LEFT(A268,4)="$ cd",_xlfn.TEXTAFTER(A268," ",2)&lt;&gt;".."),1,-1),0)</f>
        <v>2</v>
      </c>
      <c r="F268">
        <f>SUMIFS(C:C,D:D,IF(AND(LEFT(A268,4)="$ cd",_xlfn.TEXTAFTER(A268," ",2)&lt;&gt;".."),IF(D267="|",D267,D267&amp;"|")&amp;_xlfn.TEXTAFTER(A268," ",2),""))</f>
        <v>0</v>
      </c>
      <c r="G268" s="2" t="str">
        <f>IF(F268&gt;$J$2,F268-$J$2,"")</f>
        <v/>
      </c>
      <c r="H268">
        <f>IF(ISNUMBER(_xlfn.NUMBERVALUE(LEFT(A268,1))),_xlfn.NUMBERVALUE(_xlfn.TEXTBEFORE(A268," ")),0)</f>
        <v>0</v>
      </c>
      <c r="J268" cm="1">
        <f t="array" ref="J268">SUMPRODUCT(--(IFERROR(FIND(I268,D266:D1199),0)&gt;0),H266:H1199)</f>
        <v>31571992</v>
      </c>
    </row>
    <row r="269" spans="1:10">
      <c r="A269" s="3" t="s">
        <v>376</v>
      </c>
      <c r="B269" s="1" t="str">
        <f>IFERROR(_xlfn.NUMBERVALUE(LEFT(A269,1)),LEFT(A269,1))</f>
        <v>$</v>
      </c>
      <c r="C269">
        <f>IF(ISNUMBER(_xlfn.NUMBERVALUE(LEFT(A269,1))),_xlfn.NUMBERVALUE(_xlfn.TEXTBEFORE(A269," ")),0)+
IF(B269="d",SUMIFS(F:F,D:D,D269&amp;"|"&amp;_xlfn.TEXTAFTER(A269," ")),0)</f>
        <v>0</v>
      </c>
      <c r="D269" t="str" cm="1">
        <f t="array" ref="D269">IF(AND(LEFT(A269,4)="$ cd",IFERROR(_xlfn.TEXTAFTER(A269," ",2)&lt;&gt;"..",0)),IF(D268="|",D268,D268&amp;"|")&amp;IFERROR(_xlfn.TEXTAFTER(A269," ",2),0),
IF(AND(LEFT(A269,4)="$ cd",IFERROR(_xlfn.TEXTAFTER(A269," ",2)="..",0)),_xlfn.XLOOKUP(E269,$E$2:E268,$D$2:D268,,,-1),D268))</f>
        <v>|/|fvhmzqc|hvnt</v>
      </c>
      <c r="E269">
        <f>E268+IFERROR(IF(AND(LEFT(A269,4)="$ cd",_xlfn.TEXTAFTER(A269," ",2)&lt;&gt;".."),1,-1),0)</f>
        <v>3</v>
      </c>
      <c r="F269">
        <f>SUMIFS(C:C,D:D,IF(AND(LEFT(A269,4)="$ cd",_xlfn.TEXTAFTER(A269," ",2)&lt;&gt;".."),IF(D268="|",D268,D268&amp;"|")&amp;_xlfn.TEXTAFTER(A269," ",2),""))</f>
        <v>1204896</v>
      </c>
      <c r="G269" s="2" t="str">
        <f>IF(F269&gt;$J$2,F269-$J$2,"")</f>
        <v/>
      </c>
      <c r="H269">
        <f>IF(ISNUMBER(_xlfn.NUMBERVALUE(LEFT(A269,1))),_xlfn.NUMBERVALUE(_xlfn.TEXTBEFORE(A269," ")),0)</f>
        <v>0</v>
      </c>
      <c r="J269" cm="1">
        <f t="array" ref="J269">SUMPRODUCT(--(IFERROR(FIND(I269,D267:D1200),0)&gt;0),H267:H1200)</f>
        <v>31571992</v>
      </c>
    </row>
    <row r="270" spans="1:10">
      <c r="A270" s="3" t="s">
        <v>1</v>
      </c>
      <c r="B270" s="1" t="str">
        <f>IFERROR(_xlfn.NUMBERVALUE(LEFT(A270,1)),LEFT(A270,1))</f>
        <v>$</v>
      </c>
      <c r="C270">
        <f>IF(ISNUMBER(_xlfn.NUMBERVALUE(LEFT(A270,1))),_xlfn.NUMBERVALUE(_xlfn.TEXTBEFORE(A270," ")),0)+
IF(B270="d",SUMIFS(F:F,D:D,D270&amp;"|"&amp;_xlfn.TEXTAFTER(A270," ")),0)</f>
        <v>0</v>
      </c>
      <c r="D270" t="str" cm="1">
        <f t="array" ref="D270">IF(AND(LEFT(A270,4)="$ cd",IFERROR(_xlfn.TEXTAFTER(A270," ",2)&lt;&gt;"..",0)),IF(D269="|",D269,D269&amp;"|")&amp;IFERROR(_xlfn.TEXTAFTER(A270," ",2),0),
IF(AND(LEFT(A270,4)="$ cd",IFERROR(_xlfn.TEXTAFTER(A270," ",2)="..",0)),_xlfn.XLOOKUP(E270,$E$2:E269,$D$2:D269,,,-1),D269))</f>
        <v>|/|fvhmzqc|hvnt</v>
      </c>
      <c r="E270">
        <f>E269+IFERROR(IF(AND(LEFT(A270,4)="$ cd",_xlfn.TEXTAFTER(A270," ",2)&lt;&gt;".."),1,-1),0)</f>
        <v>3</v>
      </c>
      <c r="F270">
        <f>SUMIFS(C:C,D:D,IF(AND(LEFT(A270,4)="$ cd",_xlfn.TEXTAFTER(A270," ",2)&lt;&gt;".."),IF(D269="|",D269,D269&amp;"|")&amp;_xlfn.TEXTAFTER(A270," ",2),""))</f>
        <v>0</v>
      </c>
      <c r="G270" s="2" t="str">
        <f>IF(F270&gt;$J$2,F270-$J$2,"")</f>
        <v/>
      </c>
      <c r="H270">
        <f>IF(ISNUMBER(_xlfn.NUMBERVALUE(LEFT(A270,1))),_xlfn.NUMBERVALUE(_xlfn.TEXTBEFORE(A270," ")),0)</f>
        <v>0</v>
      </c>
      <c r="J270" cm="1">
        <f t="array" ref="J270">SUMPRODUCT(--(IFERROR(FIND(I270,D268:D1201),0)&gt;0),H268:H1201)</f>
        <v>31571992</v>
      </c>
    </row>
    <row r="271" spans="1:10">
      <c r="A271" s="3" t="s">
        <v>375</v>
      </c>
      <c r="B271" s="1">
        <f>IFERROR(_xlfn.NUMBERVALUE(LEFT(A271,1)),LEFT(A271,1))</f>
        <v>1</v>
      </c>
      <c r="C271">
        <f>IF(ISNUMBER(_xlfn.NUMBERVALUE(LEFT(A271,1))),_xlfn.NUMBERVALUE(_xlfn.TEXTBEFORE(A271," ")),0)+
IF(B271="d",SUMIFS(F:F,D:D,D271&amp;"|"&amp;_xlfn.TEXTAFTER(A271," ")),0)</f>
        <v>102394</v>
      </c>
      <c r="D271" t="str" cm="1">
        <f t="array" ref="D271">IF(AND(LEFT(A271,4)="$ cd",IFERROR(_xlfn.TEXTAFTER(A271," ",2)&lt;&gt;"..",0)),IF(D270="|",D270,D270&amp;"|")&amp;IFERROR(_xlfn.TEXTAFTER(A271," ",2),0),
IF(AND(LEFT(A271,4)="$ cd",IFERROR(_xlfn.TEXTAFTER(A271," ",2)="..",0)),_xlfn.XLOOKUP(E271,$E$2:E270,$D$2:D270,,,-1),D270))</f>
        <v>|/|fvhmzqc|hvnt</v>
      </c>
      <c r="E271">
        <f>E270+IFERROR(IF(AND(LEFT(A271,4)="$ cd",_xlfn.TEXTAFTER(A271," ",2)&lt;&gt;".."),1,-1),0)</f>
        <v>3</v>
      </c>
      <c r="F271">
        <f>SUMIFS(C:C,D:D,IF(AND(LEFT(A271,4)="$ cd",_xlfn.TEXTAFTER(A271," ",2)&lt;&gt;".."),IF(D270="|",D270,D270&amp;"|")&amp;_xlfn.TEXTAFTER(A271," ",2),""))</f>
        <v>0</v>
      </c>
      <c r="G271" s="2" t="str">
        <f>IF(F271&gt;$J$2,F271-$J$2,"")</f>
        <v/>
      </c>
      <c r="H271">
        <f>IF(ISNUMBER(_xlfn.NUMBERVALUE(LEFT(A271,1))),_xlfn.NUMBERVALUE(_xlfn.TEXTBEFORE(A271," ")),0)</f>
        <v>102394</v>
      </c>
      <c r="J271" cm="1">
        <f t="array" ref="J271">SUMPRODUCT(--(IFERROR(FIND(I271,D269:D1202),0)&gt;0),H269:H1202)</f>
        <v>31571992</v>
      </c>
    </row>
    <row r="272" spans="1:10">
      <c r="A272" s="3" t="s">
        <v>374</v>
      </c>
      <c r="B272" s="1">
        <f>IFERROR(_xlfn.NUMBERVALUE(LEFT(A272,1)),LEFT(A272,1))</f>
        <v>2</v>
      </c>
      <c r="C272">
        <f>IF(ISNUMBER(_xlfn.NUMBERVALUE(LEFT(A272,1))),_xlfn.NUMBERVALUE(_xlfn.TEXTBEFORE(A272," ")),0)+
IF(B272="d",SUMIFS(F:F,D:D,D272&amp;"|"&amp;_xlfn.TEXTAFTER(A272," ")),0)</f>
        <v>29683</v>
      </c>
      <c r="D272" t="str" cm="1">
        <f t="array" ref="D272">IF(AND(LEFT(A272,4)="$ cd",IFERROR(_xlfn.TEXTAFTER(A272," ",2)&lt;&gt;"..",0)),IF(D271="|",D271,D271&amp;"|")&amp;IFERROR(_xlfn.TEXTAFTER(A272," ",2),0),
IF(AND(LEFT(A272,4)="$ cd",IFERROR(_xlfn.TEXTAFTER(A272," ",2)="..",0)),_xlfn.XLOOKUP(E272,$E$2:E271,$D$2:D271,,,-1),D271))</f>
        <v>|/|fvhmzqc|hvnt</v>
      </c>
      <c r="E272">
        <f>E271+IFERROR(IF(AND(LEFT(A272,4)="$ cd",_xlfn.TEXTAFTER(A272," ",2)&lt;&gt;".."),1,-1),0)</f>
        <v>3</v>
      </c>
      <c r="F272">
        <f>SUMIFS(C:C,D:D,IF(AND(LEFT(A272,4)="$ cd",_xlfn.TEXTAFTER(A272," ",2)&lt;&gt;".."),IF(D271="|",D271,D271&amp;"|")&amp;_xlfn.TEXTAFTER(A272," ",2),""))</f>
        <v>0</v>
      </c>
      <c r="G272" s="2" t="str">
        <f>IF(F272&gt;$J$2,F272-$J$2,"")</f>
        <v/>
      </c>
      <c r="H272">
        <f>IF(ISNUMBER(_xlfn.NUMBERVALUE(LEFT(A272,1))),_xlfn.NUMBERVALUE(_xlfn.TEXTBEFORE(A272," ")),0)</f>
        <v>29683</v>
      </c>
      <c r="J272" cm="1">
        <f t="array" ref="J272">SUMPRODUCT(--(IFERROR(FIND(I272,D270:D1203),0)&gt;0),H270:H1203)</f>
        <v>31571992</v>
      </c>
    </row>
    <row r="273" spans="1:10">
      <c r="A273" s="3" t="s">
        <v>373</v>
      </c>
      <c r="B273" s="1" t="str">
        <f>IFERROR(_xlfn.NUMBERVALUE(LEFT(A273,1)),LEFT(A273,1))</f>
        <v>d</v>
      </c>
      <c r="C273">
        <f>IF(ISNUMBER(_xlfn.NUMBERVALUE(LEFT(A273,1))),_xlfn.NUMBERVALUE(_xlfn.TEXTBEFORE(A273," ")),0)+
IF(B273="d",SUMIFS(F:F,D:D,D273&amp;"|"&amp;_xlfn.TEXTAFTER(A273," ")),0)</f>
        <v>499558</v>
      </c>
      <c r="D273" t="str" cm="1">
        <f t="array" ref="D273">IF(AND(LEFT(A273,4)="$ cd",IFERROR(_xlfn.TEXTAFTER(A273," ",2)&lt;&gt;"..",0)),IF(D272="|",D272,D272&amp;"|")&amp;IFERROR(_xlfn.TEXTAFTER(A273," ",2),0),
IF(AND(LEFT(A273,4)="$ cd",IFERROR(_xlfn.TEXTAFTER(A273," ",2)="..",0)),_xlfn.XLOOKUP(E273,$E$2:E272,$D$2:D272,,,-1),D272))</f>
        <v>|/|fvhmzqc|hvnt</v>
      </c>
      <c r="E273">
        <f>E272+IFERROR(IF(AND(LEFT(A273,4)="$ cd",_xlfn.TEXTAFTER(A273," ",2)&lt;&gt;".."),1,-1),0)</f>
        <v>3</v>
      </c>
      <c r="F273">
        <f>SUMIFS(C:C,D:D,IF(AND(LEFT(A273,4)="$ cd",_xlfn.TEXTAFTER(A273," ",2)&lt;&gt;".."),IF(D272="|",D272,D272&amp;"|")&amp;_xlfn.TEXTAFTER(A273," ",2),""))</f>
        <v>0</v>
      </c>
      <c r="G273" s="2" t="str">
        <f>IF(F273&gt;$J$2,F273-$J$2,"")</f>
        <v/>
      </c>
      <c r="H273">
        <f>IF(ISNUMBER(_xlfn.NUMBERVALUE(LEFT(A273,1))),_xlfn.NUMBERVALUE(_xlfn.TEXTBEFORE(A273," ")),0)</f>
        <v>0</v>
      </c>
      <c r="J273" cm="1">
        <f t="array" ref="J273">SUMPRODUCT(--(IFERROR(FIND(I273,D271:D1204),0)&gt;0),H271:H1204)</f>
        <v>31571992</v>
      </c>
    </row>
    <row r="274" spans="1:10">
      <c r="A274" s="3" t="s">
        <v>372</v>
      </c>
      <c r="B274" s="1">
        <f>IFERROR(_xlfn.NUMBERVALUE(LEFT(A274,1)),LEFT(A274,1))</f>
        <v>1</v>
      </c>
      <c r="C274">
        <f>IF(ISNUMBER(_xlfn.NUMBERVALUE(LEFT(A274,1))),_xlfn.NUMBERVALUE(_xlfn.TEXTBEFORE(A274," ")),0)+
IF(B274="d",SUMIFS(F:F,D:D,D274&amp;"|"&amp;_xlfn.TEXTAFTER(A274," ")),0)</f>
        <v>134244</v>
      </c>
      <c r="D274" t="str" cm="1">
        <f t="array" ref="D274">IF(AND(LEFT(A274,4)="$ cd",IFERROR(_xlfn.TEXTAFTER(A274," ",2)&lt;&gt;"..",0)),IF(D273="|",D273,D273&amp;"|")&amp;IFERROR(_xlfn.TEXTAFTER(A274," ",2),0),
IF(AND(LEFT(A274,4)="$ cd",IFERROR(_xlfn.TEXTAFTER(A274," ",2)="..",0)),_xlfn.XLOOKUP(E274,$E$2:E273,$D$2:D273,,,-1),D273))</f>
        <v>|/|fvhmzqc|hvnt</v>
      </c>
      <c r="E274">
        <f>E273+IFERROR(IF(AND(LEFT(A274,4)="$ cd",_xlfn.TEXTAFTER(A274," ",2)&lt;&gt;".."),1,-1),0)</f>
        <v>3</v>
      </c>
      <c r="F274">
        <f>SUMIFS(C:C,D:D,IF(AND(LEFT(A274,4)="$ cd",_xlfn.TEXTAFTER(A274," ",2)&lt;&gt;".."),IF(D273="|",D273,D273&amp;"|")&amp;_xlfn.TEXTAFTER(A274," ",2),""))</f>
        <v>0</v>
      </c>
      <c r="G274" s="2" t="str">
        <f>IF(F274&gt;$J$2,F274-$J$2,"")</f>
        <v/>
      </c>
      <c r="H274">
        <f>IF(ISNUMBER(_xlfn.NUMBERVALUE(LEFT(A274,1))),_xlfn.NUMBERVALUE(_xlfn.TEXTBEFORE(A274," ")),0)</f>
        <v>134244</v>
      </c>
      <c r="J274" cm="1">
        <f t="array" ref="J274">SUMPRODUCT(--(IFERROR(FIND(I274,D272:D1205),0)&gt;0),H272:H1205)</f>
        <v>31469598</v>
      </c>
    </row>
    <row r="275" spans="1:10">
      <c r="A275" s="3" t="s">
        <v>371</v>
      </c>
      <c r="B275" s="1">
        <f>IFERROR(_xlfn.NUMBERVALUE(LEFT(A275,1)),LEFT(A275,1))</f>
        <v>2</v>
      </c>
      <c r="C275">
        <f>IF(ISNUMBER(_xlfn.NUMBERVALUE(LEFT(A275,1))),_xlfn.NUMBERVALUE(_xlfn.TEXTBEFORE(A275," ")),0)+
IF(B275="d",SUMIFS(F:F,D:D,D275&amp;"|"&amp;_xlfn.TEXTAFTER(A275," ")),0)</f>
        <v>231284</v>
      </c>
      <c r="D275" t="str" cm="1">
        <f t="array" ref="D275">IF(AND(LEFT(A275,4)="$ cd",IFERROR(_xlfn.TEXTAFTER(A275," ",2)&lt;&gt;"..",0)),IF(D274="|",D274,D274&amp;"|")&amp;IFERROR(_xlfn.TEXTAFTER(A275," ",2),0),
IF(AND(LEFT(A275,4)="$ cd",IFERROR(_xlfn.TEXTAFTER(A275," ",2)="..",0)),_xlfn.XLOOKUP(E275,$E$2:E274,$D$2:D274,,,-1),D274))</f>
        <v>|/|fvhmzqc|hvnt</v>
      </c>
      <c r="E275">
        <f>E274+IFERROR(IF(AND(LEFT(A275,4)="$ cd",_xlfn.TEXTAFTER(A275," ",2)&lt;&gt;".."),1,-1),0)</f>
        <v>3</v>
      </c>
      <c r="F275">
        <f>SUMIFS(C:C,D:D,IF(AND(LEFT(A275,4)="$ cd",_xlfn.TEXTAFTER(A275," ",2)&lt;&gt;".."),IF(D274="|",D274,D274&amp;"|")&amp;_xlfn.TEXTAFTER(A275," ",2),""))</f>
        <v>0</v>
      </c>
      <c r="G275" s="2" t="str">
        <f>IF(F275&gt;$J$2,F275-$J$2,"")</f>
        <v/>
      </c>
      <c r="H275">
        <f>IF(ISNUMBER(_xlfn.NUMBERVALUE(LEFT(A275,1))),_xlfn.NUMBERVALUE(_xlfn.TEXTBEFORE(A275," ")),0)</f>
        <v>231284</v>
      </c>
      <c r="J275" cm="1">
        <f t="array" ref="J275">SUMPRODUCT(--(IFERROR(FIND(I275,D273:D1206),0)&gt;0),H273:H1206)</f>
        <v>31439915</v>
      </c>
    </row>
    <row r="276" spans="1:10">
      <c r="A276" s="3" t="s">
        <v>370</v>
      </c>
      <c r="B276" s="1">
        <f>IFERROR(_xlfn.NUMBERVALUE(LEFT(A276,1)),LEFT(A276,1))</f>
        <v>2</v>
      </c>
      <c r="C276">
        <f>IF(ISNUMBER(_xlfn.NUMBERVALUE(LEFT(A276,1))),_xlfn.NUMBERVALUE(_xlfn.TEXTBEFORE(A276," ")),0)+
IF(B276="d",SUMIFS(F:F,D:D,D276&amp;"|"&amp;_xlfn.TEXTAFTER(A276," ")),0)</f>
        <v>207733</v>
      </c>
      <c r="D276" t="str" cm="1">
        <f t="array" ref="D276">IF(AND(LEFT(A276,4)="$ cd",IFERROR(_xlfn.TEXTAFTER(A276," ",2)&lt;&gt;"..",0)),IF(D275="|",D275,D275&amp;"|")&amp;IFERROR(_xlfn.TEXTAFTER(A276," ",2),0),
IF(AND(LEFT(A276,4)="$ cd",IFERROR(_xlfn.TEXTAFTER(A276," ",2)="..",0)),_xlfn.XLOOKUP(E276,$E$2:E275,$D$2:D275,,,-1),D275))</f>
        <v>|/|fvhmzqc|hvnt</v>
      </c>
      <c r="E276">
        <f>E275+IFERROR(IF(AND(LEFT(A276,4)="$ cd",_xlfn.TEXTAFTER(A276," ",2)&lt;&gt;".."),1,-1),0)</f>
        <v>3</v>
      </c>
      <c r="F276">
        <f>SUMIFS(C:C,D:D,IF(AND(LEFT(A276,4)="$ cd",_xlfn.TEXTAFTER(A276," ",2)&lt;&gt;".."),IF(D275="|",D275,D275&amp;"|")&amp;_xlfn.TEXTAFTER(A276," ",2),""))</f>
        <v>0</v>
      </c>
      <c r="G276" s="2" t="str">
        <f>IF(F276&gt;$J$2,F276-$J$2,"")</f>
        <v/>
      </c>
      <c r="H276">
        <f>IF(ISNUMBER(_xlfn.NUMBERVALUE(LEFT(A276,1))),_xlfn.NUMBERVALUE(_xlfn.TEXTBEFORE(A276," ")),0)</f>
        <v>207733</v>
      </c>
      <c r="J276" cm="1">
        <f t="array" ref="J276">SUMPRODUCT(--(IFERROR(FIND(I276,D274:D1207),0)&gt;0),H274:H1207)</f>
        <v>31439915</v>
      </c>
    </row>
    <row r="277" spans="1:10">
      <c r="A277" s="3" t="s">
        <v>369</v>
      </c>
      <c r="B277" s="1" t="str">
        <f>IFERROR(_xlfn.NUMBERVALUE(LEFT(A277,1)),LEFT(A277,1))</f>
        <v>$</v>
      </c>
      <c r="C277">
        <f>IF(ISNUMBER(_xlfn.NUMBERVALUE(LEFT(A277,1))),_xlfn.NUMBERVALUE(_xlfn.TEXTBEFORE(A277," ")),0)+
IF(B277="d",SUMIFS(F:F,D:D,D277&amp;"|"&amp;_xlfn.TEXTAFTER(A277," ")),0)</f>
        <v>0</v>
      </c>
      <c r="D277" t="str" cm="1">
        <f t="array" ref="D277">IF(AND(LEFT(A277,4)="$ cd",IFERROR(_xlfn.TEXTAFTER(A277," ",2)&lt;&gt;"..",0)),IF(D276="|",D276,D276&amp;"|")&amp;IFERROR(_xlfn.TEXTAFTER(A277," ",2),0),
IF(AND(LEFT(A277,4)="$ cd",IFERROR(_xlfn.TEXTAFTER(A277," ",2)="..",0)),_xlfn.XLOOKUP(E277,$E$2:E276,$D$2:D276,,,-1),D276))</f>
        <v>|/|fvhmzqc|hvnt|rmrc</v>
      </c>
      <c r="E277">
        <f>E276+IFERROR(IF(AND(LEFT(A277,4)="$ cd",_xlfn.TEXTAFTER(A277," ",2)&lt;&gt;".."),1,-1),0)</f>
        <v>4</v>
      </c>
      <c r="F277">
        <f>SUMIFS(C:C,D:D,IF(AND(LEFT(A277,4)="$ cd",_xlfn.TEXTAFTER(A277," ",2)&lt;&gt;".."),IF(D276="|",D276,D276&amp;"|")&amp;_xlfn.TEXTAFTER(A277," ",2),""))</f>
        <v>499558</v>
      </c>
      <c r="G277" s="2" t="str">
        <f>IF(F277&gt;$J$2,F277-$J$2,"")</f>
        <v/>
      </c>
      <c r="H277">
        <f>IF(ISNUMBER(_xlfn.NUMBERVALUE(LEFT(A277,1))),_xlfn.NUMBERVALUE(_xlfn.TEXTBEFORE(A277," ")),0)</f>
        <v>0</v>
      </c>
      <c r="J277" cm="1">
        <f t="array" ref="J277">SUMPRODUCT(--(IFERROR(FIND(I277,D275:D1208),0)&gt;0),H275:H1208)</f>
        <v>31305671</v>
      </c>
    </row>
    <row r="278" spans="1:10">
      <c r="A278" s="3" t="s">
        <v>1</v>
      </c>
      <c r="B278" s="1" t="str">
        <f>IFERROR(_xlfn.NUMBERVALUE(LEFT(A278,1)),LEFT(A278,1))</f>
        <v>$</v>
      </c>
      <c r="C278">
        <f>IF(ISNUMBER(_xlfn.NUMBERVALUE(LEFT(A278,1))),_xlfn.NUMBERVALUE(_xlfn.TEXTBEFORE(A278," ")),0)+
IF(B278="d",SUMIFS(F:F,D:D,D278&amp;"|"&amp;_xlfn.TEXTAFTER(A278," ")),0)</f>
        <v>0</v>
      </c>
      <c r="D278" t="str" cm="1">
        <f t="array" ref="D278">IF(AND(LEFT(A278,4)="$ cd",IFERROR(_xlfn.TEXTAFTER(A278," ",2)&lt;&gt;"..",0)),IF(D277="|",D277,D277&amp;"|")&amp;IFERROR(_xlfn.TEXTAFTER(A278," ",2),0),
IF(AND(LEFT(A278,4)="$ cd",IFERROR(_xlfn.TEXTAFTER(A278," ",2)="..",0)),_xlfn.XLOOKUP(E278,$E$2:E277,$D$2:D277,,,-1),D277))</f>
        <v>|/|fvhmzqc|hvnt|rmrc</v>
      </c>
      <c r="E278">
        <f>E277+IFERROR(IF(AND(LEFT(A278,4)="$ cd",_xlfn.TEXTAFTER(A278," ",2)&lt;&gt;".."),1,-1),0)</f>
        <v>4</v>
      </c>
      <c r="F278">
        <f>SUMIFS(C:C,D:D,IF(AND(LEFT(A278,4)="$ cd",_xlfn.TEXTAFTER(A278," ",2)&lt;&gt;".."),IF(D277="|",D277,D277&amp;"|")&amp;_xlfn.TEXTAFTER(A278," ",2),""))</f>
        <v>0</v>
      </c>
      <c r="G278" s="2" t="str">
        <f>IF(F278&gt;$J$2,F278-$J$2,"")</f>
        <v/>
      </c>
      <c r="H278">
        <f>IF(ISNUMBER(_xlfn.NUMBERVALUE(LEFT(A278,1))),_xlfn.NUMBERVALUE(_xlfn.TEXTBEFORE(A278," ")),0)</f>
        <v>0</v>
      </c>
      <c r="J278" cm="1">
        <f t="array" ref="J278">SUMPRODUCT(--(IFERROR(FIND(I278,D276:D1209),0)&gt;0),H276:H1209)</f>
        <v>31074387</v>
      </c>
    </row>
    <row r="279" spans="1:10">
      <c r="A279" s="3" t="s">
        <v>241</v>
      </c>
      <c r="B279" s="1" t="str">
        <f>IFERROR(_xlfn.NUMBERVALUE(LEFT(A279,1)),LEFT(A279,1))</f>
        <v>d</v>
      </c>
      <c r="C279">
        <f>IF(ISNUMBER(_xlfn.NUMBERVALUE(LEFT(A279,1))),_xlfn.NUMBERVALUE(_xlfn.TEXTBEFORE(A279," ")),0)+
IF(B279="d",SUMIFS(F:F,D:D,D279&amp;"|"&amp;_xlfn.TEXTAFTER(A279," ")),0)</f>
        <v>240410</v>
      </c>
      <c r="D279" t="str" cm="1">
        <f t="array" ref="D279">IF(AND(LEFT(A279,4)="$ cd",IFERROR(_xlfn.TEXTAFTER(A279," ",2)&lt;&gt;"..",0)),IF(D278="|",D278,D278&amp;"|")&amp;IFERROR(_xlfn.TEXTAFTER(A279," ",2),0),
IF(AND(LEFT(A279,4)="$ cd",IFERROR(_xlfn.TEXTAFTER(A279," ",2)="..",0)),_xlfn.XLOOKUP(E279,$E$2:E278,$D$2:D278,,,-1),D278))</f>
        <v>|/|fvhmzqc|hvnt|rmrc</v>
      </c>
      <c r="E279">
        <f>E278+IFERROR(IF(AND(LEFT(A279,4)="$ cd",_xlfn.TEXTAFTER(A279," ",2)&lt;&gt;".."),1,-1),0)</f>
        <v>4</v>
      </c>
      <c r="F279">
        <f>SUMIFS(C:C,D:D,IF(AND(LEFT(A279,4)="$ cd",_xlfn.TEXTAFTER(A279," ",2)&lt;&gt;".."),IF(D278="|",D278,D278&amp;"|")&amp;_xlfn.TEXTAFTER(A279," ",2),""))</f>
        <v>0</v>
      </c>
      <c r="G279" s="2" t="str">
        <f>IF(F279&gt;$J$2,F279-$J$2,"")</f>
        <v/>
      </c>
      <c r="H279">
        <f>IF(ISNUMBER(_xlfn.NUMBERVALUE(LEFT(A279,1))),_xlfn.NUMBERVALUE(_xlfn.TEXTBEFORE(A279," ")),0)</f>
        <v>0</v>
      </c>
      <c r="J279" cm="1">
        <f t="array" ref="J279">SUMPRODUCT(--(IFERROR(FIND(I279,D277:D1210),0)&gt;0),H277:H1210)</f>
        <v>30866654</v>
      </c>
    </row>
    <row r="280" spans="1:10">
      <c r="A280" s="3" t="s">
        <v>368</v>
      </c>
      <c r="B280" s="1">
        <f>IFERROR(_xlfn.NUMBERVALUE(LEFT(A280,1)),LEFT(A280,1))</f>
        <v>2</v>
      </c>
      <c r="C280">
        <f>IF(ISNUMBER(_xlfn.NUMBERVALUE(LEFT(A280,1))),_xlfn.NUMBERVALUE(_xlfn.TEXTBEFORE(A280," ")),0)+
IF(B280="d",SUMIFS(F:F,D:D,D280&amp;"|"&amp;_xlfn.TEXTAFTER(A280," ")),0)</f>
        <v>259148</v>
      </c>
      <c r="D280" t="str" cm="1">
        <f t="array" ref="D280">IF(AND(LEFT(A280,4)="$ cd",IFERROR(_xlfn.TEXTAFTER(A280," ",2)&lt;&gt;"..",0)),IF(D279="|",D279,D279&amp;"|")&amp;IFERROR(_xlfn.TEXTAFTER(A280," ",2),0),
IF(AND(LEFT(A280,4)="$ cd",IFERROR(_xlfn.TEXTAFTER(A280," ",2)="..",0)),_xlfn.XLOOKUP(E280,$E$2:E279,$D$2:D279,,,-1),D279))</f>
        <v>|/|fvhmzqc|hvnt|rmrc</v>
      </c>
      <c r="E280">
        <f>E279+IFERROR(IF(AND(LEFT(A280,4)="$ cd",_xlfn.TEXTAFTER(A280," ",2)&lt;&gt;".."),1,-1),0)</f>
        <v>4</v>
      </c>
      <c r="F280">
        <f>SUMIFS(C:C,D:D,IF(AND(LEFT(A280,4)="$ cd",_xlfn.TEXTAFTER(A280," ",2)&lt;&gt;".."),IF(D279="|",D279,D279&amp;"|")&amp;_xlfn.TEXTAFTER(A280," ",2),""))</f>
        <v>0</v>
      </c>
      <c r="G280" s="2" t="str">
        <f>IF(F280&gt;$J$2,F280-$J$2,"")</f>
        <v/>
      </c>
      <c r="H280">
        <f>IF(ISNUMBER(_xlfn.NUMBERVALUE(LEFT(A280,1))),_xlfn.NUMBERVALUE(_xlfn.TEXTBEFORE(A280," ")),0)</f>
        <v>259148</v>
      </c>
      <c r="J280" cm="1">
        <f t="array" ref="J280">SUMPRODUCT(--(IFERROR(FIND(I280,D278:D1211),0)&gt;0),H278:H1211)</f>
        <v>30866654</v>
      </c>
    </row>
    <row r="281" spans="1:10">
      <c r="A281" s="3" t="s">
        <v>236</v>
      </c>
      <c r="B281" s="1" t="str">
        <f>IFERROR(_xlfn.NUMBERVALUE(LEFT(A281,1)),LEFT(A281,1))</f>
        <v>$</v>
      </c>
      <c r="C281">
        <f>IF(ISNUMBER(_xlfn.NUMBERVALUE(LEFT(A281,1))),_xlfn.NUMBERVALUE(_xlfn.TEXTBEFORE(A281," ")),0)+
IF(B281="d",SUMIFS(F:F,D:D,D281&amp;"|"&amp;_xlfn.TEXTAFTER(A281," ")),0)</f>
        <v>0</v>
      </c>
      <c r="D281" t="str" cm="1">
        <f t="array" ref="D281">IF(AND(LEFT(A281,4)="$ cd",IFERROR(_xlfn.TEXTAFTER(A281," ",2)&lt;&gt;"..",0)),IF(D280="|",D280,D280&amp;"|")&amp;IFERROR(_xlfn.TEXTAFTER(A281," ",2),0),
IF(AND(LEFT(A281,4)="$ cd",IFERROR(_xlfn.TEXTAFTER(A281," ",2)="..",0)),_xlfn.XLOOKUP(E281,$E$2:E280,$D$2:D280,,,-1),D280))</f>
        <v>|/|fvhmzqc|hvnt|rmrc|btgrv</v>
      </c>
      <c r="E281">
        <f>E280+IFERROR(IF(AND(LEFT(A281,4)="$ cd",_xlfn.TEXTAFTER(A281," ",2)&lt;&gt;".."),1,-1),0)</f>
        <v>5</v>
      </c>
      <c r="F281">
        <f>SUMIFS(C:C,D:D,IF(AND(LEFT(A281,4)="$ cd",_xlfn.TEXTAFTER(A281," ",2)&lt;&gt;".."),IF(D280="|",D280,D280&amp;"|")&amp;_xlfn.TEXTAFTER(A281," ",2),""))</f>
        <v>240410</v>
      </c>
      <c r="G281" s="2" t="str">
        <f>IF(F281&gt;$J$2,F281-$J$2,"")</f>
        <v/>
      </c>
      <c r="H281">
        <f>IF(ISNUMBER(_xlfn.NUMBERVALUE(LEFT(A281,1))),_xlfn.NUMBERVALUE(_xlfn.TEXTBEFORE(A281," ")),0)</f>
        <v>0</v>
      </c>
      <c r="J281" cm="1">
        <f t="array" ref="J281">SUMPRODUCT(--(IFERROR(FIND(I281,D279:D1212),0)&gt;0),H279:H1212)</f>
        <v>30866654</v>
      </c>
    </row>
    <row r="282" spans="1:10">
      <c r="A282" s="3" t="s">
        <v>1</v>
      </c>
      <c r="B282" s="1" t="str">
        <f>IFERROR(_xlfn.NUMBERVALUE(LEFT(A282,1)),LEFT(A282,1))</f>
        <v>$</v>
      </c>
      <c r="C282">
        <f>IF(ISNUMBER(_xlfn.NUMBERVALUE(LEFT(A282,1))),_xlfn.NUMBERVALUE(_xlfn.TEXTBEFORE(A282," ")),0)+
IF(B282="d",SUMIFS(F:F,D:D,D282&amp;"|"&amp;_xlfn.TEXTAFTER(A282," ")),0)</f>
        <v>0</v>
      </c>
      <c r="D282" t="str" cm="1">
        <f t="array" ref="D282">IF(AND(LEFT(A282,4)="$ cd",IFERROR(_xlfn.TEXTAFTER(A282," ",2)&lt;&gt;"..",0)),IF(D281="|",D281,D281&amp;"|")&amp;IFERROR(_xlfn.TEXTAFTER(A282," ",2),0),
IF(AND(LEFT(A282,4)="$ cd",IFERROR(_xlfn.TEXTAFTER(A282," ",2)="..",0)),_xlfn.XLOOKUP(E282,$E$2:E281,$D$2:D281,,,-1),D281))</f>
        <v>|/|fvhmzqc|hvnt|rmrc|btgrv</v>
      </c>
      <c r="E282">
        <f>E281+IFERROR(IF(AND(LEFT(A282,4)="$ cd",_xlfn.TEXTAFTER(A282," ",2)&lt;&gt;".."),1,-1),0)</f>
        <v>5</v>
      </c>
      <c r="F282">
        <f>SUMIFS(C:C,D:D,IF(AND(LEFT(A282,4)="$ cd",_xlfn.TEXTAFTER(A282," ",2)&lt;&gt;".."),IF(D281="|",D281,D281&amp;"|")&amp;_xlfn.TEXTAFTER(A282," ",2),""))</f>
        <v>0</v>
      </c>
      <c r="G282" s="2" t="str">
        <f>IF(F282&gt;$J$2,F282-$J$2,"")</f>
        <v/>
      </c>
      <c r="H282">
        <f>IF(ISNUMBER(_xlfn.NUMBERVALUE(LEFT(A282,1))),_xlfn.NUMBERVALUE(_xlfn.TEXTBEFORE(A282," ")),0)</f>
        <v>0</v>
      </c>
      <c r="J282" cm="1">
        <f t="array" ref="J282">SUMPRODUCT(--(IFERROR(FIND(I282,D280:D1213),0)&gt;0),H280:H1213)</f>
        <v>30866654</v>
      </c>
    </row>
    <row r="283" spans="1:10">
      <c r="A283" s="3" t="s">
        <v>367</v>
      </c>
      <c r="B283" s="1">
        <f>IFERROR(_xlfn.NUMBERVALUE(LEFT(A283,1)),LEFT(A283,1))</f>
        <v>2</v>
      </c>
      <c r="C283">
        <f>IF(ISNUMBER(_xlfn.NUMBERVALUE(LEFT(A283,1))),_xlfn.NUMBERVALUE(_xlfn.TEXTBEFORE(A283," ")),0)+
IF(B283="d",SUMIFS(F:F,D:D,D283&amp;"|"&amp;_xlfn.TEXTAFTER(A283," ")),0)</f>
        <v>240410</v>
      </c>
      <c r="D283" t="str" cm="1">
        <f t="array" ref="D283">IF(AND(LEFT(A283,4)="$ cd",IFERROR(_xlfn.TEXTAFTER(A283," ",2)&lt;&gt;"..",0)),IF(D282="|",D282,D282&amp;"|")&amp;IFERROR(_xlfn.TEXTAFTER(A283," ",2),0),
IF(AND(LEFT(A283,4)="$ cd",IFERROR(_xlfn.TEXTAFTER(A283," ",2)="..",0)),_xlfn.XLOOKUP(E283,$E$2:E282,$D$2:D282,,,-1),D282))</f>
        <v>|/|fvhmzqc|hvnt|rmrc|btgrv</v>
      </c>
      <c r="E283">
        <f>E282+IFERROR(IF(AND(LEFT(A283,4)="$ cd",_xlfn.TEXTAFTER(A283," ",2)&lt;&gt;".."),1,-1),0)</f>
        <v>5</v>
      </c>
      <c r="F283">
        <f>SUMIFS(C:C,D:D,IF(AND(LEFT(A283,4)="$ cd",_xlfn.TEXTAFTER(A283," ",2)&lt;&gt;".."),IF(D282="|",D282,D282&amp;"|")&amp;_xlfn.TEXTAFTER(A283," ",2),""))</f>
        <v>0</v>
      </c>
      <c r="G283" s="2" t="str">
        <f>IF(F283&gt;$J$2,F283-$J$2,"")</f>
        <v/>
      </c>
      <c r="H283">
        <f>IF(ISNUMBER(_xlfn.NUMBERVALUE(LEFT(A283,1))),_xlfn.NUMBERVALUE(_xlfn.TEXTBEFORE(A283," ")),0)</f>
        <v>240410</v>
      </c>
      <c r="J283" cm="1">
        <f t="array" ref="J283">SUMPRODUCT(--(IFERROR(FIND(I283,D281:D1214),0)&gt;0),H281:H1214)</f>
        <v>30607506</v>
      </c>
    </row>
    <row r="284" spans="1:10">
      <c r="A284" s="3" t="s">
        <v>3</v>
      </c>
      <c r="B284" s="1" t="str">
        <f>IFERROR(_xlfn.NUMBERVALUE(LEFT(A284,1)),LEFT(A284,1))</f>
        <v>$</v>
      </c>
      <c r="C284">
        <f>IF(ISNUMBER(_xlfn.NUMBERVALUE(LEFT(A284,1))),_xlfn.NUMBERVALUE(_xlfn.TEXTBEFORE(A284," ")),0)+
IF(B284="d",SUMIFS(F:F,D:D,D284&amp;"|"&amp;_xlfn.TEXTAFTER(A284," ")),0)</f>
        <v>0</v>
      </c>
      <c r="D284" t="str" cm="1">
        <f t="array" ref="D284">IF(AND(LEFT(A284,4)="$ cd",IFERROR(_xlfn.TEXTAFTER(A284," ",2)&lt;&gt;"..",0)),IF(D283="|",D283,D283&amp;"|")&amp;IFERROR(_xlfn.TEXTAFTER(A284," ",2),0),
IF(AND(LEFT(A284,4)="$ cd",IFERROR(_xlfn.TEXTAFTER(A284," ",2)="..",0)),_xlfn.XLOOKUP(E284,$E$2:E283,$D$2:D283,,,-1),D283))</f>
        <v>|/|fvhmzqc|hvnt|rmrc</v>
      </c>
      <c r="E284">
        <f>E283+IFERROR(IF(AND(LEFT(A284,4)="$ cd",_xlfn.TEXTAFTER(A284," ",2)&lt;&gt;".."),1,-1),0)</f>
        <v>4</v>
      </c>
      <c r="F284">
        <f>SUMIFS(C:C,D:D,IF(AND(LEFT(A284,4)="$ cd",_xlfn.TEXTAFTER(A284," ",2)&lt;&gt;".."),IF(D283="|",D283,D283&amp;"|")&amp;_xlfn.TEXTAFTER(A284," ",2),""))</f>
        <v>0</v>
      </c>
      <c r="G284" s="2" t="str">
        <f>IF(F284&gt;$J$2,F284-$J$2,"")</f>
        <v/>
      </c>
      <c r="H284">
        <f>IF(ISNUMBER(_xlfn.NUMBERVALUE(LEFT(A284,1))),_xlfn.NUMBERVALUE(_xlfn.TEXTBEFORE(A284," ")),0)</f>
        <v>0</v>
      </c>
      <c r="J284" cm="1">
        <f t="array" ref="J284">SUMPRODUCT(--(IFERROR(FIND(I284,D282:D1215),0)&gt;0),H282:H1215)</f>
        <v>30607506</v>
      </c>
    </row>
    <row r="285" spans="1:10">
      <c r="A285" s="3" t="s">
        <v>3</v>
      </c>
      <c r="B285" s="1" t="str">
        <f>IFERROR(_xlfn.NUMBERVALUE(LEFT(A285,1)),LEFT(A285,1))</f>
        <v>$</v>
      </c>
      <c r="C285">
        <f>IF(ISNUMBER(_xlfn.NUMBERVALUE(LEFT(A285,1))),_xlfn.NUMBERVALUE(_xlfn.TEXTBEFORE(A285," ")),0)+
IF(B285="d",SUMIFS(F:F,D:D,D285&amp;"|"&amp;_xlfn.TEXTAFTER(A285," ")),0)</f>
        <v>0</v>
      </c>
      <c r="D285" t="str" cm="1">
        <f t="array" ref="D285">IF(AND(LEFT(A285,4)="$ cd",IFERROR(_xlfn.TEXTAFTER(A285," ",2)&lt;&gt;"..",0)),IF(D284="|",D284,D284&amp;"|")&amp;IFERROR(_xlfn.TEXTAFTER(A285," ",2),0),
IF(AND(LEFT(A285,4)="$ cd",IFERROR(_xlfn.TEXTAFTER(A285," ",2)="..",0)),_xlfn.XLOOKUP(E285,$E$2:E284,$D$2:D284,,,-1),D284))</f>
        <v>|/|fvhmzqc|hvnt</v>
      </c>
      <c r="E285">
        <f>E284+IFERROR(IF(AND(LEFT(A285,4)="$ cd",_xlfn.TEXTAFTER(A285," ",2)&lt;&gt;".."),1,-1),0)</f>
        <v>3</v>
      </c>
      <c r="F285">
        <f>SUMIFS(C:C,D:D,IF(AND(LEFT(A285,4)="$ cd",_xlfn.TEXTAFTER(A285," ",2)&lt;&gt;".."),IF(D284="|",D284,D284&amp;"|")&amp;_xlfn.TEXTAFTER(A285," ",2),""))</f>
        <v>0</v>
      </c>
      <c r="G285" s="2" t="str">
        <f>IF(F285&gt;$J$2,F285-$J$2,"")</f>
        <v/>
      </c>
      <c r="H285">
        <f>IF(ISNUMBER(_xlfn.NUMBERVALUE(LEFT(A285,1))),_xlfn.NUMBERVALUE(_xlfn.TEXTBEFORE(A285," ")),0)</f>
        <v>0</v>
      </c>
      <c r="J285" cm="1">
        <f t="array" ref="J285">SUMPRODUCT(--(IFERROR(FIND(I285,D283:D1216),0)&gt;0),H283:H1216)</f>
        <v>30607506</v>
      </c>
    </row>
    <row r="286" spans="1:10">
      <c r="A286" s="3" t="s">
        <v>3</v>
      </c>
      <c r="B286" s="1" t="str">
        <f>IFERROR(_xlfn.NUMBERVALUE(LEFT(A286,1)),LEFT(A286,1))</f>
        <v>$</v>
      </c>
      <c r="C286">
        <f>IF(ISNUMBER(_xlfn.NUMBERVALUE(LEFT(A286,1))),_xlfn.NUMBERVALUE(_xlfn.TEXTBEFORE(A286," ")),0)+
IF(B286="d",SUMIFS(F:F,D:D,D286&amp;"|"&amp;_xlfn.TEXTAFTER(A286," ")),0)</f>
        <v>0</v>
      </c>
      <c r="D286" t="str" cm="1">
        <f t="array" ref="D286">IF(AND(LEFT(A286,4)="$ cd",IFERROR(_xlfn.TEXTAFTER(A286," ",2)&lt;&gt;"..",0)),IF(D285="|",D285,D285&amp;"|")&amp;IFERROR(_xlfn.TEXTAFTER(A286," ",2),0),
IF(AND(LEFT(A286,4)="$ cd",IFERROR(_xlfn.TEXTAFTER(A286," ",2)="..",0)),_xlfn.XLOOKUP(E286,$E$2:E285,$D$2:D285,,,-1),D285))</f>
        <v>|/|fvhmzqc</v>
      </c>
      <c r="E286">
        <f>E285+IFERROR(IF(AND(LEFT(A286,4)="$ cd",_xlfn.TEXTAFTER(A286," ",2)&lt;&gt;".."),1,-1),0)</f>
        <v>2</v>
      </c>
      <c r="F286">
        <f>SUMIFS(C:C,D:D,IF(AND(LEFT(A286,4)="$ cd",_xlfn.TEXTAFTER(A286," ",2)&lt;&gt;".."),IF(D285="|",D285,D285&amp;"|")&amp;_xlfn.TEXTAFTER(A286," ",2),""))</f>
        <v>0</v>
      </c>
      <c r="G286" s="2" t="str">
        <f>IF(F286&gt;$J$2,F286-$J$2,"")</f>
        <v/>
      </c>
      <c r="H286">
        <f>IF(ISNUMBER(_xlfn.NUMBERVALUE(LEFT(A286,1))),_xlfn.NUMBERVALUE(_xlfn.TEXTBEFORE(A286," ")),0)</f>
        <v>0</v>
      </c>
      <c r="J286" cm="1">
        <f t="array" ref="J286">SUMPRODUCT(--(IFERROR(FIND(I286,D284:D1217),0)&gt;0),H284:H1217)</f>
        <v>30367096</v>
      </c>
    </row>
    <row r="287" spans="1:10">
      <c r="A287" s="3" t="s">
        <v>366</v>
      </c>
      <c r="B287" s="1" t="str">
        <f>IFERROR(_xlfn.NUMBERVALUE(LEFT(A287,1)),LEFT(A287,1))</f>
        <v>$</v>
      </c>
      <c r="C287">
        <f>IF(ISNUMBER(_xlfn.NUMBERVALUE(LEFT(A287,1))),_xlfn.NUMBERVALUE(_xlfn.TEXTBEFORE(A287," ")),0)+
IF(B287="d",SUMIFS(F:F,D:D,D287&amp;"|"&amp;_xlfn.TEXTAFTER(A287," ")),0)</f>
        <v>0</v>
      </c>
      <c r="D287" t="str" cm="1">
        <f t="array" ref="D287">IF(AND(LEFT(A287,4)="$ cd",IFERROR(_xlfn.TEXTAFTER(A287," ",2)&lt;&gt;"..",0)),IF(D286="|",D286,D286&amp;"|")&amp;IFERROR(_xlfn.TEXTAFTER(A287," ",2),0),
IF(AND(LEFT(A287,4)="$ cd",IFERROR(_xlfn.TEXTAFTER(A287," ",2)="..",0)),_xlfn.XLOOKUP(E287,$E$2:E286,$D$2:D286,,,-1),D286))</f>
        <v>|/|fvhmzqc|jbc</v>
      </c>
      <c r="E287">
        <f>E286+IFERROR(IF(AND(LEFT(A287,4)="$ cd",_xlfn.TEXTAFTER(A287," ",2)&lt;&gt;".."),1,-1),0)</f>
        <v>3</v>
      </c>
      <c r="F287">
        <f>SUMIFS(C:C,D:D,IF(AND(LEFT(A287,4)="$ cd",_xlfn.TEXTAFTER(A287," ",2)&lt;&gt;".."),IF(D286="|",D286,D286&amp;"|")&amp;_xlfn.TEXTAFTER(A287," ",2),""))</f>
        <v>140479</v>
      </c>
      <c r="G287" s="2" t="str">
        <f>IF(F287&gt;$J$2,F287-$J$2,"")</f>
        <v/>
      </c>
      <c r="H287">
        <f>IF(ISNUMBER(_xlfn.NUMBERVALUE(LEFT(A287,1))),_xlfn.NUMBERVALUE(_xlfn.TEXTBEFORE(A287," ")),0)</f>
        <v>0</v>
      </c>
      <c r="J287" cm="1">
        <f t="array" ref="J287">SUMPRODUCT(--(IFERROR(FIND(I287,D285:D1218),0)&gt;0),H285:H1218)</f>
        <v>30367096</v>
      </c>
    </row>
    <row r="288" spans="1:10">
      <c r="A288" s="3" t="s">
        <v>1</v>
      </c>
      <c r="B288" s="1" t="str">
        <f>IFERROR(_xlfn.NUMBERVALUE(LEFT(A288,1)),LEFT(A288,1))</f>
        <v>$</v>
      </c>
      <c r="C288">
        <f>IF(ISNUMBER(_xlfn.NUMBERVALUE(LEFT(A288,1))),_xlfn.NUMBERVALUE(_xlfn.TEXTBEFORE(A288," ")),0)+
IF(B288="d",SUMIFS(F:F,D:D,D288&amp;"|"&amp;_xlfn.TEXTAFTER(A288," ")),0)</f>
        <v>0</v>
      </c>
      <c r="D288" t="str" cm="1">
        <f t="array" ref="D288">IF(AND(LEFT(A288,4)="$ cd",IFERROR(_xlfn.TEXTAFTER(A288," ",2)&lt;&gt;"..",0)),IF(D287="|",D287,D287&amp;"|")&amp;IFERROR(_xlfn.TEXTAFTER(A288," ",2),0),
IF(AND(LEFT(A288,4)="$ cd",IFERROR(_xlfn.TEXTAFTER(A288," ",2)="..",0)),_xlfn.XLOOKUP(E288,$E$2:E287,$D$2:D287,,,-1),D287))</f>
        <v>|/|fvhmzqc|jbc</v>
      </c>
      <c r="E288">
        <f>E287+IFERROR(IF(AND(LEFT(A288,4)="$ cd",_xlfn.TEXTAFTER(A288," ",2)&lt;&gt;".."),1,-1),0)</f>
        <v>3</v>
      </c>
      <c r="F288">
        <f>SUMIFS(C:C,D:D,IF(AND(LEFT(A288,4)="$ cd",_xlfn.TEXTAFTER(A288," ",2)&lt;&gt;".."),IF(D287="|",D287,D287&amp;"|")&amp;_xlfn.TEXTAFTER(A288," ",2),""))</f>
        <v>0</v>
      </c>
      <c r="G288" s="2" t="str">
        <f>IF(F288&gt;$J$2,F288-$J$2,"")</f>
        <v/>
      </c>
      <c r="H288">
        <f>IF(ISNUMBER(_xlfn.NUMBERVALUE(LEFT(A288,1))),_xlfn.NUMBERVALUE(_xlfn.TEXTBEFORE(A288," ")),0)</f>
        <v>0</v>
      </c>
      <c r="J288" cm="1">
        <f t="array" ref="J288">SUMPRODUCT(--(IFERROR(FIND(I288,D286:D1219),0)&gt;0),H286:H1219)</f>
        <v>30367096</v>
      </c>
    </row>
    <row r="289" spans="1:10">
      <c r="A289" s="3" t="s">
        <v>365</v>
      </c>
      <c r="B289" s="1">
        <f>IFERROR(_xlfn.NUMBERVALUE(LEFT(A289,1)),LEFT(A289,1))</f>
        <v>1</v>
      </c>
      <c r="C289">
        <f>IF(ISNUMBER(_xlfn.NUMBERVALUE(LEFT(A289,1))),_xlfn.NUMBERVALUE(_xlfn.TEXTBEFORE(A289," ")),0)+
IF(B289="d",SUMIFS(F:F,D:D,D289&amp;"|"&amp;_xlfn.TEXTAFTER(A289," ")),0)</f>
        <v>140479</v>
      </c>
      <c r="D289" t="str" cm="1">
        <f t="array" ref="D289">IF(AND(LEFT(A289,4)="$ cd",IFERROR(_xlfn.TEXTAFTER(A289," ",2)&lt;&gt;"..",0)),IF(D288="|",D288,D288&amp;"|")&amp;IFERROR(_xlfn.TEXTAFTER(A289," ",2),0),
IF(AND(LEFT(A289,4)="$ cd",IFERROR(_xlfn.TEXTAFTER(A289," ",2)="..",0)),_xlfn.XLOOKUP(E289,$E$2:E288,$D$2:D288,,,-1),D288))</f>
        <v>|/|fvhmzqc|jbc</v>
      </c>
      <c r="E289">
        <f>E288+IFERROR(IF(AND(LEFT(A289,4)="$ cd",_xlfn.TEXTAFTER(A289," ",2)&lt;&gt;".."),1,-1),0)</f>
        <v>3</v>
      </c>
      <c r="F289">
        <f>SUMIFS(C:C,D:D,IF(AND(LEFT(A289,4)="$ cd",_xlfn.TEXTAFTER(A289," ",2)&lt;&gt;".."),IF(D288="|",D288,D288&amp;"|")&amp;_xlfn.TEXTAFTER(A289," ",2),""))</f>
        <v>0</v>
      </c>
      <c r="G289" s="2" t="str">
        <f>IF(F289&gt;$J$2,F289-$J$2,"")</f>
        <v/>
      </c>
      <c r="H289">
        <f>IF(ISNUMBER(_xlfn.NUMBERVALUE(LEFT(A289,1))),_xlfn.NUMBERVALUE(_xlfn.TEXTBEFORE(A289," ")),0)</f>
        <v>140479</v>
      </c>
      <c r="J289" cm="1">
        <f t="array" ref="J289">SUMPRODUCT(--(IFERROR(FIND(I289,D287:D1220),0)&gt;0),H287:H1220)</f>
        <v>30367096</v>
      </c>
    </row>
    <row r="290" spans="1:10">
      <c r="A290" s="3" t="s">
        <v>3</v>
      </c>
      <c r="B290" s="1" t="str">
        <f>IFERROR(_xlfn.NUMBERVALUE(LEFT(A290,1)),LEFT(A290,1))</f>
        <v>$</v>
      </c>
      <c r="C290">
        <f>IF(ISNUMBER(_xlfn.NUMBERVALUE(LEFT(A290,1))),_xlfn.NUMBERVALUE(_xlfn.TEXTBEFORE(A290," ")),0)+
IF(B290="d",SUMIFS(F:F,D:D,D290&amp;"|"&amp;_xlfn.TEXTAFTER(A290," ")),0)</f>
        <v>0</v>
      </c>
      <c r="D290" t="str" cm="1">
        <f t="array" ref="D290">IF(AND(LEFT(A290,4)="$ cd",IFERROR(_xlfn.TEXTAFTER(A290," ",2)&lt;&gt;"..",0)),IF(D289="|",D289,D289&amp;"|")&amp;IFERROR(_xlfn.TEXTAFTER(A290," ",2),0),
IF(AND(LEFT(A290,4)="$ cd",IFERROR(_xlfn.TEXTAFTER(A290," ",2)="..",0)),_xlfn.XLOOKUP(E290,$E$2:E289,$D$2:D289,,,-1),D289))</f>
        <v>|/|fvhmzqc</v>
      </c>
      <c r="E290">
        <f>E289+IFERROR(IF(AND(LEFT(A290,4)="$ cd",_xlfn.TEXTAFTER(A290," ",2)&lt;&gt;".."),1,-1),0)</f>
        <v>2</v>
      </c>
      <c r="F290">
        <f>SUMIFS(C:C,D:D,IF(AND(LEFT(A290,4)="$ cd",_xlfn.TEXTAFTER(A290," ",2)&lt;&gt;".."),IF(D289="|",D289,D289&amp;"|")&amp;_xlfn.TEXTAFTER(A290," ",2),""))</f>
        <v>0</v>
      </c>
      <c r="G290" s="2" t="str">
        <f>IF(F290&gt;$J$2,F290-$J$2,"")</f>
        <v/>
      </c>
      <c r="H290">
        <f>IF(ISNUMBER(_xlfn.NUMBERVALUE(LEFT(A290,1))),_xlfn.NUMBERVALUE(_xlfn.TEXTBEFORE(A290," ")),0)</f>
        <v>0</v>
      </c>
      <c r="J290" cm="1">
        <f t="array" ref="J290">SUMPRODUCT(--(IFERROR(FIND(I290,D288:D1221),0)&gt;0),H288:H1221)</f>
        <v>30367096</v>
      </c>
    </row>
    <row r="291" spans="1:10">
      <c r="A291" s="3" t="s">
        <v>364</v>
      </c>
      <c r="B291" s="1" t="str">
        <f>IFERROR(_xlfn.NUMBERVALUE(LEFT(A291,1)),LEFT(A291,1))</f>
        <v>$</v>
      </c>
      <c r="C291">
        <f>IF(ISNUMBER(_xlfn.NUMBERVALUE(LEFT(A291,1))),_xlfn.NUMBERVALUE(_xlfn.TEXTBEFORE(A291," ")),0)+
IF(B291="d",SUMIFS(F:F,D:D,D291&amp;"|"&amp;_xlfn.TEXTAFTER(A291," ")),0)</f>
        <v>0</v>
      </c>
      <c r="D291" t="str" cm="1">
        <f t="array" ref="D291">IF(AND(LEFT(A291,4)="$ cd",IFERROR(_xlfn.TEXTAFTER(A291," ",2)&lt;&gt;"..",0)),IF(D290="|",D290,D290&amp;"|")&amp;IFERROR(_xlfn.TEXTAFTER(A291," ",2),0),
IF(AND(LEFT(A291,4)="$ cd",IFERROR(_xlfn.TEXTAFTER(A291," ",2)="..",0)),_xlfn.XLOOKUP(E291,$E$2:E290,$D$2:D290,,,-1),D290))</f>
        <v>|/|fvhmzqc|mzzfssn</v>
      </c>
      <c r="E291">
        <f>E290+IFERROR(IF(AND(LEFT(A291,4)="$ cd",_xlfn.TEXTAFTER(A291," ",2)&lt;&gt;".."),1,-1),0)</f>
        <v>3</v>
      </c>
      <c r="F291">
        <f>SUMIFS(C:C,D:D,IF(AND(LEFT(A291,4)="$ cd",_xlfn.TEXTAFTER(A291," ",2)&lt;&gt;".."),IF(D290="|",D290,D290&amp;"|")&amp;_xlfn.TEXTAFTER(A291," ",2),""))</f>
        <v>420229</v>
      </c>
      <c r="G291" s="2" t="str">
        <f>IF(F291&gt;$J$2,F291-$J$2,"")</f>
        <v/>
      </c>
      <c r="H291">
        <f>IF(ISNUMBER(_xlfn.NUMBERVALUE(LEFT(A291,1))),_xlfn.NUMBERVALUE(_xlfn.TEXTBEFORE(A291," ")),0)</f>
        <v>0</v>
      </c>
      <c r="J291" cm="1">
        <f t="array" ref="J291">SUMPRODUCT(--(IFERROR(FIND(I291,D289:D1222),0)&gt;0),H289:H1222)</f>
        <v>30367096</v>
      </c>
    </row>
    <row r="292" spans="1:10">
      <c r="A292" s="3" t="s">
        <v>1</v>
      </c>
      <c r="B292" s="1" t="str">
        <f>IFERROR(_xlfn.NUMBERVALUE(LEFT(A292,1)),LEFT(A292,1))</f>
        <v>$</v>
      </c>
      <c r="C292">
        <f>IF(ISNUMBER(_xlfn.NUMBERVALUE(LEFT(A292,1))),_xlfn.NUMBERVALUE(_xlfn.TEXTBEFORE(A292," ")),0)+
IF(B292="d",SUMIFS(F:F,D:D,D292&amp;"|"&amp;_xlfn.TEXTAFTER(A292," ")),0)</f>
        <v>0</v>
      </c>
      <c r="D292" t="str" cm="1">
        <f t="array" ref="D292">IF(AND(LEFT(A292,4)="$ cd",IFERROR(_xlfn.TEXTAFTER(A292," ",2)&lt;&gt;"..",0)),IF(D291="|",D291,D291&amp;"|")&amp;IFERROR(_xlfn.TEXTAFTER(A292," ",2),0),
IF(AND(LEFT(A292,4)="$ cd",IFERROR(_xlfn.TEXTAFTER(A292," ",2)="..",0)),_xlfn.XLOOKUP(E292,$E$2:E291,$D$2:D291,,,-1),D291))</f>
        <v>|/|fvhmzqc|mzzfssn</v>
      </c>
      <c r="E292">
        <f>E291+IFERROR(IF(AND(LEFT(A292,4)="$ cd",_xlfn.TEXTAFTER(A292," ",2)&lt;&gt;".."),1,-1),0)</f>
        <v>3</v>
      </c>
      <c r="F292">
        <f>SUMIFS(C:C,D:D,IF(AND(LEFT(A292,4)="$ cd",_xlfn.TEXTAFTER(A292," ",2)&lt;&gt;".."),IF(D291="|",D291,D291&amp;"|")&amp;_xlfn.TEXTAFTER(A292," ",2),""))</f>
        <v>0</v>
      </c>
      <c r="G292" s="2" t="str">
        <f>IF(F292&gt;$J$2,F292-$J$2,"")</f>
        <v/>
      </c>
      <c r="H292">
        <f>IF(ISNUMBER(_xlfn.NUMBERVALUE(LEFT(A292,1))),_xlfn.NUMBERVALUE(_xlfn.TEXTBEFORE(A292," ")),0)</f>
        <v>0</v>
      </c>
      <c r="J292" cm="1">
        <f t="array" ref="J292">SUMPRODUCT(--(IFERROR(FIND(I292,D290:D1223),0)&gt;0),H290:H1223)</f>
        <v>30226617</v>
      </c>
    </row>
    <row r="293" spans="1:10">
      <c r="A293" s="3" t="s">
        <v>363</v>
      </c>
      <c r="B293" s="1">
        <f>IFERROR(_xlfn.NUMBERVALUE(LEFT(A293,1)),LEFT(A293,1))</f>
        <v>7</v>
      </c>
      <c r="C293">
        <f>IF(ISNUMBER(_xlfn.NUMBERVALUE(LEFT(A293,1))),_xlfn.NUMBERVALUE(_xlfn.TEXTBEFORE(A293," ")),0)+
IF(B293="d",SUMIFS(F:F,D:D,D293&amp;"|"&amp;_xlfn.TEXTAFTER(A293," ")),0)</f>
        <v>78226</v>
      </c>
      <c r="D293" t="str" cm="1">
        <f t="array" ref="D293">IF(AND(LEFT(A293,4)="$ cd",IFERROR(_xlfn.TEXTAFTER(A293," ",2)&lt;&gt;"..",0)),IF(D292="|",D292,D292&amp;"|")&amp;IFERROR(_xlfn.TEXTAFTER(A293," ",2),0),
IF(AND(LEFT(A293,4)="$ cd",IFERROR(_xlfn.TEXTAFTER(A293," ",2)="..",0)),_xlfn.XLOOKUP(E293,$E$2:E292,$D$2:D292,,,-1),D292))</f>
        <v>|/|fvhmzqc|mzzfssn</v>
      </c>
      <c r="E293">
        <f>E292+IFERROR(IF(AND(LEFT(A293,4)="$ cd",_xlfn.TEXTAFTER(A293," ",2)&lt;&gt;".."),1,-1),0)</f>
        <v>3</v>
      </c>
      <c r="F293">
        <f>SUMIFS(C:C,D:D,IF(AND(LEFT(A293,4)="$ cd",_xlfn.TEXTAFTER(A293," ",2)&lt;&gt;".."),IF(D292="|",D292,D292&amp;"|")&amp;_xlfn.TEXTAFTER(A293," ",2),""))</f>
        <v>0</v>
      </c>
      <c r="G293" s="2" t="str">
        <f>IF(F293&gt;$J$2,F293-$J$2,"")</f>
        <v/>
      </c>
      <c r="H293">
        <f>IF(ISNUMBER(_xlfn.NUMBERVALUE(LEFT(A293,1))),_xlfn.NUMBERVALUE(_xlfn.TEXTBEFORE(A293," ")),0)</f>
        <v>78226</v>
      </c>
      <c r="J293" cm="1">
        <f t="array" ref="J293">SUMPRODUCT(--(IFERROR(FIND(I293,D291:D1224),0)&gt;0),H291:H1224)</f>
        <v>30226617</v>
      </c>
    </row>
    <row r="294" spans="1:10">
      <c r="A294" s="3" t="s">
        <v>362</v>
      </c>
      <c r="B294" s="1">
        <f>IFERROR(_xlfn.NUMBERVALUE(LEFT(A294,1)),LEFT(A294,1))</f>
        <v>6</v>
      </c>
      <c r="C294">
        <f>IF(ISNUMBER(_xlfn.NUMBERVALUE(LEFT(A294,1))),_xlfn.NUMBERVALUE(_xlfn.TEXTBEFORE(A294," ")),0)+
IF(B294="d",SUMIFS(F:F,D:D,D294&amp;"|"&amp;_xlfn.TEXTAFTER(A294," ")),0)</f>
        <v>61906</v>
      </c>
      <c r="D294" t="str" cm="1">
        <f t="array" ref="D294">IF(AND(LEFT(A294,4)="$ cd",IFERROR(_xlfn.TEXTAFTER(A294," ",2)&lt;&gt;"..",0)),IF(D293="|",D293,D293&amp;"|")&amp;IFERROR(_xlfn.TEXTAFTER(A294," ",2),0),
IF(AND(LEFT(A294,4)="$ cd",IFERROR(_xlfn.TEXTAFTER(A294," ",2)="..",0)),_xlfn.XLOOKUP(E294,$E$2:E293,$D$2:D293,,,-1),D293))</f>
        <v>|/|fvhmzqc|mzzfssn</v>
      </c>
      <c r="E294">
        <f>E293+IFERROR(IF(AND(LEFT(A294,4)="$ cd",_xlfn.TEXTAFTER(A294," ",2)&lt;&gt;".."),1,-1),0)</f>
        <v>3</v>
      </c>
      <c r="F294">
        <f>SUMIFS(C:C,D:D,IF(AND(LEFT(A294,4)="$ cd",_xlfn.TEXTAFTER(A294," ",2)&lt;&gt;".."),IF(D293="|",D293,D293&amp;"|")&amp;_xlfn.TEXTAFTER(A294," ",2),""))</f>
        <v>0</v>
      </c>
      <c r="G294" s="2" t="str">
        <f>IF(F294&gt;$J$2,F294-$J$2,"")</f>
        <v/>
      </c>
      <c r="H294">
        <f>IF(ISNUMBER(_xlfn.NUMBERVALUE(LEFT(A294,1))),_xlfn.NUMBERVALUE(_xlfn.TEXTBEFORE(A294," ")),0)</f>
        <v>61906</v>
      </c>
      <c r="J294" cm="1">
        <f t="array" ref="J294">SUMPRODUCT(--(IFERROR(FIND(I294,D292:D1225),0)&gt;0),H292:H1225)</f>
        <v>30226617</v>
      </c>
    </row>
    <row r="295" spans="1:10">
      <c r="A295" s="3" t="s">
        <v>361</v>
      </c>
      <c r="B295" s="1">
        <f>IFERROR(_xlfn.NUMBERVALUE(LEFT(A295,1)),LEFT(A295,1))</f>
        <v>1</v>
      </c>
      <c r="C295">
        <f>IF(ISNUMBER(_xlfn.NUMBERVALUE(LEFT(A295,1))),_xlfn.NUMBERVALUE(_xlfn.TEXTBEFORE(A295," ")),0)+
IF(B295="d",SUMIFS(F:F,D:D,D295&amp;"|"&amp;_xlfn.TEXTAFTER(A295," ")),0)</f>
        <v>168944</v>
      </c>
      <c r="D295" t="str" cm="1">
        <f t="array" ref="D295">IF(AND(LEFT(A295,4)="$ cd",IFERROR(_xlfn.TEXTAFTER(A295," ",2)&lt;&gt;"..",0)),IF(D294="|",D294,D294&amp;"|")&amp;IFERROR(_xlfn.TEXTAFTER(A295," ",2),0),
IF(AND(LEFT(A295,4)="$ cd",IFERROR(_xlfn.TEXTAFTER(A295," ",2)="..",0)),_xlfn.XLOOKUP(E295,$E$2:E294,$D$2:D294,,,-1),D294))</f>
        <v>|/|fvhmzqc|mzzfssn</v>
      </c>
      <c r="E295">
        <f>E294+IFERROR(IF(AND(LEFT(A295,4)="$ cd",_xlfn.TEXTAFTER(A295," ",2)&lt;&gt;".."),1,-1),0)</f>
        <v>3</v>
      </c>
      <c r="F295">
        <f>SUMIFS(C:C,D:D,IF(AND(LEFT(A295,4)="$ cd",_xlfn.TEXTAFTER(A295," ",2)&lt;&gt;".."),IF(D294="|",D294,D294&amp;"|")&amp;_xlfn.TEXTAFTER(A295," ",2),""))</f>
        <v>0</v>
      </c>
      <c r="G295" s="2" t="str">
        <f>IF(F295&gt;$J$2,F295-$J$2,"")</f>
        <v/>
      </c>
      <c r="H295">
        <f>IF(ISNUMBER(_xlfn.NUMBERVALUE(LEFT(A295,1))),_xlfn.NUMBERVALUE(_xlfn.TEXTBEFORE(A295," ")),0)</f>
        <v>168944</v>
      </c>
      <c r="J295" cm="1">
        <f t="array" ref="J295">SUMPRODUCT(--(IFERROR(FIND(I295,D293:D1226),0)&gt;0),H293:H1226)</f>
        <v>30226617</v>
      </c>
    </row>
    <row r="296" spans="1:10">
      <c r="A296" s="3" t="s">
        <v>360</v>
      </c>
      <c r="B296" s="1">
        <f>IFERROR(_xlfn.NUMBERVALUE(LEFT(A296,1)),LEFT(A296,1))</f>
        <v>1</v>
      </c>
      <c r="C296">
        <f>IF(ISNUMBER(_xlfn.NUMBERVALUE(LEFT(A296,1))),_xlfn.NUMBERVALUE(_xlfn.TEXTBEFORE(A296," ")),0)+
IF(B296="d",SUMIFS(F:F,D:D,D296&amp;"|"&amp;_xlfn.TEXTAFTER(A296," ")),0)</f>
        <v>111153</v>
      </c>
      <c r="D296" t="str" cm="1">
        <f t="array" ref="D296">IF(AND(LEFT(A296,4)="$ cd",IFERROR(_xlfn.TEXTAFTER(A296," ",2)&lt;&gt;"..",0)),IF(D295="|",D295,D295&amp;"|")&amp;IFERROR(_xlfn.TEXTAFTER(A296," ",2),0),
IF(AND(LEFT(A296,4)="$ cd",IFERROR(_xlfn.TEXTAFTER(A296," ",2)="..",0)),_xlfn.XLOOKUP(E296,$E$2:E295,$D$2:D295,,,-1),D295))</f>
        <v>|/|fvhmzqc|mzzfssn</v>
      </c>
      <c r="E296">
        <f>E295+IFERROR(IF(AND(LEFT(A296,4)="$ cd",_xlfn.TEXTAFTER(A296," ",2)&lt;&gt;".."),1,-1),0)</f>
        <v>3</v>
      </c>
      <c r="F296">
        <f>SUMIFS(C:C,D:D,IF(AND(LEFT(A296,4)="$ cd",_xlfn.TEXTAFTER(A296," ",2)&lt;&gt;".."),IF(D295="|",D295,D295&amp;"|")&amp;_xlfn.TEXTAFTER(A296," ",2),""))</f>
        <v>0</v>
      </c>
      <c r="G296" s="2" t="str">
        <f>IF(F296&gt;$J$2,F296-$J$2,"")</f>
        <v/>
      </c>
      <c r="H296">
        <f>IF(ISNUMBER(_xlfn.NUMBERVALUE(LEFT(A296,1))),_xlfn.NUMBERVALUE(_xlfn.TEXTBEFORE(A296," ")),0)</f>
        <v>111153</v>
      </c>
      <c r="J296" cm="1">
        <f t="array" ref="J296">SUMPRODUCT(--(IFERROR(FIND(I296,D294:D1227),0)&gt;0),H294:H1227)</f>
        <v>30148391</v>
      </c>
    </row>
    <row r="297" spans="1:10">
      <c r="A297" s="3" t="s">
        <v>3</v>
      </c>
      <c r="B297" s="1" t="str">
        <f>IFERROR(_xlfn.NUMBERVALUE(LEFT(A297,1)),LEFT(A297,1))</f>
        <v>$</v>
      </c>
      <c r="C297">
        <f>IF(ISNUMBER(_xlfn.NUMBERVALUE(LEFT(A297,1))),_xlfn.NUMBERVALUE(_xlfn.TEXTBEFORE(A297," ")),0)+
IF(B297="d",SUMIFS(F:F,D:D,D297&amp;"|"&amp;_xlfn.TEXTAFTER(A297," ")),0)</f>
        <v>0</v>
      </c>
      <c r="D297" t="str" cm="1">
        <f t="array" ref="D297">IF(AND(LEFT(A297,4)="$ cd",IFERROR(_xlfn.TEXTAFTER(A297," ",2)&lt;&gt;"..",0)),IF(D296="|",D296,D296&amp;"|")&amp;IFERROR(_xlfn.TEXTAFTER(A297," ",2),0),
IF(AND(LEFT(A297,4)="$ cd",IFERROR(_xlfn.TEXTAFTER(A297," ",2)="..",0)),_xlfn.XLOOKUP(E297,$E$2:E296,$D$2:D296,,,-1),D296))</f>
        <v>|/|fvhmzqc</v>
      </c>
      <c r="E297">
        <f>E296+IFERROR(IF(AND(LEFT(A297,4)="$ cd",_xlfn.TEXTAFTER(A297," ",2)&lt;&gt;".."),1,-1),0)</f>
        <v>2</v>
      </c>
      <c r="F297">
        <f>SUMIFS(C:C,D:D,IF(AND(LEFT(A297,4)="$ cd",_xlfn.TEXTAFTER(A297," ",2)&lt;&gt;".."),IF(D296="|",D296,D296&amp;"|")&amp;_xlfn.TEXTAFTER(A297," ",2),""))</f>
        <v>0</v>
      </c>
      <c r="G297" s="2" t="str">
        <f>IF(F297&gt;$J$2,F297-$J$2,"")</f>
        <v/>
      </c>
      <c r="H297">
        <f>IF(ISNUMBER(_xlfn.NUMBERVALUE(LEFT(A297,1))),_xlfn.NUMBERVALUE(_xlfn.TEXTBEFORE(A297," ")),0)</f>
        <v>0</v>
      </c>
      <c r="J297" cm="1">
        <f t="array" ref="J297">SUMPRODUCT(--(IFERROR(FIND(I297,D295:D1228),0)&gt;0),H295:H1228)</f>
        <v>30086485</v>
      </c>
    </row>
    <row r="298" spans="1:10">
      <c r="A298" s="3" t="s">
        <v>359</v>
      </c>
      <c r="B298" s="1" t="str">
        <f>IFERROR(_xlfn.NUMBERVALUE(LEFT(A298,1)),LEFT(A298,1))</f>
        <v>$</v>
      </c>
      <c r="C298">
        <f>IF(ISNUMBER(_xlfn.NUMBERVALUE(LEFT(A298,1))),_xlfn.NUMBERVALUE(_xlfn.TEXTBEFORE(A298," ")),0)+
IF(B298="d",SUMIFS(F:F,D:D,D298&amp;"|"&amp;_xlfn.TEXTAFTER(A298," ")),0)</f>
        <v>0</v>
      </c>
      <c r="D298" t="str" cm="1">
        <f t="array" ref="D298">IF(AND(LEFT(A298,4)="$ cd",IFERROR(_xlfn.TEXTAFTER(A298," ",2)&lt;&gt;"..",0)),IF(D297="|",D297,D297&amp;"|")&amp;IFERROR(_xlfn.TEXTAFTER(A298," ",2),0),
IF(AND(LEFT(A298,4)="$ cd",IFERROR(_xlfn.TEXTAFTER(A298," ",2)="..",0)),_xlfn.XLOOKUP(E298,$E$2:E297,$D$2:D297,,,-1),D297))</f>
        <v>|/|fvhmzqc|npdccs</v>
      </c>
      <c r="E298">
        <f>E297+IFERROR(IF(AND(LEFT(A298,4)="$ cd",_xlfn.TEXTAFTER(A298," ",2)&lt;&gt;".."),1,-1),0)</f>
        <v>3</v>
      </c>
      <c r="F298">
        <f>SUMIFS(C:C,D:D,IF(AND(LEFT(A298,4)="$ cd",_xlfn.TEXTAFTER(A298," ",2)&lt;&gt;".."),IF(D297="|",D297,D297&amp;"|")&amp;_xlfn.TEXTAFTER(A298," ",2),""))</f>
        <v>65889</v>
      </c>
      <c r="G298" s="2" t="str">
        <f>IF(F298&gt;$J$2,F298-$J$2,"")</f>
        <v/>
      </c>
      <c r="H298">
        <f>IF(ISNUMBER(_xlfn.NUMBERVALUE(LEFT(A298,1))),_xlfn.NUMBERVALUE(_xlfn.TEXTBEFORE(A298," ")),0)</f>
        <v>0</v>
      </c>
      <c r="J298" cm="1">
        <f t="array" ref="J298">SUMPRODUCT(--(IFERROR(FIND(I298,D296:D1229),0)&gt;0),H296:H1229)</f>
        <v>29917541</v>
      </c>
    </row>
    <row r="299" spans="1:10">
      <c r="A299" s="3" t="s">
        <v>1</v>
      </c>
      <c r="B299" s="1" t="str">
        <f>IFERROR(_xlfn.NUMBERVALUE(LEFT(A299,1)),LEFT(A299,1))</f>
        <v>$</v>
      </c>
      <c r="C299">
        <f>IF(ISNUMBER(_xlfn.NUMBERVALUE(LEFT(A299,1))),_xlfn.NUMBERVALUE(_xlfn.TEXTBEFORE(A299," ")),0)+
IF(B299="d",SUMIFS(F:F,D:D,D299&amp;"|"&amp;_xlfn.TEXTAFTER(A299," ")),0)</f>
        <v>0</v>
      </c>
      <c r="D299" t="str" cm="1">
        <f t="array" ref="D299">IF(AND(LEFT(A299,4)="$ cd",IFERROR(_xlfn.TEXTAFTER(A299," ",2)&lt;&gt;"..",0)),IF(D298="|",D298,D298&amp;"|")&amp;IFERROR(_xlfn.TEXTAFTER(A299," ",2),0),
IF(AND(LEFT(A299,4)="$ cd",IFERROR(_xlfn.TEXTAFTER(A299," ",2)="..",0)),_xlfn.XLOOKUP(E299,$E$2:E298,$D$2:D298,,,-1),D298))</f>
        <v>|/|fvhmzqc|npdccs</v>
      </c>
      <c r="E299">
        <f>E298+IFERROR(IF(AND(LEFT(A299,4)="$ cd",_xlfn.TEXTAFTER(A299," ",2)&lt;&gt;".."),1,-1),0)</f>
        <v>3</v>
      </c>
      <c r="F299">
        <f>SUMIFS(C:C,D:D,IF(AND(LEFT(A299,4)="$ cd",_xlfn.TEXTAFTER(A299," ",2)&lt;&gt;".."),IF(D298="|",D298,D298&amp;"|")&amp;_xlfn.TEXTAFTER(A299," ",2),""))</f>
        <v>0</v>
      </c>
      <c r="G299" s="2" t="str">
        <f>IF(F299&gt;$J$2,F299-$J$2,"")</f>
        <v/>
      </c>
      <c r="H299">
        <f>IF(ISNUMBER(_xlfn.NUMBERVALUE(LEFT(A299,1))),_xlfn.NUMBERVALUE(_xlfn.TEXTBEFORE(A299," ")),0)</f>
        <v>0</v>
      </c>
      <c r="J299" cm="1">
        <f t="array" ref="J299">SUMPRODUCT(--(IFERROR(FIND(I299,D297:D1230),0)&gt;0),H297:H1230)</f>
        <v>29806388</v>
      </c>
    </row>
    <row r="300" spans="1:10">
      <c r="A300" s="3" t="s">
        <v>358</v>
      </c>
      <c r="B300" s="1">
        <f>IFERROR(_xlfn.NUMBERVALUE(LEFT(A300,1)),LEFT(A300,1))</f>
        <v>6</v>
      </c>
      <c r="C300">
        <f>IF(ISNUMBER(_xlfn.NUMBERVALUE(LEFT(A300,1))),_xlfn.NUMBERVALUE(_xlfn.TEXTBEFORE(A300," ")),0)+
IF(B300="d",SUMIFS(F:F,D:D,D300&amp;"|"&amp;_xlfn.TEXTAFTER(A300," ")),0)</f>
        <v>65889</v>
      </c>
      <c r="D300" t="str" cm="1">
        <f t="array" ref="D300">IF(AND(LEFT(A300,4)="$ cd",IFERROR(_xlfn.TEXTAFTER(A300," ",2)&lt;&gt;"..",0)),IF(D299="|",D299,D299&amp;"|")&amp;IFERROR(_xlfn.TEXTAFTER(A300," ",2),0),
IF(AND(LEFT(A300,4)="$ cd",IFERROR(_xlfn.TEXTAFTER(A300," ",2)="..",0)),_xlfn.XLOOKUP(E300,$E$2:E299,$D$2:D299,,,-1),D299))</f>
        <v>|/|fvhmzqc|npdccs</v>
      </c>
      <c r="E300">
        <f>E299+IFERROR(IF(AND(LEFT(A300,4)="$ cd",_xlfn.TEXTAFTER(A300," ",2)&lt;&gt;".."),1,-1),0)</f>
        <v>3</v>
      </c>
      <c r="F300">
        <f>SUMIFS(C:C,D:D,IF(AND(LEFT(A300,4)="$ cd",_xlfn.TEXTAFTER(A300," ",2)&lt;&gt;".."),IF(D299="|",D299,D299&amp;"|")&amp;_xlfn.TEXTAFTER(A300," ",2),""))</f>
        <v>0</v>
      </c>
      <c r="G300" s="2" t="str">
        <f>IF(F300&gt;$J$2,F300-$J$2,"")</f>
        <v/>
      </c>
      <c r="H300">
        <f>IF(ISNUMBER(_xlfn.NUMBERVALUE(LEFT(A300,1))),_xlfn.NUMBERVALUE(_xlfn.TEXTBEFORE(A300," ")),0)</f>
        <v>65889</v>
      </c>
      <c r="J300" cm="1">
        <f t="array" ref="J300">SUMPRODUCT(--(IFERROR(FIND(I300,D298:D1231),0)&gt;0),H298:H1231)</f>
        <v>29806388</v>
      </c>
    </row>
    <row r="301" spans="1:10">
      <c r="A301" s="3" t="s">
        <v>3</v>
      </c>
      <c r="B301" s="1" t="str">
        <f>IFERROR(_xlfn.NUMBERVALUE(LEFT(A301,1)),LEFT(A301,1))</f>
        <v>$</v>
      </c>
      <c r="C301">
        <f>IF(ISNUMBER(_xlfn.NUMBERVALUE(LEFT(A301,1))),_xlfn.NUMBERVALUE(_xlfn.TEXTBEFORE(A301," ")),0)+
IF(B301="d",SUMIFS(F:F,D:D,D301&amp;"|"&amp;_xlfn.TEXTAFTER(A301," ")),0)</f>
        <v>0</v>
      </c>
      <c r="D301" t="str" cm="1">
        <f t="array" ref="D301">IF(AND(LEFT(A301,4)="$ cd",IFERROR(_xlfn.TEXTAFTER(A301," ",2)&lt;&gt;"..",0)),IF(D300="|",D300,D300&amp;"|")&amp;IFERROR(_xlfn.TEXTAFTER(A301," ",2),0),
IF(AND(LEFT(A301,4)="$ cd",IFERROR(_xlfn.TEXTAFTER(A301," ",2)="..",0)),_xlfn.XLOOKUP(E301,$E$2:E300,$D$2:D300,,,-1),D300))</f>
        <v>|/|fvhmzqc</v>
      </c>
      <c r="E301">
        <f>E300+IFERROR(IF(AND(LEFT(A301,4)="$ cd",_xlfn.TEXTAFTER(A301," ",2)&lt;&gt;".."),1,-1),0)</f>
        <v>2</v>
      </c>
      <c r="F301">
        <f>SUMIFS(C:C,D:D,IF(AND(LEFT(A301,4)="$ cd",_xlfn.TEXTAFTER(A301," ",2)&lt;&gt;".."),IF(D300="|",D300,D300&amp;"|")&amp;_xlfn.TEXTAFTER(A301," ",2),""))</f>
        <v>0</v>
      </c>
      <c r="G301" s="2" t="str">
        <f>IF(F301&gt;$J$2,F301-$J$2,"")</f>
        <v/>
      </c>
      <c r="H301">
        <f>IF(ISNUMBER(_xlfn.NUMBERVALUE(LEFT(A301,1))),_xlfn.NUMBERVALUE(_xlfn.TEXTBEFORE(A301," ")),0)</f>
        <v>0</v>
      </c>
      <c r="J301" cm="1">
        <f t="array" ref="J301">SUMPRODUCT(--(IFERROR(FIND(I301,D299:D1232),0)&gt;0),H299:H1232)</f>
        <v>29806388</v>
      </c>
    </row>
    <row r="302" spans="1:10">
      <c r="A302" s="3" t="s">
        <v>357</v>
      </c>
      <c r="B302" s="1" t="str">
        <f>IFERROR(_xlfn.NUMBERVALUE(LEFT(A302,1)),LEFT(A302,1))</f>
        <v>$</v>
      </c>
      <c r="C302">
        <f>IF(ISNUMBER(_xlfn.NUMBERVALUE(LEFT(A302,1))),_xlfn.NUMBERVALUE(_xlfn.TEXTBEFORE(A302," ")),0)+
IF(B302="d",SUMIFS(F:F,D:D,D302&amp;"|"&amp;_xlfn.TEXTAFTER(A302," ")),0)</f>
        <v>0</v>
      </c>
      <c r="D302" t="str" cm="1">
        <f t="array" ref="D302">IF(AND(LEFT(A302,4)="$ cd",IFERROR(_xlfn.TEXTAFTER(A302," ",2)&lt;&gt;"..",0)),IF(D301="|",D301,D301&amp;"|")&amp;IFERROR(_xlfn.TEXTAFTER(A302," ",2),0),
IF(AND(LEFT(A302,4)="$ cd",IFERROR(_xlfn.TEXTAFTER(A302," ",2)="..",0)),_xlfn.XLOOKUP(E302,$E$2:E301,$D$2:D301,,,-1),D301))</f>
        <v>|/|fvhmzqc|wrzzq</v>
      </c>
      <c r="E302">
        <f>E301+IFERROR(IF(AND(LEFT(A302,4)="$ cd",_xlfn.TEXTAFTER(A302," ",2)&lt;&gt;".."),1,-1),0)</f>
        <v>3</v>
      </c>
      <c r="F302">
        <f>SUMIFS(C:C,D:D,IF(AND(LEFT(A302,4)="$ cd",_xlfn.TEXTAFTER(A302," ",2)&lt;&gt;".."),IF(D301="|",D301,D301&amp;"|")&amp;_xlfn.TEXTAFTER(A302," ",2),""))</f>
        <v>13258822</v>
      </c>
      <c r="G302" s="2">
        <f>IF(F302&gt;$J$2,F302-$J$2,"")</f>
        <v>7908839</v>
      </c>
      <c r="H302">
        <f>IF(ISNUMBER(_xlfn.NUMBERVALUE(LEFT(A302,1))),_xlfn.NUMBERVALUE(_xlfn.TEXTBEFORE(A302," ")),0)</f>
        <v>0</v>
      </c>
      <c r="J302" cm="1">
        <f t="array" ref="J302">SUMPRODUCT(--(IFERROR(FIND(I302,D300:D1233),0)&gt;0),H300:H1233)</f>
        <v>29806388</v>
      </c>
    </row>
    <row r="303" spans="1:10">
      <c r="A303" s="3" t="s">
        <v>1</v>
      </c>
      <c r="B303" s="1" t="str">
        <f>IFERROR(_xlfn.NUMBERVALUE(LEFT(A303,1)),LEFT(A303,1))</f>
        <v>$</v>
      </c>
      <c r="C303">
        <f>IF(ISNUMBER(_xlfn.NUMBERVALUE(LEFT(A303,1))),_xlfn.NUMBERVALUE(_xlfn.TEXTBEFORE(A303," ")),0)+
IF(B303="d",SUMIFS(F:F,D:D,D303&amp;"|"&amp;_xlfn.TEXTAFTER(A303," ")),0)</f>
        <v>0</v>
      </c>
      <c r="D303" t="str" cm="1">
        <f t="array" ref="D303">IF(AND(LEFT(A303,4)="$ cd",IFERROR(_xlfn.TEXTAFTER(A303," ",2)&lt;&gt;"..",0)),IF(D302="|",D302,D302&amp;"|")&amp;IFERROR(_xlfn.TEXTAFTER(A303," ",2),0),
IF(AND(LEFT(A303,4)="$ cd",IFERROR(_xlfn.TEXTAFTER(A303," ",2)="..",0)),_xlfn.XLOOKUP(E303,$E$2:E302,$D$2:D302,,,-1),D302))</f>
        <v>|/|fvhmzqc|wrzzq</v>
      </c>
      <c r="E303">
        <f>E302+IFERROR(IF(AND(LEFT(A303,4)="$ cd",_xlfn.TEXTAFTER(A303," ",2)&lt;&gt;".."),1,-1),0)</f>
        <v>3</v>
      </c>
      <c r="F303">
        <f>SUMIFS(C:C,D:D,IF(AND(LEFT(A303,4)="$ cd",_xlfn.TEXTAFTER(A303," ",2)&lt;&gt;".."),IF(D302="|",D302,D302&amp;"|")&amp;_xlfn.TEXTAFTER(A303," ",2),""))</f>
        <v>0</v>
      </c>
      <c r="G303" s="2" t="str">
        <f>IF(F303&gt;$J$2,F303-$J$2,"")</f>
        <v/>
      </c>
      <c r="H303">
        <f>IF(ISNUMBER(_xlfn.NUMBERVALUE(LEFT(A303,1))),_xlfn.NUMBERVALUE(_xlfn.TEXTBEFORE(A303," ")),0)</f>
        <v>0</v>
      </c>
      <c r="J303" cm="1">
        <f t="array" ref="J303">SUMPRODUCT(--(IFERROR(FIND(I303,D301:D1234),0)&gt;0),H301:H1234)</f>
        <v>29740499</v>
      </c>
    </row>
    <row r="304" spans="1:10">
      <c r="A304" s="3" t="s">
        <v>241</v>
      </c>
      <c r="B304" s="1" t="str">
        <f>IFERROR(_xlfn.NUMBERVALUE(LEFT(A304,1)),LEFT(A304,1))</f>
        <v>d</v>
      </c>
      <c r="C304">
        <f>IF(ISNUMBER(_xlfn.NUMBERVALUE(LEFT(A304,1))),_xlfn.NUMBERVALUE(_xlfn.TEXTBEFORE(A304," ")),0)+
IF(B304="d",SUMIFS(F:F,D:D,D304&amp;"|"&amp;_xlfn.TEXTAFTER(A304," ")),0)</f>
        <v>4004103</v>
      </c>
      <c r="D304" t="str" cm="1">
        <f t="array" ref="D304">IF(AND(LEFT(A304,4)="$ cd",IFERROR(_xlfn.TEXTAFTER(A304," ",2)&lt;&gt;"..",0)),IF(D303="|",D303,D303&amp;"|")&amp;IFERROR(_xlfn.TEXTAFTER(A304," ",2),0),
IF(AND(LEFT(A304,4)="$ cd",IFERROR(_xlfn.TEXTAFTER(A304," ",2)="..",0)),_xlfn.XLOOKUP(E304,$E$2:E303,$D$2:D303,,,-1),D303))</f>
        <v>|/|fvhmzqc|wrzzq</v>
      </c>
      <c r="E304">
        <f>E303+IFERROR(IF(AND(LEFT(A304,4)="$ cd",_xlfn.TEXTAFTER(A304," ",2)&lt;&gt;".."),1,-1),0)</f>
        <v>3</v>
      </c>
      <c r="F304">
        <f>SUMIFS(C:C,D:D,IF(AND(LEFT(A304,4)="$ cd",_xlfn.TEXTAFTER(A304," ",2)&lt;&gt;".."),IF(D303="|",D303,D303&amp;"|")&amp;_xlfn.TEXTAFTER(A304," ",2),""))</f>
        <v>0</v>
      </c>
      <c r="G304" s="2" t="str">
        <f>IF(F304&gt;$J$2,F304-$J$2,"")</f>
        <v/>
      </c>
      <c r="H304">
        <f>IF(ISNUMBER(_xlfn.NUMBERVALUE(LEFT(A304,1))),_xlfn.NUMBERVALUE(_xlfn.TEXTBEFORE(A304," ")),0)</f>
        <v>0</v>
      </c>
      <c r="J304" cm="1">
        <f t="array" ref="J304">SUMPRODUCT(--(IFERROR(FIND(I304,D302:D1235),0)&gt;0),H302:H1235)</f>
        <v>29740499</v>
      </c>
    </row>
    <row r="305" spans="1:10">
      <c r="A305" s="3" t="s">
        <v>356</v>
      </c>
      <c r="B305" s="1">
        <f>IFERROR(_xlfn.NUMBERVALUE(LEFT(A305,1)),LEFT(A305,1))</f>
        <v>8</v>
      </c>
      <c r="C305">
        <f>IF(ISNUMBER(_xlfn.NUMBERVALUE(LEFT(A305,1))),_xlfn.NUMBERVALUE(_xlfn.TEXTBEFORE(A305," ")),0)+
IF(B305="d",SUMIFS(F:F,D:D,D305&amp;"|"&amp;_xlfn.TEXTAFTER(A305," ")),0)</f>
        <v>82867</v>
      </c>
      <c r="D305" t="str" cm="1">
        <f t="array" ref="D305">IF(AND(LEFT(A305,4)="$ cd",IFERROR(_xlfn.TEXTAFTER(A305," ",2)&lt;&gt;"..",0)),IF(D304="|",D304,D304&amp;"|")&amp;IFERROR(_xlfn.TEXTAFTER(A305," ",2),0),
IF(AND(LEFT(A305,4)="$ cd",IFERROR(_xlfn.TEXTAFTER(A305," ",2)="..",0)),_xlfn.XLOOKUP(E305,$E$2:E304,$D$2:D304,,,-1),D304))</f>
        <v>|/|fvhmzqc|wrzzq</v>
      </c>
      <c r="E305">
        <f>E304+IFERROR(IF(AND(LEFT(A305,4)="$ cd",_xlfn.TEXTAFTER(A305," ",2)&lt;&gt;".."),1,-1),0)</f>
        <v>3</v>
      </c>
      <c r="F305">
        <f>SUMIFS(C:C,D:D,IF(AND(LEFT(A305,4)="$ cd",_xlfn.TEXTAFTER(A305," ",2)&lt;&gt;".."),IF(D304="|",D304,D304&amp;"|")&amp;_xlfn.TEXTAFTER(A305," ",2),""))</f>
        <v>0</v>
      </c>
      <c r="G305" s="2" t="str">
        <f>IF(F305&gt;$J$2,F305-$J$2,"")</f>
        <v/>
      </c>
      <c r="H305">
        <f>IF(ISNUMBER(_xlfn.NUMBERVALUE(LEFT(A305,1))),_xlfn.NUMBERVALUE(_xlfn.TEXTBEFORE(A305," ")),0)</f>
        <v>82867</v>
      </c>
      <c r="J305" cm="1">
        <f t="array" ref="J305">SUMPRODUCT(--(IFERROR(FIND(I305,D303:D1236),0)&gt;0),H303:H1236)</f>
        <v>29740499</v>
      </c>
    </row>
    <row r="306" spans="1:10">
      <c r="A306" s="3" t="s">
        <v>355</v>
      </c>
      <c r="B306" s="1" t="str">
        <f>IFERROR(_xlfn.NUMBERVALUE(LEFT(A306,1)),LEFT(A306,1))</f>
        <v>d</v>
      </c>
      <c r="C306">
        <f>IF(ISNUMBER(_xlfn.NUMBERVALUE(LEFT(A306,1))),_xlfn.NUMBERVALUE(_xlfn.TEXTBEFORE(A306," ")),0)+
IF(B306="d",SUMIFS(F:F,D:D,D306&amp;"|"&amp;_xlfn.TEXTAFTER(A306," ")),0)</f>
        <v>141830</v>
      </c>
      <c r="D306" t="str" cm="1">
        <f t="array" ref="D306">IF(AND(LEFT(A306,4)="$ cd",IFERROR(_xlfn.TEXTAFTER(A306," ",2)&lt;&gt;"..",0)),IF(D305="|",D305,D305&amp;"|")&amp;IFERROR(_xlfn.TEXTAFTER(A306," ",2),0),
IF(AND(LEFT(A306,4)="$ cd",IFERROR(_xlfn.TEXTAFTER(A306," ",2)="..",0)),_xlfn.XLOOKUP(E306,$E$2:E305,$D$2:D305,,,-1),D305))</f>
        <v>|/|fvhmzqc|wrzzq</v>
      </c>
      <c r="E306">
        <f>E305+IFERROR(IF(AND(LEFT(A306,4)="$ cd",_xlfn.TEXTAFTER(A306," ",2)&lt;&gt;".."),1,-1),0)</f>
        <v>3</v>
      </c>
      <c r="F306">
        <f>SUMIFS(C:C,D:D,IF(AND(LEFT(A306,4)="$ cd",_xlfn.TEXTAFTER(A306," ",2)&lt;&gt;".."),IF(D305="|",D305,D305&amp;"|")&amp;_xlfn.TEXTAFTER(A306," ",2),""))</f>
        <v>0</v>
      </c>
      <c r="G306" s="2" t="str">
        <f>IF(F306&gt;$J$2,F306-$J$2,"")</f>
        <v/>
      </c>
      <c r="H306">
        <f>IF(ISNUMBER(_xlfn.NUMBERVALUE(LEFT(A306,1))),_xlfn.NUMBERVALUE(_xlfn.TEXTBEFORE(A306," ")),0)</f>
        <v>0</v>
      </c>
      <c r="J306" cm="1">
        <f t="array" ref="J306">SUMPRODUCT(--(IFERROR(FIND(I306,D304:D1237),0)&gt;0),H304:H1237)</f>
        <v>29740499</v>
      </c>
    </row>
    <row r="307" spans="1:10">
      <c r="A307" s="3" t="s">
        <v>354</v>
      </c>
      <c r="B307" s="1" t="str">
        <f>IFERROR(_xlfn.NUMBERVALUE(LEFT(A307,1)),LEFT(A307,1))</f>
        <v>d</v>
      </c>
      <c r="C307">
        <f>IF(ISNUMBER(_xlfn.NUMBERVALUE(LEFT(A307,1))),_xlfn.NUMBERVALUE(_xlfn.TEXTBEFORE(A307," ")),0)+
IF(B307="d",SUMIFS(F:F,D:D,D307&amp;"|"&amp;_xlfn.TEXTAFTER(A307," ")),0)</f>
        <v>3055475</v>
      </c>
      <c r="D307" t="str" cm="1">
        <f t="array" ref="D307">IF(AND(LEFT(A307,4)="$ cd",IFERROR(_xlfn.TEXTAFTER(A307," ",2)&lt;&gt;"..",0)),IF(D306="|",D306,D306&amp;"|")&amp;IFERROR(_xlfn.TEXTAFTER(A307," ",2),0),
IF(AND(LEFT(A307,4)="$ cd",IFERROR(_xlfn.TEXTAFTER(A307," ",2)="..",0)),_xlfn.XLOOKUP(E307,$E$2:E306,$D$2:D306,,,-1),D306))</f>
        <v>|/|fvhmzqc|wrzzq</v>
      </c>
      <c r="E307">
        <f>E306+IFERROR(IF(AND(LEFT(A307,4)="$ cd",_xlfn.TEXTAFTER(A307," ",2)&lt;&gt;".."),1,-1),0)</f>
        <v>3</v>
      </c>
      <c r="F307">
        <f>SUMIFS(C:C,D:D,IF(AND(LEFT(A307,4)="$ cd",_xlfn.TEXTAFTER(A307," ",2)&lt;&gt;".."),IF(D306="|",D306,D306&amp;"|")&amp;_xlfn.TEXTAFTER(A307," ",2),""))</f>
        <v>0</v>
      </c>
      <c r="G307" s="2" t="str">
        <f>IF(F307&gt;$J$2,F307-$J$2,"")</f>
        <v/>
      </c>
      <c r="H307">
        <f>IF(ISNUMBER(_xlfn.NUMBERVALUE(LEFT(A307,1))),_xlfn.NUMBERVALUE(_xlfn.TEXTBEFORE(A307," ")),0)</f>
        <v>0</v>
      </c>
      <c r="J307" cm="1">
        <f t="array" ref="J307">SUMPRODUCT(--(IFERROR(FIND(I307,D305:D1238),0)&gt;0),H305:H1238)</f>
        <v>29740499</v>
      </c>
    </row>
    <row r="308" spans="1:10">
      <c r="A308" s="3" t="s">
        <v>353</v>
      </c>
      <c r="B308" s="1" t="str">
        <f>IFERROR(_xlfn.NUMBERVALUE(LEFT(A308,1)),LEFT(A308,1))</f>
        <v>d</v>
      </c>
      <c r="C308">
        <f>IF(ISNUMBER(_xlfn.NUMBERVALUE(LEFT(A308,1))),_xlfn.NUMBERVALUE(_xlfn.TEXTBEFORE(A308," ")),0)+
IF(B308="d",SUMIFS(F:F,D:D,D308&amp;"|"&amp;_xlfn.TEXTAFTER(A308," ")),0)</f>
        <v>5974547</v>
      </c>
      <c r="D308" t="str" cm="1">
        <f t="array" ref="D308">IF(AND(LEFT(A308,4)="$ cd",IFERROR(_xlfn.TEXTAFTER(A308," ",2)&lt;&gt;"..",0)),IF(D307="|",D307,D307&amp;"|")&amp;IFERROR(_xlfn.TEXTAFTER(A308," ",2),0),
IF(AND(LEFT(A308,4)="$ cd",IFERROR(_xlfn.TEXTAFTER(A308," ",2)="..",0)),_xlfn.XLOOKUP(E308,$E$2:E307,$D$2:D307,,,-1),D307))</f>
        <v>|/|fvhmzqc|wrzzq</v>
      </c>
      <c r="E308">
        <f>E307+IFERROR(IF(AND(LEFT(A308,4)="$ cd",_xlfn.TEXTAFTER(A308," ",2)&lt;&gt;".."),1,-1),0)</f>
        <v>3</v>
      </c>
      <c r="F308">
        <f>SUMIFS(C:C,D:D,IF(AND(LEFT(A308,4)="$ cd",_xlfn.TEXTAFTER(A308," ",2)&lt;&gt;".."),IF(D307="|",D307,D307&amp;"|")&amp;_xlfn.TEXTAFTER(A308," ",2),""))</f>
        <v>0</v>
      </c>
      <c r="G308" s="2" t="str">
        <f>IF(F308&gt;$J$2,F308-$J$2,"")</f>
        <v/>
      </c>
      <c r="H308">
        <f>IF(ISNUMBER(_xlfn.NUMBERVALUE(LEFT(A308,1))),_xlfn.NUMBERVALUE(_xlfn.TEXTBEFORE(A308," ")),0)</f>
        <v>0</v>
      </c>
      <c r="J308" cm="1">
        <f t="array" ref="J308">SUMPRODUCT(--(IFERROR(FIND(I308,D306:D1239),0)&gt;0),H306:H1239)</f>
        <v>29657632</v>
      </c>
    </row>
    <row r="309" spans="1:10">
      <c r="A309" s="3" t="s">
        <v>236</v>
      </c>
      <c r="B309" s="1" t="str">
        <f>IFERROR(_xlfn.NUMBERVALUE(LEFT(A309,1)),LEFT(A309,1))</f>
        <v>$</v>
      </c>
      <c r="C309">
        <f>IF(ISNUMBER(_xlfn.NUMBERVALUE(LEFT(A309,1))),_xlfn.NUMBERVALUE(_xlfn.TEXTBEFORE(A309," ")),0)+
IF(B309="d",SUMIFS(F:F,D:D,D309&amp;"|"&amp;_xlfn.TEXTAFTER(A309," ")),0)</f>
        <v>0</v>
      </c>
      <c r="D309" t="str" cm="1">
        <f t="array" ref="D309">IF(AND(LEFT(A309,4)="$ cd",IFERROR(_xlfn.TEXTAFTER(A309," ",2)&lt;&gt;"..",0)),IF(D308="|",D308,D308&amp;"|")&amp;IFERROR(_xlfn.TEXTAFTER(A309," ",2),0),
IF(AND(LEFT(A309,4)="$ cd",IFERROR(_xlfn.TEXTAFTER(A309," ",2)="..",0)),_xlfn.XLOOKUP(E309,$E$2:E308,$D$2:D308,,,-1),D308))</f>
        <v>|/|fvhmzqc|wrzzq|btgrv</v>
      </c>
      <c r="E309">
        <f>E308+IFERROR(IF(AND(LEFT(A309,4)="$ cd",_xlfn.TEXTAFTER(A309," ",2)&lt;&gt;".."),1,-1),0)</f>
        <v>4</v>
      </c>
      <c r="F309">
        <f>SUMIFS(C:C,D:D,IF(AND(LEFT(A309,4)="$ cd",_xlfn.TEXTAFTER(A309," ",2)&lt;&gt;".."),IF(D308="|",D308,D308&amp;"|")&amp;_xlfn.TEXTAFTER(A309," ",2),""))</f>
        <v>4004103</v>
      </c>
      <c r="G309" s="2" t="str">
        <f>IF(F309&gt;$J$2,F309-$J$2,"")</f>
        <v/>
      </c>
      <c r="H309">
        <f>IF(ISNUMBER(_xlfn.NUMBERVALUE(LEFT(A309,1))),_xlfn.NUMBERVALUE(_xlfn.TEXTBEFORE(A309," ")),0)</f>
        <v>0</v>
      </c>
      <c r="J309" cm="1">
        <f t="array" ref="J309">SUMPRODUCT(--(IFERROR(FIND(I309,D307:D1240),0)&gt;0),H307:H1240)</f>
        <v>29657632</v>
      </c>
    </row>
    <row r="310" spans="1:10">
      <c r="A310" s="3" t="s">
        <v>1</v>
      </c>
      <c r="B310" s="1" t="str">
        <f>IFERROR(_xlfn.NUMBERVALUE(LEFT(A310,1)),LEFT(A310,1))</f>
        <v>$</v>
      </c>
      <c r="C310">
        <f>IF(ISNUMBER(_xlfn.NUMBERVALUE(LEFT(A310,1))),_xlfn.NUMBERVALUE(_xlfn.TEXTBEFORE(A310," ")),0)+
IF(B310="d",SUMIFS(F:F,D:D,D310&amp;"|"&amp;_xlfn.TEXTAFTER(A310," ")),0)</f>
        <v>0</v>
      </c>
      <c r="D310" t="str" cm="1">
        <f t="array" ref="D310">IF(AND(LEFT(A310,4)="$ cd",IFERROR(_xlfn.TEXTAFTER(A310," ",2)&lt;&gt;"..",0)),IF(D309="|",D309,D309&amp;"|")&amp;IFERROR(_xlfn.TEXTAFTER(A310," ",2),0),
IF(AND(LEFT(A310,4)="$ cd",IFERROR(_xlfn.TEXTAFTER(A310," ",2)="..",0)),_xlfn.XLOOKUP(E310,$E$2:E309,$D$2:D309,,,-1),D309))</f>
        <v>|/|fvhmzqc|wrzzq|btgrv</v>
      </c>
      <c r="E310">
        <f>E309+IFERROR(IF(AND(LEFT(A310,4)="$ cd",_xlfn.TEXTAFTER(A310," ",2)&lt;&gt;".."),1,-1),0)</f>
        <v>4</v>
      </c>
      <c r="F310">
        <f>SUMIFS(C:C,D:D,IF(AND(LEFT(A310,4)="$ cd",_xlfn.TEXTAFTER(A310," ",2)&lt;&gt;".."),IF(D309="|",D309,D309&amp;"|")&amp;_xlfn.TEXTAFTER(A310," ",2),""))</f>
        <v>0</v>
      </c>
      <c r="G310" s="2" t="str">
        <f>IF(F310&gt;$J$2,F310-$J$2,"")</f>
        <v/>
      </c>
      <c r="H310">
        <f>IF(ISNUMBER(_xlfn.NUMBERVALUE(LEFT(A310,1))),_xlfn.NUMBERVALUE(_xlfn.TEXTBEFORE(A310," ")),0)</f>
        <v>0</v>
      </c>
      <c r="J310" cm="1">
        <f t="array" ref="J310">SUMPRODUCT(--(IFERROR(FIND(I310,D308:D1241),0)&gt;0),H308:H1241)</f>
        <v>29657632</v>
      </c>
    </row>
    <row r="311" spans="1:10">
      <c r="A311" s="3" t="s">
        <v>352</v>
      </c>
      <c r="B311" s="1" t="str">
        <f>IFERROR(_xlfn.NUMBERVALUE(LEFT(A311,1)),LEFT(A311,1))</f>
        <v>d</v>
      </c>
      <c r="C311">
        <f>IF(ISNUMBER(_xlfn.NUMBERVALUE(LEFT(A311,1))),_xlfn.NUMBERVALUE(_xlfn.TEXTBEFORE(A311," ")),0)+
IF(B311="d",SUMIFS(F:F,D:D,D311&amp;"|"&amp;_xlfn.TEXTAFTER(A311," ")),0)</f>
        <v>308129</v>
      </c>
      <c r="D311" t="str" cm="1">
        <f t="array" ref="D311">IF(AND(LEFT(A311,4)="$ cd",IFERROR(_xlfn.TEXTAFTER(A311," ",2)&lt;&gt;"..",0)),IF(D310="|",D310,D310&amp;"|")&amp;IFERROR(_xlfn.TEXTAFTER(A311," ",2),0),
IF(AND(LEFT(A311,4)="$ cd",IFERROR(_xlfn.TEXTAFTER(A311," ",2)="..",0)),_xlfn.XLOOKUP(E311,$E$2:E310,$D$2:D310,,,-1),D310))</f>
        <v>|/|fvhmzqc|wrzzq|btgrv</v>
      </c>
      <c r="E311">
        <f>E310+IFERROR(IF(AND(LEFT(A311,4)="$ cd",_xlfn.TEXTAFTER(A311," ",2)&lt;&gt;".."),1,-1),0)</f>
        <v>4</v>
      </c>
      <c r="F311">
        <f>SUMIFS(C:C,D:D,IF(AND(LEFT(A311,4)="$ cd",_xlfn.TEXTAFTER(A311," ",2)&lt;&gt;".."),IF(D310="|",D310,D310&amp;"|")&amp;_xlfn.TEXTAFTER(A311," ",2),""))</f>
        <v>0</v>
      </c>
      <c r="G311" s="2" t="str">
        <f>IF(F311&gt;$J$2,F311-$J$2,"")</f>
        <v/>
      </c>
      <c r="H311">
        <f>IF(ISNUMBER(_xlfn.NUMBERVALUE(LEFT(A311,1))),_xlfn.NUMBERVALUE(_xlfn.TEXTBEFORE(A311," ")),0)</f>
        <v>0</v>
      </c>
      <c r="J311" cm="1">
        <f t="array" ref="J311">SUMPRODUCT(--(IFERROR(FIND(I311,D309:D1242),0)&gt;0),H309:H1242)</f>
        <v>29657632</v>
      </c>
    </row>
    <row r="312" spans="1:10">
      <c r="A312" s="3" t="s">
        <v>351</v>
      </c>
      <c r="B312" s="1" t="str">
        <f>IFERROR(_xlfn.NUMBERVALUE(LEFT(A312,1)),LEFT(A312,1))</f>
        <v>d</v>
      </c>
      <c r="C312">
        <f>IF(ISNUMBER(_xlfn.NUMBERVALUE(LEFT(A312,1))),_xlfn.NUMBERVALUE(_xlfn.TEXTBEFORE(A312," ")),0)+
IF(B312="d",SUMIFS(F:F,D:D,D312&amp;"|"&amp;_xlfn.TEXTAFTER(A312," ")),0)</f>
        <v>3468031</v>
      </c>
      <c r="D312" t="str" cm="1">
        <f t="array" ref="D312">IF(AND(LEFT(A312,4)="$ cd",IFERROR(_xlfn.TEXTAFTER(A312," ",2)&lt;&gt;"..",0)),IF(D311="|",D311,D311&amp;"|")&amp;IFERROR(_xlfn.TEXTAFTER(A312," ",2),0),
IF(AND(LEFT(A312,4)="$ cd",IFERROR(_xlfn.TEXTAFTER(A312," ",2)="..",0)),_xlfn.XLOOKUP(E312,$E$2:E311,$D$2:D311,,,-1),D311))</f>
        <v>|/|fvhmzqc|wrzzq|btgrv</v>
      </c>
      <c r="E312">
        <f>E311+IFERROR(IF(AND(LEFT(A312,4)="$ cd",_xlfn.TEXTAFTER(A312," ",2)&lt;&gt;".."),1,-1),0)</f>
        <v>4</v>
      </c>
      <c r="F312">
        <f>SUMIFS(C:C,D:D,IF(AND(LEFT(A312,4)="$ cd",_xlfn.TEXTAFTER(A312," ",2)&lt;&gt;".."),IF(D311="|",D311,D311&amp;"|")&amp;_xlfn.TEXTAFTER(A312," ",2),""))</f>
        <v>0</v>
      </c>
      <c r="G312" s="2" t="str">
        <f>IF(F312&gt;$J$2,F312-$J$2,"")</f>
        <v/>
      </c>
      <c r="H312">
        <f>IF(ISNUMBER(_xlfn.NUMBERVALUE(LEFT(A312,1))),_xlfn.NUMBERVALUE(_xlfn.TEXTBEFORE(A312," ")),0)</f>
        <v>0</v>
      </c>
      <c r="J312" cm="1">
        <f t="array" ref="J312">SUMPRODUCT(--(IFERROR(FIND(I312,D310:D1243),0)&gt;0),H310:H1243)</f>
        <v>29657632</v>
      </c>
    </row>
    <row r="313" spans="1:10">
      <c r="A313" s="3" t="s">
        <v>350</v>
      </c>
      <c r="B313" s="1" t="str">
        <f>IFERROR(_xlfn.NUMBERVALUE(LEFT(A313,1)),LEFT(A313,1))</f>
        <v>d</v>
      </c>
      <c r="C313">
        <f>IF(ISNUMBER(_xlfn.NUMBERVALUE(LEFT(A313,1))),_xlfn.NUMBERVALUE(_xlfn.TEXTBEFORE(A313," ")),0)+
IF(B313="d",SUMIFS(F:F,D:D,D313&amp;"|"&amp;_xlfn.TEXTAFTER(A313," ")),0)</f>
        <v>212359</v>
      </c>
      <c r="D313" t="str" cm="1">
        <f t="array" ref="D313">IF(AND(LEFT(A313,4)="$ cd",IFERROR(_xlfn.TEXTAFTER(A313," ",2)&lt;&gt;"..",0)),IF(D312="|",D312,D312&amp;"|")&amp;IFERROR(_xlfn.TEXTAFTER(A313," ",2),0),
IF(AND(LEFT(A313,4)="$ cd",IFERROR(_xlfn.TEXTAFTER(A313," ",2)="..",0)),_xlfn.XLOOKUP(E313,$E$2:E312,$D$2:D312,,,-1),D312))</f>
        <v>|/|fvhmzqc|wrzzq|btgrv</v>
      </c>
      <c r="E313">
        <f>E312+IFERROR(IF(AND(LEFT(A313,4)="$ cd",_xlfn.TEXTAFTER(A313," ",2)&lt;&gt;".."),1,-1),0)</f>
        <v>4</v>
      </c>
      <c r="F313">
        <f>SUMIFS(C:C,D:D,IF(AND(LEFT(A313,4)="$ cd",_xlfn.TEXTAFTER(A313," ",2)&lt;&gt;".."),IF(D312="|",D312,D312&amp;"|")&amp;_xlfn.TEXTAFTER(A313," ",2),""))</f>
        <v>0</v>
      </c>
      <c r="G313" s="2" t="str">
        <f>IF(F313&gt;$J$2,F313-$J$2,"")</f>
        <v/>
      </c>
      <c r="H313">
        <f>IF(ISNUMBER(_xlfn.NUMBERVALUE(LEFT(A313,1))),_xlfn.NUMBERVALUE(_xlfn.TEXTBEFORE(A313," ")),0)</f>
        <v>0</v>
      </c>
      <c r="J313" cm="1">
        <f t="array" ref="J313">SUMPRODUCT(--(IFERROR(FIND(I313,D311:D1244),0)&gt;0),H311:H1244)</f>
        <v>29657632</v>
      </c>
    </row>
    <row r="314" spans="1:10">
      <c r="A314" s="3" t="s">
        <v>349</v>
      </c>
      <c r="B314" s="1" t="str">
        <f>IFERROR(_xlfn.NUMBERVALUE(LEFT(A314,1)),LEFT(A314,1))</f>
        <v>d</v>
      </c>
      <c r="C314">
        <f>IF(ISNUMBER(_xlfn.NUMBERVALUE(LEFT(A314,1))),_xlfn.NUMBERVALUE(_xlfn.TEXTBEFORE(A314," ")),0)+
IF(B314="d",SUMIFS(F:F,D:D,D314&amp;"|"&amp;_xlfn.TEXTAFTER(A314," ")),0)</f>
        <v>15584</v>
      </c>
      <c r="D314" t="str" cm="1">
        <f t="array" ref="D314">IF(AND(LEFT(A314,4)="$ cd",IFERROR(_xlfn.TEXTAFTER(A314," ",2)&lt;&gt;"..",0)),IF(D313="|",D313,D313&amp;"|")&amp;IFERROR(_xlfn.TEXTAFTER(A314," ",2),0),
IF(AND(LEFT(A314,4)="$ cd",IFERROR(_xlfn.TEXTAFTER(A314," ",2)="..",0)),_xlfn.XLOOKUP(E314,$E$2:E313,$D$2:D313,,,-1),D313))</f>
        <v>|/|fvhmzqc|wrzzq|btgrv</v>
      </c>
      <c r="E314">
        <f>E313+IFERROR(IF(AND(LEFT(A314,4)="$ cd",_xlfn.TEXTAFTER(A314," ",2)&lt;&gt;".."),1,-1),0)</f>
        <v>4</v>
      </c>
      <c r="F314">
        <f>SUMIFS(C:C,D:D,IF(AND(LEFT(A314,4)="$ cd",_xlfn.TEXTAFTER(A314," ",2)&lt;&gt;".."),IF(D313="|",D313,D313&amp;"|")&amp;_xlfn.TEXTAFTER(A314," ",2),""))</f>
        <v>0</v>
      </c>
      <c r="G314" s="2" t="str">
        <f>IF(F314&gt;$J$2,F314-$J$2,"")</f>
        <v/>
      </c>
      <c r="H314">
        <f>IF(ISNUMBER(_xlfn.NUMBERVALUE(LEFT(A314,1))),_xlfn.NUMBERVALUE(_xlfn.TEXTBEFORE(A314," ")),0)</f>
        <v>0</v>
      </c>
      <c r="J314" cm="1">
        <f t="array" ref="J314">SUMPRODUCT(--(IFERROR(FIND(I314,D312:D1245),0)&gt;0),H312:H1245)</f>
        <v>29657632</v>
      </c>
    </row>
    <row r="315" spans="1:10">
      <c r="A315" s="3" t="s">
        <v>348</v>
      </c>
      <c r="B315" s="1" t="str">
        <f>IFERROR(_xlfn.NUMBERVALUE(LEFT(A315,1)),LEFT(A315,1))</f>
        <v>$</v>
      </c>
      <c r="C315">
        <f>IF(ISNUMBER(_xlfn.NUMBERVALUE(LEFT(A315,1))),_xlfn.NUMBERVALUE(_xlfn.TEXTBEFORE(A315," ")),0)+
IF(B315="d",SUMIFS(F:F,D:D,D315&amp;"|"&amp;_xlfn.TEXTAFTER(A315," ")),0)</f>
        <v>0</v>
      </c>
      <c r="D315" t="str" cm="1">
        <f t="array" ref="D315">IF(AND(LEFT(A315,4)="$ cd",IFERROR(_xlfn.TEXTAFTER(A315," ",2)&lt;&gt;"..",0)),IF(D314="|",D314,D314&amp;"|")&amp;IFERROR(_xlfn.TEXTAFTER(A315," ",2),0),
IF(AND(LEFT(A315,4)="$ cd",IFERROR(_xlfn.TEXTAFTER(A315," ",2)="..",0)),_xlfn.XLOOKUP(E315,$E$2:E314,$D$2:D314,,,-1),D314))</f>
        <v>|/|fvhmzqc|wrzzq|btgrv|dppvz</v>
      </c>
      <c r="E315">
        <f>E314+IFERROR(IF(AND(LEFT(A315,4)="$ cd",_xlfn.TEXTAFTER(A315," ",2)&lt;&gt;".."),1,-1),0)</f>
        <v>5</v>
      </c>
      <c r="F315">
        <f>SUMIFS(C:C,D:D,IF(AND(LEFT(A315,4)="$ cd",_xlfn.TEXTAFTER(A315," ",2)&lt;&gt;".."),IF(D314="|",D314,D314&amp;"|")&amp;_xlfn.TEXTAFTER(A315," ",2),""))</f>
        <v>308129</v>
      </c>
      <c r="G315" s="2" t="str">
        <f>IF(F315&gt;$J$2,F315-$J$2,"")</f>
        <v/>
      </c>
      <c r="H315">
        <f>IF(ISNUMBER(_xlfn.NUMBERVALUE(LEFT(A315,1))),_xlfn.NUMBERVALUE(_xlfn.TEXTBEFORE(A315," ")),0)</f>
        <v>0</v>
      </c>
      <c r="J315" cm="1">
        <f t="array" ref="J315">SUMPRODUCT(--(IFERROR(FIND(I315,D313:D1246),0)&gt;0),H313:H1246)</f>
        <v>29657632</v>
      </c>
    </row>
    <row r="316" spans="1:10">
      <c r="A316" s="3" t="s">
        <v>1</v>
      </c>
      <c r="B316" s="1" t="str">
        <f>IFERROR(_xlfn.NUMBERVALUE(LEFT(A316,1)),LEFT(A316,1))</f>
        <v>$</v>
      </c>
      <c r="C316">
        <f>IF(ISNUMBER(_xlfn.NUMBERVALUE(LEFT(A316,1))),_xlfn.NUMBERVALUE(_xlfn.TEXTBEFORE(A316," ")),0)+
IF(B316="d",SUMIFS(F:F,D:D,D316&amp;"|"&amp;_xlfn.TEXTAFTER(A316," ")),0)</f>
        <v>0</v>
      </c>
      <c r="D316" t="str" cm="1">
        <f t="array" ref="D316">IF(AND(LEFT(A316,4)="$ cd",IFERROR(_xlfn.TEXTAFTER(A316," ",2)&lt;&gt;"..",0)),IF(D315="|",D315,D315&amp;"|")&amp;IFERROR(_xlfn.TEXTAFTER(A316," ",2),0),
IF(AND(LEFT(A316,4)="$ cd",IFERROR(_xlfn.TEXTAFTER(A316," ",2)="..",0)),_xlfn.XLOOKUP(E316,$E$2:E315,$D$2:D315,,,-1),D315))</f>
        <v>|/|fvhmzqc|wrzzq|btgrv|dppvz</v>
      </c>
      <c r="E316">
        <f>E315+IFERROR(IF(AND(LEFT(A316,4)="$ cd",_xlfn.TEXTAFTER(A316," ",2)&lt;&gt;".."),1,-1),0)</f>
        <v>5</v>
      </c>
      <c r="F316">
        <f>SUMIFS(C:C,D:D,IF(AND(LEFT(A316,4)="$ cd",_xlfn.TEXTAFTER(A316," ",2)&lt;&gt;".."),IF(D315="|",D315,D315&amp;"|")&amp;_xlfn.TEXTAFTER(A316," ",2),""))</f>
        <v>0</v>
      </c>
      <c r="G316" s="2" t="str">
        <f>IF(F316&gt;$J$2,F316-$J$2,"")</f>
        <v/>
      </c>
      <c r="H316">
        <f>IF(ISNUMBER(_xlfn.NUMBERVALUE(LEFT(A316,1))),_xlfn.NUMBERVALUE(_xlfn.TEXTBEFORE(A316," ")),0)</f>
        <v>0</v>
      </c>
      <c r="J316" cm="1">
        <f t="array" ref="J316">SUMPRODUCT(--(IFERROR(FIND(I316,D314:D1247),0)&gt;0),H314:H1247)</f>
        <v>29657632</v>
      </c>
    </row>
    <row r="317" spans="1:10">
      <c r="A317" s="3" t="s">
        <v>347</v>
      </c>
      <c r="B317" s="1">
        <f>IFERROR(_xlfn.NUMBERVALUE(LEFT(A317,1)),LEFT(A317,1))</f>
        <v>2</v>
      </c>
      <c r="C317">
        <f>IF(ISNUMBER(_xlfn.NUMBERVALUE(LEFT(A317,1))),_xlfn.NUMBERVALUE(_xlfn.TEXTBEFORE(A317," ")),0)+
IF(B317="d",SUMIFS(F:F,D:D,D317&amp;"|"&amp;_xlfn.TEXTAFTER(A317," ")),0)</f>
        <v>296857</v>
      </c>
      <c r="D317" t="str" cm="1">
        <f t="array" ref="D317">IF(AND(LEFT(A317,4)="$ cd",IFERROR(_xlfn.TEXTAFTER(A317," ",2)&lt;&gt;"..",0)),IF(D316="|",D316,D316&amp;"|")&amp;IFERROR(_xlfn.TEXTAFTER(A317," ",2),0),
IF(AND(LEFT(A317,4)="$ cd",IFERROR(_xlfn.TEXTAFTER(A317," ",2)="..",0)),_xlfn.XLOOKUP(E317,$E$2:E316,$D$2:D316,,,-1),D316))</f>
        <v>|/|fvhmzqc|wrzzq|btgrv|dppvz</v>
      </c>
      <c r="E317">
        <f>E316+IFERROR(IF(AND(LEFT(A317,4)="$ cd",_xlfn.TEXTAFTER(A317," ",2)&lt;&gt;".."),1,-1),0)</f>
        <v>5</v>
      </c>
      <c r="F317">
        <f>SUMIFS(C:C,D:D,IF(AND(LEFT(A317,4)="$ cd",_xlfn.TEXTAFTER(A317," ",2)&lt;&gt;".."),IF(D316="|",D316,D316&amp;"|")&amp;_xlfn.TEXTAFTER(A317," ",2),""))</f>
        <v>0</v>
      </c>
      <c r="G317" s="2" t="str">
        <f>IF(F317&gt;$J$2,F317-$J$2,"")</f>
        <v/>
      </c>
      <c r="H317">
        <f>IF(ISNUMBER(_xlfn.NUMBERVALUE(LEFT(A317,1))),_xlfn.NUMBERVALUE(_xlfn.TEXTBEFORE(A317," ")),0)</f>
        <v>296857</v>
      </c>
      <c r="J317" cm="1">
        <f t="array" ref="J317">SUMPRODUCT(--(IFERROR(FIND(I317,D315:D1248),0)&gt;0),H315:H1248)</f>
        <v>29657632</v>
      </c>
    </row>
    <row r="318" spans="1:10">
      <c r="A318" s="3" t="s">
        <v>346</v>
      </c>
      <c r="B318" s="1">
        <f>IFERROR(_xlfn.NUMBERVALUE(LEFT(A318,1)),LEFT(A318,1))</f>
        <v>1</v>
      </c>
      <c r="C318">
        <f>IF(ISNUMBER(_xlfn.NUMBERVALUE(LEFT(A318,1))),_xlfn.NUMBERVALUE(_xlfn.TEXTBEFORE(A318," ")),0)+
IF(B318="d",SUMIFS(F:F,D:D,D318&amp;"|"&amp;_xlfn.TEXTAFTER(A318," ")),0)</f>
        <v>11272</v>
      </c>
      <c r="D318" t="str" cm="1">
        <f t="array" ref="D318">IF(AND(LEFT(A318,4)="$ cd",IFERROR(_xlfn.TEXTAFTER(A318," ",2)&lt;&gt;"..",0)),IF(D317="|",D317,D317&amp;"|")&amp;IFERROR(_xlfn.TEXTAFTER(A318," ",2),0),
IF(AND(LEFT(A318,4)="$ cd",IFERROR(_xlfn.TEXTAFTER(A318," ",2)="..",0)),_xlfn.XLOOKUP(E318,$E$2:E317,$D$2:D317,,,-1),D317))</f>
        <v>|/|fvhmzqc|wrzzq|btgrv|dppvz</v>
      </c>
      <c r="E318">
        <f>E317+IFERROR(IF(AND(LEFT(A318,4)="$ cd",_xlfn.TEXTAFTER(A318," ",2)&lt;&gt;".."),1,-1),0)</f>
        <v>5</v>
      </c>
      <c r="F318">
        <f>SUMIFS(C:C,D:D,IF(AND(LEFT(A318,4)="$ cd",_xlfn.TEXTAFTER(A318," ",2)&lt;&gt;".."),IF(D317="|",D317,D317&amp;"|")&amp;_xlfn.TEXTAFTER(A318," ",2),""))</f>
        <v>0</v>
      </c>
      <c r="G318" s="2" t="str">
        <f>IF(F318&gt;$J$2,F318-$J$2,"")</f>
        <v/>
      </c>
      <c r="H318">
        <f>IF(ISNUMBER(_xlfn.NUMBERVALUE(LEFT(A318,1))),_xlfn.NUMBERVALUE(_xlfn.TEXTBEFORE(A318," ")),0)</f>
        <v>11272</v>
      </c>
      <c r="J318" cm="1">
        <f t="array" ref="J318">SUMPRODUCT(--(IFERROR(FIND(I318,D316:D1249),0)&gt;0),H316:H1249)</f>
        <v>29657632</v>
      </c>
    </row>
    <row r="319" spans="1:10">
      <c r="A319" s="3" t="s">
        <v>3</v>
      </c>
      <c r="B319" s="1" t="str">
        <f>IFERROR(_xlfn.NUMBERVALUE(LEFT(A319,1)),LEFT(A319,1))</f>
        <v>$</v>
      </c>
      <c r="C319">
        <f>IF(ISNUMBER(_xlfn.NUMBERVALUE(LEFT(A319,1))),_xlfn.NUMBERVALUE(_xlfn.TEXTBEFORE(A319," ")),0)+
IF(B319="d",SUMIFS(F:F,D:D,D319&amp;"|"&amp;_xlfn.TEXTAFTER(A319," ")),0)</f>
        <v>0</v>
      </c>
      <c r="D319" t="str" cm="1">
        <f t="array" ref="D319">IF(AND(LEFT(A319,4)="$ cd",IFERROR(_xlfn.TEXTAFTER(A319," ",2)&lt;&gt;"..",0)),IF(D318="|",D318,D318&amp;"|")&amp;IFERROR(_xlfn.TEXTAFTER(A319," ",2),0),
IF(AND(LEFT(A319,4)="$ cd",IFERROR(_xlfn.TEXTAFTER(A319," ",2)="..",0)),_xlfn.XLOOKUP(E319,$E$2:E318,$D$2:D318,,,-1),D318))</f>
        <v>|/|fvhmzqc|wrzzq|btgrv</v>
      </c>
      <c r="E319">
        <f>E318+IFERROR(IF(AND(LEFT(A319,4)="$ cd",_xlfn.TEXTAFTER(A319," ",2)&lt;&gt;".."),1,-1),0)</f>
        <v>4</v>
      </c>
      <c r="F319">
        <f>SUMIFS(C:C,D:D,IF(AND(LEFT(A319,4)="$ cd",_xlfn.TEXTAFTER(A319," ",2)&lt;&gt;".."),IF(D318="|",D318,D318&amp;"|")&amp;_xlfn.TEXTAFTER(A319," ",2),""))</f>
        <v>0</v>
      </c>
      <c r="G319" s="2" t="str">
        <f>IF(F319&gt;$J$2,F319-$J$2,"")</f>
        <v/>
      </c>
      <c r="H319">
        <f>IF(ISNUMBER(_xlfn.NUMBERVALUE(LEFT(A319,1))),_xlfn.NUMBERVALUE(_xlfn.TEXTBEFORE(A319," ")),0)</f>
        <v>0</v>
      </c>
      <c r="J319" cm="1">
        <f t="array" ref="J319">SUMPRODUCT(--(IFERROR(FIND(I319,D317:D1250),0)&gt;0),H317:H1250)</f>
        <v>29657632</v>
      </c>
    </row>
    <row r="320" spans="1:10">
      <c r="A320" s="3" t="s">
        <v>345</v>
      </c>
      <c r="B320" s="1" t="str">
        <f>IFERROR(_xlfn.NUMBERVALUE(LEFT(A320,1)),LEFT(A320,1))</f>
        <v>$</v>
      </c>
      <c r="C320">
        <f>IF(ISNUMBER(_xlfn.NUMBERVALUE(LEFT(A320,1))),_xlfn.NUMBERVALUE(_xlfn.TEXTBEFORE(A320," ")),0)+
IF(B320="d",SUMIFS(F:F,D:D,D320&amp;"|"&amp;_xlfn.TEXTAFTER(A320," ")),0)</f>
        <v>0</v>
      </c>
      <c r="D320" t="str" cm="1">
        <f t="array" ref="D320">IF(AND(LEFT(A320,4)="$ cd",IFERROR(_xlfn.TEXTAFTER(A320," ",2)&lt;&gt;"..",0)),IF(D319="|",D319,D319&amp;"|")&amp;IFERROR(_xlfn.TEXTAFTER(A320," ",2),0),
IF(AND(LEFT(A320,4)="$ cd",IFERROR(_xlfn.TEXTAFTER(A320," ",2)="..",0)),_xlfn.XLOOKUP(E320,$E$2:E319,$D$2:D319,,,-1),D319))</f>
        <v>|/|fvhmzqc|wrzzq|btgrv|glmtpswv</v>
      </c>
      <c r="E320">
        <f>E319+IFERROR(IF(AND(LEFT(A320,4)="$ cd",_xlfn.TEXTAFTER(A320," ",2)&lt;&gt;".."),1,-1),0)</f>
        <v>5</v>
      </c>
      <c r="F320">
        <f>SUMIFS(C:C,D:D,IF(AND(LEFT(A320,4)="$ cd",_xlfn.TEXTAFTER(A320," ",2)&lt;&gt;".."),IF(D319="|",D319,D319&amp;"|")&amp;_xlfn.TEXTAFTER(A320," ",2),""))</f>
        <v>3468031</v>
      </c>
      <c r="G320" s="2" t="str">
        <f>IF(F320&gt;$J$2,F320-$J$2,"")</f>
        <v/>
      </c>
      <c r="H320">
        <f>IF(ISNUMBER(_xlfn.NUMBERVALUE(LEFT(A320,1))),_xlfn.NUMBERVALUE(_xlfn.TEXTBEFORE(A320," ")),0)</f>
        <v>0</v>
      </c>
      <c r="J320" cm="1">
        <f t="array" ref="J320">SUMPRODUCT(--(IFERROR(FIND(I320,D318:D1251),0)&gt;0),H318:H1251)</f>
        <v>29360775</v>
      </c>
    </row>
    <row r="321" spans="1:10">
      <c r="A321" s="3" t="s">
        <v>1</v>
      </c>
      <c r="B321" s="1" t="str">
        <f>IFERROR(_xlfn.NUMBERVALUE(LEFT(A321,1)),LEFT(A321,1))</f>
        <v>$</v>
      </c>
      <c r="C321">
        <f>IF(ISNUMBER(_xlfn.NUMBERVALUE(LEFT(A321,1))),_xlfn.NUMBERVALUE(_xlfn.TEXTBEFORE(A321," ")),0)+
IF(B321="d",SUMIFS(F:F,D:D,D321&amp;"|"&amp;_xlfn.TEXTAFTER(A321," ")),0)</f>
        <v>0</v>
      </c>
      <c r="D321" t="str" cm="1">
        <f t="array" ref="D321">IF(AND(LEFT(A321,4)="$ cd",IFERROR(_xlfn.TEXTAFTER(A321," ",2)&lt;&gt;"..",0)),IF(D320="|",D320,D320&amp;"|")&amp;IFERROR(_xlfn.TEXTAFTER(A321," ",2),0),
IF(AND(LEFT(A321,4)="$ cd",IFERROR(_xlfn.TEXTAFTER(A321," ",2)="..",0)),_xlfn.XLOOKUP(E321,$E$2:E320,$D$2:D320,,,-1),D320))</f>
        <v>|/|fvhmzqc|wrzzq|btgrv|glmtpswv</v>
      </c>
      <c r="E321">
        <f>E320+IFERROR(IF(AND(LEFT(A321,4)="$ cd",_xlfn.TEXTAFTER(A321," ",2)&lt;&gt;".."),1,-1),0)</f>
        <v>5</v>
      </c>
      <c r="F321">
        <f>SUMIFS(C:C,D:D,IF(AND(LEFT(A321,4)="$ cd",_xlfn.TEXTAFTER(A321," ",2)&lt;&gt;".."),IF(D320="|",D320,D320&amp;"|")&amp;_xlfn.TEXTAFTER(A321," ",2),""))</f>
        <v>0</v>
      </c>
      <c r="G321" s="2" t="str">
        <f>IF(F321&gt;$J$2,F321-$J$2,"")</f>
        <v/>
      </c>
      <c r="H321">
        <f>IF(ISNUMBER(_xlfn.NUMBERVALUE(LEFT(A321,1))),_xlfn.NUMBERVALUE(_xlfn.TEXTBEFORE(A321," ")),0)</f>
        <v>0</v>
      </c>
      <c r="J321" cm="1">
        <f t="array" ref="J321">SUMPRODUCT(--(IFERROR(FIND(I321,D319:D1252),0)&gt;0),H319:H1252)</f>
        <v>29349503</v>
      </c>
    </row>
    <row r="322" spans="1:10">
      <c r="A322" s="3" t="s">
        <v>344</v>
      </c>
      <c r="B322" s="1">
        <f>IFERROR(_xlfn.NUMBERVALUE(LEFT(A322,1)),LEFT(A322,1))</f>
        <v>2</v>
      </c>
      <c r="C322">
        <f>IF(ISNUMBER(_xlfn.NUMBERVALUE(LEFT(A322,1))),_xlfn.NUMBERVALUE(_xlfn.TEXTBEFORE(A322," ")),0)+
IF(B322="d",SUMIFS(F:F,D:D,D322&amp;"|"&amp;_xlfn.TEXTAFTER(A322," ")),0)</f>
        <v>268244</v>
      </c>
      <c r="D322" t="str" cm="1">
        <f t="array" ref="D322">IF(AND(LEFT(A322,4)="$ cd",IFERROR(_xlfn.TEXTAFTER(A322," ",2)&lt;&gt;"..",0)),IF(D321="|",D321,D321&amp;"|")&amp;IFERROR(_xlfn.TEXTAFTER(A322," ",2),0),
IF(AND(LEFT(A322,4)="$ cd",IFERROR(_xlfn.TEXTAFTER(A322," ",2)="..",0)),_xlfn.XLOOKUP(E322,$E$2:E321,$D$2:D321,,,-1),D321))</f>
        <v>|/|fvhmzqc|wrzzq|btgrv|glmtpswv</v>
      </c>
      <c r="E322">
        <f>E321+IFERROR(IF(AND(LEFT(A322,4)="$ cd",_xlfn.TEXTAFTER(A322," ",2)&lt;&gt;".."),1,-1),0)</f>
        <v>5</v>
      </c>
      <c r="F322">
        <f>SUMIFS(C:C,D:D,IF(AND(LEFT(A322,4)="$ cd",_xlfn.TEXTAFTER(A322," ",2)&lt;&gt;".."),IF(D321="|",D321,D321&amp;"|")&amp;_xlfn.TEXTAFTER(A322," ",2),""))</f>
        <v>0</v>
      </c>
      <c r="G322" s="2" t="str">
        <f>IF(F322&gt;$J$2,F322-$J$2,"")</f>
        <v/>
      </c>
      <c r="H322">
        <f>IF(ISNUMBER(_xlfn.NUMBERVALUE(LEFT(A322,1))),_xlfn.NUMBERVALUE(_xlfn.TEXTBEFORE(A322," ")),0)</f>
        <v>268244</v>
      </c>
      <c r="J322" cm="1">
        <f t="array" ref="J322">SUMPRODUCT(--(IFERROR(FIND(I322,D320:D1253),0)&gt;0),H320:H1253)</f>
        <v>29349503</v>
      </c>
    </row>
    <row r="323" spans="1:10">
      <c r="A323" s="3" t="s">
        <v>50</v>
      </c>
      <c r="B323" s="1" t="str">
        <f>IFERROR(_xlfn.NUMBERVALUE(LEFT(A323,1)),LEFT(A323,1))</f>
        <v>d</v>
      </c>
      <c r="C323">
        <f>IF(ISNUMBER(_xlfn.NUMBERVALUE(LEFT(A323,1))),_xlfn.NUMBERVALUE(_xlfn.TEXTBEFORE(A323," ")),0)+
IF(B323="d",SUMIFS(F:F,D:D,D323&amp;"|"&amp;_xlfn.TEXTAFTER(A323," ")),0)</f>
        <v>2487762</v>
      </c>
      <c r="D323" t="str" cm="1">
        <f t="array" ref="D323">IF(AND(LEFT(A323,4)="$ cd",IFERROR(_xlfn.TEXTAFTER(A323," ",2)&lt;&gt;"..",0)),IF(D322="|",D322,D322&amp;"|")&amp;IFERROR(_xlfn.TEXTAFTER(A323," ",2),0),
IF(AND(LEFT(A323,4)="$ cd",IFERROR(_xlfn.TEXTAFTER(A323," ",2)="..",0)),_xlfn.XLOOKUP(E323,$E$2:E322,$D$2:D322,,,-1),D322))</f>
        <v>|/|fvhmzqc|wrzzq|btgrv|glmtpswv</v>
      </c>
      <c r="E323">
        <f>E322+IFERROR(IF(AND(LEFT(A323,4)="$ cd",_xlfn.TEXTAFTER(A323," ",2)&lt;&gt;".."),1,-1),0)</f>
        <v>5</v>
      </c>
      <c r="F323">
        <f>SUMIFS(C:C,D:D,IF(AND(LEFT(A323,4)="$ cd",_xlfn.TEXTAFTER(A323," ",2)&lt;&gt;".."),IF(D322="|",D322,D322&amp;"|")&amp;_xlfn.TEXTAFTER(A323," ",2),""))</f>
        <v>0</v>
      </c>
      <c r="G323" s="2" t="str">
        <f>IF(F323&gt;$J$2,F323-$J$2,"")</f>
        <v/>
      </c>
      <c r="H323">
        <f>IF(ISNUMBER(_xlfn.NUMBERVALUE(LEFT(A323,1))),_xlfn.NUMBERVALUE(_xlfn.TEXTBEFORE(A323," ")),0)</f>
        <v>0</v>
      </c>
      <c r="J323" cm="1">
        <f t="array" ref="J323">SUMPRODUCT(--(IFERROR(FIND(I323,D321:D1254),0)&gt;0),H321:H1254)</f>
        <v>29349503</v>
      </c>
    </row>
    <row r="324" spans="1:10">
      <c r="A324" s="3" t="s">
        <v>343</v>
      </c>
      <c r="B324" s="1" t="str">
        <f>IFERROR(_xlfn.NUMBERVALUE(LEFT(A324,1)),LEFT(A324,1))</f>
        <v>d</v>
      </c>
      <c r="C324">
        <f>IF(ISNUMBER(_xlfn.NUMBERVALUE(LEFT(A324,1))),_xlfn.NUMBERVALUE(_xlfn.TEXTBEFORE(A324," ")),0)+
IF(B324="d",SUMIFS(F:F,D:D,D324&amp;"|"&amp;_xlfn.TEXTAFTER(A324," ")),0)</f>
        <v>473296</v>
      </c>
      <c r="D324" t="str" cm="1">
        <f t="array" ref="D324">IF(AND(LEFT(A324,4)="$ cd",IFERROR(_xlfn.TEXTAFTER(A324," ",2)&lt;&gt;"..",0)),IF(D323="|",D323,D323&amp;"|")&amp;IFERROR(_xlfn.TEXTAFTER(A324," ",2),0),
IF(AND(LEFT(A324,4)="$ cd",IFERROR(_xlfn.TEXTAFTER(A324," ",2)="..",0)),_xlfn.XLOOKUP(E324,$E$2:E323,$D$2:D323,,,-1),D323))</f>
        <v>|/|fvhmzqc|wrzzq|btgrv|glmtpswv</v>
      </c>
      <c r="E324">
        <f>E323+IFERROR(IF(AND(LEFT(A324,4)="$ cd",_xlfn.TEXTAFTER(A324," ",2)&lt;&gt;".."),1,-1),0)</f>
        <v>5</v>
      </c>
      <c r="F324">
        <f>SUMIFS(C:C,D:D,IF(AND(LEFT(A324,4)="$ cd",_xlfn.TEXTAFTER(A324," ",2)&lt;&gt;".."),IF(D323="|",D323,D323&amp;"|")&amp;_xlfn.TEXTAFTER(A324," ",2),""))</f>
        <v>0</v>
      </c>
      <c r="G324" s="2" t="str">
        <f>IF(F324&gt;$J$2,F324-$J$2,"")</f>
        <v/>
      </c>
      <c r="H324">
        <f>IF(ISNUMBER(_xlfn.NUMBERVALUE(LEFT(A324,1))),_xlfn.NUMBERVALUE(_xlfn.TEXTBEFORE(A324," ")),0)</f>
        <v>0</v>
      </c>
      <c r="J324" cm="1">
        <f t="array" ref="J324">SUMPRODUCT(--(IFERROR(FIND(I324,D322:D1255),0)&gt;0),H322:H1255)</f>
        <v>29349503</v>
      </c>
    </row>
    <row r="325" spans="1:10">
      <c r="A325" s="3" t="s">
        <v>342</v>
      </c>
      <c r="B325" s="1">
        <f>IFERROR(_xlfn.NUMBERVALUE(LEFT(A325,1)),LEFT(A325,1))</f>
        <v>1</v>
      </c>
      <c r="C325">
        <f>IF(ISNUMBER(_xlfn.NUMBERVALUE(LEFT(A325,1))),_xlfn.NUMBERVALUE(_xlfn.TEXTBEFORE(A325," ")),0)+
IF(B325="d",SUMIFS(F:F,D:D,D325&amp;"|"&amp;_xlfn.TEXTAFTER(A325," ")),0)</f>
        <v>128070</v>
      </c>
      <c r="D325" t="str" cm="1">
        <f t="array" ref="D325">IF(AND(LEFT(A325,4)="$ cd",IFERROR(_xlfn.TEXTAFTER(A325," ",2)&lt;&gt;"..",0)),IF(D324="|",D324,D324&amp;"|")&amp;IFERROR(_xlfn.TEXTAFTER(A325," ",2),0),
IF(AND(LEFT(A325,4)="$ cd",IFERROR(_xlfn.TEXTAFTER(A325," ",2)="..",0)),_xlfn.XLOOKUP(E325,$E$2:E324,$D$2:D324,,,-1),D324))</f>
        <v>|/|fvhmzqc|wrzzq|btgrv|glmtpswv</v>
      </c>
      <c r="E325">
        <f>E324+IFERROR(IF(AND(LEFT(A325,4)="$ cd",_xlfn.TEXTAFTER(A325," ",2)&lt;&gt;".."),1,-1),0)</f>
        <v>5</v>
      </c>
      <c r="F325">
        <f>SUMIFS(C:C,D:D,IF(AND(LEFT(A325,4)="$ cd",_xlfn.TEXTAFTER(A325," ",2)&lt;&gt;".."),IF(D324="|",D324,D324&amp;"|")&amp;_xlfn.TEXTAFTER(A325," ",2),""))</f>
        <v>0</v>
      </c>
      <c r="G325" s="2" t="str">
        <f>IF(F325&gt;$J$2,F325-$J$2,"")</f>
        <v/>
      </c>
      <c r="H325">
        <f>IF(ISNUMBER(_xlfn.NUMBERVALUE(LEFT(A325,1))),_xlfn.NUMBERVALUE(_xlfn.TEXTBEFORE(A325," ")),0)</f>
        <v>128070</v>
      </c>
      <c r="J325" cm="1">
        <f t="array" ref="J325">SUMPRODUCT(--(IFERROR(FIND(I325,D323:D1256),0)&gt;0),H323:H1256)</f>
        <v>29081259</v>
      </c>
    </row>
    <row r="326" spans="1:10">
      <c r="A326" s="3" t="s">
        <v>341</v>
      </c>
      <c r="B326" s="1">
        <f>IFERROR(_xlfn.NUMBERVALUE(LEFT(A326,1)),LEFT(A326,1))</f>
        <v>1</v>
      </c>
      <c r="C326">
        <f>IF(ISNUMBER(_xlfn.NUMBERVALUE(LEFT(A326,1))),_xlfn.NUMBERVALUE(_xlfn.TEXTBEFORE(A326," ")),0)+
IF(B326="d",SUMIFS(F:F,D:D,D326&amp;"|"&amp;_xlfn.TEXTAFTER(A326," ")),0)</f>
        <v>110659</v>
      </c>
      <c r="D326" t="str" cm="1">
        <f t="array" ref="D326">IF(AND(LEFT(A326,4)="$ cd",IFERROR(_xlfn.TEXTAFTER(A326," ",2)&lt;&gt;"..",0)),IF(D325="|",D325,D325&amp;"|")&amp;IFERROR(_xlfn.TEXTAFTER(A326," ",2),0),
IF(AND(LEFT(A326,4)="$ cd",IFERROR(_xlfn.TEXTAFTER(A326," ",2)="..",0)),_xlfn.XLOOKUP(E326,$E$2:E325,$D$2:D325,,,-1),D325))</f>
        <v>|/|fvhmzqc|wrzzq|btgrv|glmtpswv</v>
      </c>
      <c r="E326">
        <f>E325+IFERROR(IF(AND(LEFT(A326,4)="$ cd",_xlfn.TEXTAFTER(A326," ",2)&lt;&gt;".."),1,-1),0)</f>
        <v>5</v>
      </c>
      <c r="F326">
        <f>SUMIFS(C:C,D:D,IF(AND(LEFT(A326,4)="$ cd",_xlfn.TEXTAFTER(A326," ",2)&lt;&gt;".."),IF(D325="|",D325,D325&amp;"|")&amp;_xlfn.TEXTAFTER(A326," ",2),""))</f>
        <v>0</v>
      </c>
      <c r="G326" s="2" t="str">
        <f>IF(F326&gt;$J$2,F326-$J$2,"")</f>
        <v/>
      </c>
      <c r="H326">
        <f>IF(ISNUMBER(_xlfn.NUMBERVALUE(LEFT(A326,1))),_xlfn.NUMBERVALUE(_xlfn.TEXTBEFORE(A326," ")),0)</f>
        <v>110659</v>
      </c>
      <c r="J326" cm="1">
        <f t="array" ref="J326">SUMPRODUCT(--(IFERROR(FIND(I326,D324:D1257),0)&gt;0),H324:H1257)</f>
        <v>29081259</v>
      </c>
    </row>
    <row r="327" spans="1:10">
      <c r="A327" s="3" t="s">
        <v>35</v>
      </c>
      <c r="B327" s="1" t="str">
        <f>IFERROR(_xlfn.NUMBERVALUE(LEFT(A327,1)),LEFT(A327,1))</f>
        <v>$</v>
      </c>
      <c r="C327">
        <f>IF(ISNUMBER(_xlfn.NUMBERVALUE(LEFT(A327,1))),_xlfn.NUMBERVALUE(_xlfn.TEXTBEFORE(A327," ")),0)+
IF(B327="d",SUMIFS(F:F,D:D,D327&amp;"|"&amp;_xlfn.TEXTAFTER(A327," ")),0)</f>
        <v>0</v>
      </c>
      <c r="D327" t="str" cm="1">
        <f t="array" ref="D327">IF(AND(LEFT(A327,4)="$ cd",IFERROR(_xlfn.TEXTAFTER(A327," ",2)&lt;&gt;"..",0)),IF(D326="|",D326,D326&amp;"|")&amp;IFERROR(_xlfn.TEXTAFTER(A327," ",2),0),
IF(AND(LEFT(A327,4)="$ cd",IFERROR(_xlfn.TEXTAFTER(A327," ",2)="..",0)),_xlfn.XLOOKUP(E327,$E$2:E326,$D$2:D326,,,-1),D326))</f>
        <v>|/|fvhmzqc|wrzzq|btgrv|glmtpswv|jjshzrhd</v>
      </c>
      <c r="E327">
        <f>E326+IFERROR(IF(AND(LEFT(A327,4)="$ cd",_xlfn.TEXTAFTER(A327," ",2)&lt;&gt;".."),1,-1),0)</f>
        <v>6</v>
      </c>
      <c r="F327">
        <f>SUMIFS(C:C,D:D,IF(AND(LEFT(A327,4)="$ cd",_xlfn.TEXTAFTER(A327," ",2)&lt;&gt;".."),IF(D326="|",D326,D326&amp;"|")&amp;_xlfn.TEXTAFTER(A327," ",2),""))</f>
        <v>2487762</v>
      </c>
      <c r="G327" s="2" t="str">
        <f>IF(F327&gt;$J$2,F327-$J$2,"")</f>
        <v/>
      </c>
      <c r="H327">
        <f>IF(ISNUMBER(_xlfn.NUMBERVALUE(LEFT(A327,1))),_xlfn.NUMBERVALUE(_xlfn.TEXTBEFORE(A327," ")),0)</f>
        <v>0</v>
      </c>
      <c r="J327" cm="1">
        <f t="array" ref="J327">SUMPRODUCT(--(IFERROR(FIND(I327,D325:D1258),0)&gt;0),H325:H1258)</f>
        <v>29081259</v>
      </c>
    </row>
    <row r="328" spans="1:10">
      <c r="A328" s="3" t="s">
        <v>1</v>
      </c>
      <c r="B328" s="1" t="str">
        <f>IFERROR(_xlfn.NUMBERVALUE(LEFT(A328,1)),LEFT(A328,1))</f>
        <v>$</v>
      </c>
      <c r="C328">
        <f>IF(ISNUMBER(_xlfn.NUMBERVALUE(LEFT(A328,1))),_xlfn.NUMBERVALUE(_xlfn.TEXTBEFORE(A328," ")),0)+
IF(B328="d",SUMIFS(F:F,D:D,D328&amp;"|"&amp;_xlfn.TEXTAFTER(A328," ")),0)</f>
        <v>0</v>
      </c>
      <c r="D328" t="str" cm="1">
        <f t="array" ref="D328">IF(AND(LEFT(A328,4)="$ cd",IFERROR(_xlfn.TEXTAFTER(A328," ",2)&lt;&gt;"..",0)),IF(D327="|",D327,D327&amp;"|")&amp;IFERROR(_xlfn.TEXTAFTER(A328," ",2),0),
IF(AND(LEFT(A328,4)="$ cd",IFERROR(_xlfn.TEXTAFTER(A328," ",2)="..",0)),_xlfn.XLOOKUP(E328,$E$2:E327,$D$2:D327,,,-1),D327))</f>
        <v>|/|fvhmzqc|wrzzq|btgrv|glmtpswv|jjshzrhd</v>
      </c>
      <c r="E328">
        <f>E327+IFERROR(IF(AND(LEFT(A328,4)="$ cd",_xlfn.TEXTAFTER(A328," ",2)&lt;&gt;".."),1,-1),0)</f>
        <v>6</v>
      </c>
      <c r="F328">
        <f>SUMIFS(C:C,D:D,IF(AND(LEFT(A328,4)="$ cd",_xlfn.TEXTAFTER(A328," ",2)&lt;&gt;".."),IF(D327="|",D327,D327&amp;"|")&amp;_xlfn.TEXTAFTER(A328," ",2),""))</f>
        <v>0</v>
      </c>
      <c r="G328" s="2" t="str">
        <f>IF(F328&gt;$J$2,F328-$J$2,"")</f>
        <v/>
      </c>
      <c r="H328">
        <f>IF(ISNUMBER(_xlfn.NUMBERVALUE(LEFT(A328,1))),_xlfn.NUMBERVALUE(_xlfn.TEXTBEFORE(A328," ")),0)</f>
        <v>0</v>
      </c>
      <c r="J328" cm="1">
        <f t="array" ref="J328">SUMPRODUCT(--(IFERROR(FIND(I328,D326:D1259),0)&gt;0),H326:H1259)</f>
        <v>28953189</v>
      </c>
    </row>
    <row r="329" spans="1:10">
      <c r="A329" s="3" t="s">
        <v>340</v>
      </c>
      <c r="B329" s="1" t="str">
        <f>IFERROR(_xlfn.NUMBERVALUE(LEFT(A329,1)),LEFT(A329,1))</f>
        <v>d</v>
      </c>
      <c r="C329">
        <f>IF(ISNUMBER(_xlfn.NUMBERVALUE(LEFT(A329,1))),_xlfn.NUMBERVALUE(_xlfn.TEXTBEFORE(A329," ")),0)+
IF(B329="d",SUMIFS(F:F,D:D,D329&amp;"|"&amp;_xlfn.TEXTAFTER(A329," ")),0)</f>
        <v>1874474</v>
      </c>
      <c r="D329" t="str" cm="1">
        <f t="array" ref="D329">IF(AND(LEFT(A329,4)="$ cd",IFERROR(_xlfn.TEXTAFTER(A329," ",2)&lt;&gt;"..",0)),IF(D328="|",D328,D328&amp;"|")&amp;IFERROR(_xlfn.TEXTAFTER(A329," ",2),0),
IF(AND(LEFT(A329,4)="$ cd",IFERROR(_xlfn.TEXTAFTER(A329," ",2)="..",0)),_xlfn.XLOOKUP(E329,$E$2:E328,$D$2:D328,,,-1),D328))</f>
        <v>|/|fvhmzqc|wrzzq|btgrv|glmtpswv|jjshzrhd</v>
      </c>
      <c r="E329">
        <f>E328+IFERROR(IF(AND(LEFT(A329,4)="$ cd",_xlfn.TEXTAFTER(A329," ",2)&lt;&gt;".."),1,-1),0)</f>
        <v>6</v>
      </c>
      <c r="F329">
        <f>SUMIFS(C:C,D:D,IF(AND(LEFT(A329,4)="$ cd",_xlfn.TEXTAFTER(A329," ",2)&lt;&gt;".."),IF(D328="|",D328,D328&amp;"|")&amp;_xlfn.TEXTAFTER(A329," ",2),""))</f>
        <v>0</v>
      </c>
      <c r="G329" s="2" t="str">
        <f>IF(F329&gt;$J$2,F329-$J$2,"")</f>
        <v/>
      </c>
      <c r="H329">
        <f>IF(ISNUMBER(_xlfn.NUMBERVALUE(LEFT(A329,1))),_xlfn.NUMBERVALUE(_xlfn.TEXTBEFORE(A329," ")),0)</f>
        <v>0</v>
      </c>
      <c r="J329" cm="1">
        <f t="array" ref="J329">SUMPRODUCT(--(IFERROR(FIND(I329,D327:D1260),0)&gt;0),H327:H1260)</f>
        <v>28842530</v>
      </c>
    </row>
    <row r="330" spans="1:10">
      <c r="A330" s="3" t="s">
        <v>339</v>
      </c>
      <c r="B330" s="1">
        <f>IFERROR(_xlfn.NUMBERVALUE(LEFT(A330,1)),LEFT(A330,1))</f>
        <v>1</v>
      </c>
      <c r="C330">
        <f>IF(ISNUMBER(_xlfn.NUMBERVALUE(LEFT(A330,1))),_xlfn.NUMBERVALUE(_xlfn.TEXTBEFORE(A330," ")),0)+
IF(B330="d",SUMIFS(F:F,D:D,D330&amp;"|"&amp;_xlfn.TEXTAFTER(A330," ")),0)</f>
        <v>173945</v>
      </c>
      <c r="D330" t="str" cm="1">
        <f t="array" ref="D330">IF(AND(LEFT(A330,4)="$ cd",IFERROR(_xlfn.TEXTAFTER(A330," ",2)&lt;&gt;"..",0)),IF(D329="|",D329,D329&amp;"|")&amp;IFERROR(_xlfn.TEXTAFTER(A330," ",2),0),
IF(AND(LEFT(A330,4)="$ cd",IFERROR(_xlfn.TEXTAFTER(A330," ",2)="..",0)),_xlfn.XLOOKUP(E330,$E$2:E329,$D$2:D329,,,-1),D329))</f>
        <v>|/|fvhmzqc|wrzzq|btgrv|glmtpswv|jjshzrhd</v>
      </c>
      <c r="E330">
        <f>E329+IFERROR(IF(AND(LEFT(A330,4)="$ cd",_xlfn.TEXTAFTER(A330," ",2)&lt;&gt;".."),1,-1),0)</f>
        <v>6</v>
      </c>
      <c r="F330">
        <f>SUMIFS(C:C,D:D,IF(AND(LEFT(A330,4)="$ cd",_xlfn.TEXTAFTER(A330," ",2)&lt;&gt;".."),IF(D329="|",D329,D329&amp;"|")&amp;_xlfn.TEXTAFTER(A330," ",2),""))</f>
        <v>0</v>
      </c>
      <c r="G330" s="2" t="str">
        <f>IF(F330&gt;$J$2,F330-$J$2,"")</f>
        <v/>
      </c>
      <c r="H330">
        <f>IF(ISNUMBER(_xlfn.NUMBERVALUE(LEFT(A330,1))),_xlfn.NUMBERVALUE(_xlfn.TEXTBEFORE(A330," ")),0)</f>
        <v>173945</v>
      </c>
      <c r="J330" cm="1">
        <f t="array" ref="J330">SUMPRODUCT(--(IFERROR(FIND(I330,D328:D1261),0)&gt;0),H328:H1261)</f>
        <v>28842530</v>
      </c>
    </row>
    <row r="331" spans="1:10">
      <c r="A331" s="3" t="s">
        <v>338</v>
      </c>
      <c r="B331" s="1">
        <f>IFERROR(_xlfn.NUMBERVALUE(LEFT(A331,1)),LEFT(A331,1))</f>
        <v>2</v>
      </c>
      <c r="C331">
        <f>IF(ISNUMBER(_xlfn.NUMBERVALUE(LEFT(A331,1))),_xlfn.NUMBERVALUE(_xlfn.TEXTBEFORE(A331," ")),0)+
IF(B331="d",SUMIFS(F:F,D:D,D331&amp;"|"&amp;_xlfn.TEXTAFTER(A331," ")),0)</f>
        <v>224834</v>
      </c>
      <c r="D331" t="str" cm="1">
        <f t="array" ref="D331">IF(AND(LEFT(A331,4)="$ cd",IFERROR(_xlfn.TEXTAFTER(A331," ",2)&lt;&gt;"..",0)),IF(D330="|",D330,D330&amp;"|")&amp;IFERROR(_xlfn.TEXTAFTER(A331," ",2),0),
IF(AND(LEFT(A331,4)="$ cd",IFERROR(_xlfn.TEXTAFTER(A331," ",2)="..",0)),_xlfn.XLOOKUP(E331,$E$2:E330,$D$2:D330,,,-1),D330))</f>
        <v>|/|fvhmzqc|wrzzq|btgrv|glmtpswv|jjshzrhd</v>
      </c>
      <c r="E331">
        <f>E330+IFERROR(IF(AND(LEFT(A331,4)="$ cd",_xlfn.TEXTAFTER(A331," ",2)&lt;&gt;".."),1,-1),0)</f>
        <v>6</v>
      </c>
      <c r="F331">
        <f>SUMIFS(C:C,D:D,IF(AND(LEFT(A331,4)="$ cd",_xlfn.TEXTAFTER(A331," ",2)&lt;&gt;".."),IF(D330="|",D330,D330&amp;"|")&amp;_xlfn.TEXTAFTER(A331," ",2),""))</f>
        <v>0</v>
      </c>
      <c r="G331" s="2" t="str">
        <f>IF(F331&gt;$J$2,F331-$J$2,"")</f>
        <v/>
      </c>
      <c r="H331">
        <f>IF(ISNUMBER(_xlfn.NUMBERVALUE(LEFT(A331,1))),_xlfn.NUMBERVALUE(_xlfn.TEXTBEFORE(A331," ")),0)</f>
        <v>224834</v>
      </c>
      <c r="J331" cm="1">
        <f t="array" ref="J331">SUMPRODUCT(--(IFERROR(FIND(I331,D329:D1262),0)&gt;0),H329:H1262)</f>
        <v>28842530</v>
      </c>
    </row>
    <row r="332" spans="1:10">
      <c r="A332" s="3" t="s">
        <v>337</v>
      </c>
      <c r="B332" s="1" t="str">
        <f>IFERROR(_xlfn.NUMBERVALUE(LEFT(A332,1)),LEFT(A332,1))</f>
        <v>d</v>
      </c>
      <c r="C332">
        <f>IF(ISNUMBER(_xlfn.NUMBERVALUE(LEFT(A332,1))),_xlfn.NUMBERVALUE(_xlfn.TEXTBEFORE(A332," ")),0)+
IF(B332="d",SUMIFS(F:F,D:D,D332&amp;"|"&amp;_xlfn.TEXTAFTER(A332," ")),0)</f>
        <v>214509</v>
      </c>
      <c r="D332" t="str" cm="1">
        <f t="array" ref="D332">IF(AND(LEFT(A332,4)="$ cd",IFERROR(_xlfn.TEXTAFTER(A332," ",2)&lt;&gt;"..",0)),IF(D331="|",D331,D331&amp;"|")&amp;IFERROR(_xlfn.TEXTAFTER(A332," ",2),0),
IF(AND(LEFT(A332,4)="$ cd",IFERROR(_xlfn.TEXTAFTER(A332," ",2)="..",0)),_xlfn.XLOOKUP(E332,$E$2:E331,$D$2:D331,,,-1),D331))</f>
        <v>|/|fvhmzqc|wrzzq|btgrv|glmtpswv|jjshzrhd</v>
      </c>
      <c r="E332">
        <f>E331+IFERROR(IF(AND(LEFT(A332,4)="$ cd",_xlfn.TEXTAFTER(A332," ",2)&lt;&gt;".."),1,-1),0)</f>
        <v>6</v>
      </c>
      <c r="F332">
        <f>SUMIFS(C:C,D:D,IF(AND(LEFT(A332,4)="$ cd",_xlfn.TEXTAFTER(A332," ",2)&lt;&gt;".."),IF(D331="|",D331,D331&amp;"|")&amp;_xlfn.TEXTAFTER(A332," ",2),""))</f>
        <v>0</v>
      </c>
      <c r="G332" s="2" t="str">
        <f>IF(F332&gt;$J$2,F332-$J$2,"")</f>
        <v/>
      </c>
      <c r="H332">
        <f>IF(ISNUMBER(_xlfn.NUMBERVALUE(LEFT(A332,1))),_xlfn.NUMBERVALUE(_xlfn.TEXTBEFORE(A332," ")),0)</f>
        <v>0</v>
      </c>
      <c r="J332" cm="1">
        <f t="array" ref="J332">SUMPRODUCT(--(IFERROR(FIND(I332,D330:D1263),0)&gt;0),H330:H1263)</f>
        <v>28842530</v>
      </c>
    </row>
    <row r="333" spans="1:10">
      <c r="A333" s="3" t="s">
        <v>336</v>
      </c>
      <c r="B333" s="1" t="str">
        <f>IFERROR(_xlfn.NUMBERVALUE(LEFT(A333,1)),LEFT(A333,1))</f>
        <v>$</v>
      </c>
      <c r="C333">
        <f>IF(ISNUMBER(_xlfn.NUMBERVALUE(LEFT(A333,1))),_xlfn.NUMBERVALUE(_xlfn.TEXTBEFORE(A333," ")),0)+
IF(B333="d",SUMIFS(F:F,D:D,D333&amp;"|"&amp;_xlfn.TEXTAFTER(A333," ")),0)</f>
        <v>0</v>
      </c>
      <c r="D333" t="str" cm="1">
        <f t="array" ref="D333">IF(AND(LEFT(A333,4)="$ cd",IFERROR(_xlfn.TEXTAFTER(A333," ",2)&lt;&gt;"..",0)),IF(D332="|",D332,D332&amp;"|")&amp;IFERROR(_xlfn.TEXTAFTER(A333," ",2),0),
IF(AND(LEFT(A333,4)="$ cd",IFERROR(_xlfn.TEXTAFTER(A333," ",2)="..",0)),_xlfn.XLOOKUP(E333,$E$2:E332,$D$2:D332,,,-1),D332))</f>
        <v>|/|fvhmzqc|wrzzq|btgrv|glmtpswv|jjshzrhd|cwdwh</v>
      </c>
      <c r="E333">
        <f>E332+IFERROR(IF(AND(LEFT(A333,4)="$ cd",_xlfn.TEXTAFTER(A333," ",2)&lt;&gt;".."),1,-1),0)</f>
        <v>7</v>
      </c>
      <c r="F333">
        <f>SUMIFS(C:C,D:D,IF(AND(LEFT(A333,4)="$ cd",_xlfn.TEXTAFTER(A333," ",2)&lt;&gt;".."),IF(D332="|",D332,D332&amp;"|")&amp;_xlfn.TEXTAFTER(A333," ",2),""))</f>
        <v>1874474</v>
      </c>
      <c r="G333" s="2" t="str">
        <f>IF(F333&gt;$J$2,F333-$J$2,"")</f>
        <v/>
      </c>
      <c r="H333">
        <f>IF(ISNUMBER(_xlfn.NUMBERVALUE(LEFT(A333,1))),_xlfn.NUMBERVALUE(_xlfn.TEXTBEFORE(A333," ")),0)</f>
        <v>0</v>
      </c>
      <c r="J333" cm="1">
        <f t="array" ref="J333">SUMPRODUCT(--(IFERROR(FIND(I333,D331:D1264),0)&gt;0),H331:H1264)</f>
        <v>28668585</v>
      </c>
    </row>
    <row r="334" spans="1:10">
      <c r="A334" s="3" t="s">
        <v>1</v>
      </c>
      <c r="B334" s="1" t="str">
        <f>IFERROR(_xlfn.NUMBERVALUE(LEFT(A334,1)),LEFT(A334,1))</f>
        <v>$</v>
      </c>
      <c r="C334">
        <f>IF(ISNUMBER(_xlfn.NUMBERVALUE(LEFT(A334,1))),_xlfn.NUMBERVALUE(_xlfn.TEXTBEFORE(A334," ")),0)+
IF(B334="d",SUMIFS(F:F,D:D,D334&amp;"|"&amp;_xlfn.TEXTAFTER(A334," ")),0)</f>
        <v>0</v>
      </c>
      <c r="D334" t="str" cm="1">
        <f t="array" ref="D334">IF(AND(LEFT(A334,4)="$ cd",IFERROR(_xlfn.TEXTAFTER(A334," ",2)&lt;&gt;"..",0)),IF(D333="|",D333,D333&amp;"|")&amp;IFERROR(_xlfn.TEXTAFTER(A334," ",2),0),
IF(AND(LEFT(A334,4)="$ cd",IFERROR(_xlfn.TEXTAFTER(A334," ",2)="..",0)),_xlfn.XLOOKUP(E334,$E$2:E333,$D$2:D333,,,-1),D333))</f>
        <v>|/|fvhmzqc|wrzzq|btgrv|glmtpswv|jjshzrhd|cwdwh</v>
      </c>
      <c r="E334">
        <f>E333+IFERROR(IF(AND(LEFT(A334,4)="$ cd",_xlfn.TEXTAFTER(A334," ",2)&lt;&gt;".."),1,-1),0)</f>
        <v>7</v>
      </c>
      <c r="F334">
        <f>SUMIFS(C:C,D:D,IF(AND(LEFT(A334,4)="$ cd",_xlfn.TEXTAFTER(A334," ",2)&lt;&gt;".."),IF(D333="|",D333,D333&amp;"|")&amp;_xlfn.TEXTAFTER(A334," ",2),""))</f>
        <v>0</v>
      </c>
      <c r="G334" s="2" t="str">
        <f>IF(F334&gt;$J$2,F334-$J$2,"")</f>
        <v/>
      </c>
      <c r="H334">
        <f>IF(ISNUMBER(_xlfn.NUMBERVALUE(LEFT(A334,1))),_xlfn.NUMBERVALUE(_xlfn.TEXTBEFORE(A334," ")),0)</f>
        <v>0</v>
      </c>
      <c r="J334" cm="1">
        <f t="array" ref="J334">SUMPRODUCT(--(IFERROR(FIND(I334,D332:D1265),0)&gt;0),H332:H1265)</f>
        <v>28443751</v>
      </c>
    </row>
    <row r="335" spans="1:10">
      <c r="A335" s="3" t="s">
        <v>241</v>
      </c>
      <c r="B335" s="1" t="str">
        <f>IFERROR(_xlfn.NUMBERVALUE(LEFT(A335,1)),LEFT(A335,1))</f>
        <v>d</v>
      </c>
      <c r="C335">
        <f>IF(ISNUMBER(_xlfn.NUMBERVALUE(LEFT(A335,1))),_xlfn.NUMBERVALUE(_xlfn.TEXTBEFORE(A335," ")),0)+
IF(B335="d",SUMIFS(F:F,D:D,D335&amp;"|"&amp;_xlfn.TEXTAFTER(A335," ")),0)</f>
        <v>74389</v>
      </c>
      <c r="D335" t="str" cm="1">
        <f t="array" ref="D335">IF(AND(LEFT(A335,4)="$ cd",IFERROR(_xlfn.TEXTAFTER(A335," ",2)&lt;&gt;"..",0)),IF(D334="|",D334,D334&amp;"|")&amp;IFERROR(_xlfn.TEXTAFTER(A335," ",2),0),
IF(AND(LEFT(A335,4)="$ cd",IFERROR(_xlfn.TEXTAFTER(A335," ",2)="..",0)),_xlfn.XLOOKUP(E335,$E$2:E334,$D$2:D334,,,-1),D334))</f>
        <v>|/|fvhmzqc|wrzzq|btgrv|glmtpswv|jjshzrhd|cwdwh</v>
      </c>
      <c r="E335">
        <f>E334+IFERROR(IF(AND(LEFT(A335,4)="$ cd",_xlfn.TEXTAFTER(A335," ",2)&lt;&gt;".."),1,-1),0)</f>
        <v>7</v>
      </c>
      <c r="F335">
        <f>SUMIFS(C:C,D:D,IF(AND(LEFT(A335,4)="$ cd",_xlfn.TEXTAFTER(A335," ",2)&lt;&gt;".."),IF(D334="|",D334,D334&amp;"|")&amp;_xlfn.TEXTAFTER(A335," ",2),""))</f>
        <v>0</v>
      </c>
      <c r="G335" s="2" t="str">
        <f>IF(F335&gt;$J$2,F335-$J$2,"")</f>
        <v/>
      </c>
      <c r="H335">
        <f>IF(ISNUMBER(_xlfn.NUMBERVALUE(LEFT(A335,1))),_xlfn.NUMBERVALUE(_xlfn.TEXTBEFORE(A335," ")),0)</f>
        <v>0</v>
      </c>
      <c r="J335" cm="1">
        <f t="array" ref="J335">SUMPRODUCT(--(IFERROR(FIND(I335,D333:D1266),0)&gt;0),H333:H1266)</f>
        <v>28443751</v>
      </c>
    </row>
    <row r="336" spans="1:10">
      <c r="A336" s="3" t="s">
        <v>335</v>
      </c>
      <c r="B336" s="1">
        <f>IFERROR(_xlfn.NUMBERVALUE(LEFT(A336,1)),LEFT(A336,1))</f>
        <v>3</v>
      </c>
      <c r="C336">
        <f>IF(ISNUMBER(_xlfn.NUMBERVALUE(LEFT(A336,1))),_xlfn.NUMBERVALUE(_xlfn.TEXTBEFORE(A336," ")),0)+
IF(B336="d",SUMIFS(F:F,D:D,D336&amp;"|"&amp;_xlfn.TEXTAFTER(A336," ")),0)</f>
        <v>315172</v>
      </c>
      <c r="D336" t="str" cm="1">
        <f t="array" ref="D336">IF(AND(LEFT(A336,4)="$ cd",IFERROR(_xlfn.TEXTAFTER(A336," ",2)&lt;&gt;"..",0)),IF(D335="|",D335,D335&amp;"|")&amp;IFERROR(_xlfn.TEXTAFTER(A336," ",2),0),
IF(AND(LEFT(A336,4)="$ cd",IFERROR(_xlfn.TEXTAFTER(A336," ",2)="..",0)),_xlfn.XLOOKUP(E336,$E$2:E335,$D$2:D335,,,-1),D335))</f>
        <v>|/|fvhmzqc|wrzzq|btgrv|glmtpswv|jjshzrhd|cwdwh</v>
      </c>
      <c r="E336">
        <f>E335+IFERROR(IF(AND(LEFT(A336,4)="$ cd",_xlfn.TEXTAFTER(A336," ",2)&lt;&gt;".."),1,-1),0)</f>
        <v>7</v>
      </c>
      <c r="F336">
        <f>SUMIFS(C:C,D:D,IF(AND(LEFT(A336,4)="$ cd",_xlfn.TEXTAFTER(A336," ",2)&lt;&gt;".."),IF(D335="|",D335,D335&amp;"|")&amp;_xlfn.TEXTAFTER(A336," ",2),""))</f>
        <v>0</v>
      </c>
      <c r="G336" s="2" t="str">
        <f>IF(F336&gt;$J$2,F336-$J$2,"")</f>
        <v/>
      </c>
      <c r="H336">
        <f>IF(ISNUMBER(_xlfn.NUMBERVALUE(LEFT(A336,1))),_xlfn.NUMBERVALUE(_xlfn.TEXTBEFORE(A336," ")),0)</f>
        <v>315172</v>
      </c>
      <c r="J336" cm="1">
        <f t="array" ref="J336">SUMPRODUCT(--(IFERROR(FIND(I336,D334:D1267),0)&gt;0),H334:H1267)</f>
        <v>28443751</v>
      </c>
    </row>
    <row r="337" spans="1:10">
      <c r="A337" s="3" t="s">
        <v>334</v>
      </c>
      <c r="B337" s="1">
        <f>IFERROR(_xlfn.NUMBERVALUE(LEFT(A337,1)),LEFT(A337,1))</f>
        <v>1</v>
      </c>
      <c r="C337">
        <f>IF(ISNUMBER(_xlfn.NUMBERVALUE(LEFT(A337,1))),_xlfn.NUMBERVALUE(_xlfn.TEXTBEFORE(A337," ")),0)+
IF(B337="d",SUMIFS(F:F,D:D,D337&amp;"|"&amp;_xlfn.TEXTAFTER(A337," ")),0)</f>
        <v>109603</v>
      </c>
      <c r="D337" t="str" cm="1">
        <f t="array" ref="D337">IF(AND(LEFT(A337,4)="$ cd",IFERROR(_xlfn.TEXTAFTER(A337," ",2)&lt;&gt;"..",0)),IF(D336="|",D336,D336&amp;"|")&amp;IFERROR(_xlfn.TEXTAFTER(A337," ",2),0),
IF(AND(LEFT(A337,4)="$ cd",IFERROR(_xlfn.TEXTAFTER(A337," ",2)="..",0)),_xlfn.XLOOKUP(E337,$E$2:E336,$D$2:D336,,,-1),D336))</f>
        <v>|/|fvhmzqc|wrzzq|btgrv|glmtpswv|jjshzrhd|cwdwh</v>
      </c>
      <c r="E337">
        <f>E336+IFERROR(IF(AND(LEFT(A337,4)="$ cd",_xlfn.TEXTAFTER(A337," ",2)&lt;&gt;".."),1,-1),0)</f>
        <v>7</v>
      </c>
      <c r="F337">
        <f>SUMIFS(C:C,D:D,IF(AND(LEFT(A337,4)="$ cd",_xlfn.TEXTAFTER(A337," ",2)&lt;&gt;".."),IF(D336="|",D336,D336&amp;"|")&amp;_xlfn.TEXTAFTER(A337," ",2),""))</f>
        <v>0</v>
      </c>
      <c r="G337" s="2" t="str">
        <f>IF(F337&gt;$J$2,F337-$J$2,"")</f>
        <v/>
      </c>
      <c r="H337">
        <f>IF(ISNUMBER(_xlfn.NUMBERVALUE(LEFT(A337,1))),_xlfn.NUMBERVALUE(_xlfn.TEXTBEFORE(A337," ")),0)</f>
        <v>109603</v>
      </c>
      <c r="J337" cm="1">
        <f t="array" ref="J337">SUMPRODUCT(--(IFERROR(FIND(I337,D335:D1268),0)&gt;0),H335:H1268)</f>
        <v>28443751</v>
      </c>
    </row>
    <row r="338" spans="1:10">
      <c r="A338" s="3" t="s">
        <v>333</v>
      </c>
      <c r="B338" s="1" t="str">
        <f>IFERROR(_xlfn.NUMBERVALUE(LEFT(A338,1)),LEFT(A338,1))</f>
        <v>d</v>
      </c>
      <c r="C338">
        <f>IF(ISNUMBER(_xlfn.NUMBERVALUE(LEFT(A338,1))),_xlfn.NUMBERVALUE(_xlfn.TEXTBEFORE(A338," ")),0)+
IF(B338="d",SUMIFS(F:F,D:D,D338&amp;"|"&amp;_xlfn.TEXTAFTER(A338," ")),0)</f>
        <v>642552</v>
      </c>
      <c r="D338" t="str" cm="1">
        <f t="array" ref="D338">IF(AND(LEFT(A338,4)="$ cd",IFERROR(_xlfn.TEXTAFTER(A338," ",2)&lt;&gt;"..",0)),IF(D337="|",D337,D337&amp;"|")&amp;IFERROR(_xlfn.TEXTAFTER(A338," ",2),0),
IF(AND(LEFT(A338,4)="$ cd",IFERROR(_xlfn.TEXTAFTER(A338," ",2)="..",0)),_xlfn.XLOOKUP(E338,$E$2:E337,$D$2:D337,,,-1),D337))</f>
        <v>|/|fvhmzqc|wrzzq|btgrv|glmtpswv|jjshzrhd|cwdwh</v>
      </c>
      <c r="E338">
        <f>E337+IFERROR(IF(AND(LEFT(A338,4)="$ cd",_xlfn.TEXTAFTER(A338," ",2)&lt;&gt;".."),1,-1),0)</f>
        <v>7</v>
      </c>
      <c r="F338">
        <f>SUMIFS(C:C,D:D,IF(AND(LEFT(A338,4)="$ cd",_xlfn.TEXTAFTER(A338," ",2)&lt;&gt;".."),IF(D337="|",D337,D337&amp;"|")&amp;_xlfn.TEXTAFTER(A338," ",2),""))</f>
        <v>0</v>
      </c>
      <c r="G338" s="2" t="str">
        <f>IF(F338&gt;$J$2,F338-$J$2,"")</f>
        <v/>
      </c>
      <c r="H338">
        <f>IF(ISNUMBER(_xlfn.NUMBERVALUE(LEFT(A338,1))),_xlfn.NUMBERVALUE(_xlfn.TEXTBEFORE(A338," ")),0)</f>
        <v>0</v>
      </c>
      <c r="J338" cm="1">
        <f t="array" ref="J338">SUMPRODUCT(--(IFERROR(FIND(I338,D336:D1269),0)&gt;0),H336:H1269)</f>
        <v>28443751</v>
      </c>
    </row>
    <row r="339" spans="1:10">
      <c r="A339" s="3" t="s">
        <v>332</v>
      </c>
      <c r="B339" s="1">
        <f>IFERROR(_xlfn.NUMBERVALUE(LEFT(A339,1)),LEFT(A339,1))</f>
        <v>2</v>
      </c>
      <c r="C339">
        <f>IF(ISNUMBER(_xlfn.NUMBERVALUE(LEFT(A339,1))),_xlfn.NUMBERVALUE(_xlfn.TEXTBEFORE(A339," ")),0)+
IF(B339="d",SUMIFS(F:F,D:D,D339&amp;"|"&amp;_xlfn.TEXTAFTER(A339," ")),0)</f>
        <v>284882</v>
      </c>
      <c r="D339" t="str" cm="1">
        <f t="array" ref="D339">IF(AND(LEFT(A339,4)="$ cd",IFERROR(_xlfn.TEXTAFTER(A339," ",2)&lt;&gt;"..",0)),IF(D338="|",D338,D338&amp;"|")&amp;IFERROR(_xlfn.TEXTAFTER(A339," ",2),0),
IF(AND(LEFT(A339,4)="$ cd",IFERROR(_xlfn.TEXTAFTER(A339," ",2)="..",0)),_xlfn.XLOOKUP(E339,$E$2:E338,$D$2:D338,,,-1),D338))</f>
        <v>|/|fvhmzqc|wrzzq|btgrv|glmtpswv|jjshzrhd|cwdwh</v>
      </c>
      <c r="E339">
        <f>E338+IFERROR(IF(AND(LEFT(A339,4)="$ cd",_xlfn.TEXTAFTER(A339," ",2)&lt;&gt;".."),1,-1),0)</f>
        <v>7</v>
      </c>
      <c r="F339">
        <f>SUMIFS(C:C,D:D,IF(AND(LEFT(A339,4)="$ cd",_xlfn.TEXTAFTER(A339," ",2)&lt;&gt;".."),IF(D338="|",D338,D338&amp;"|")&amp;_xlfn.TEXTAFTER(A339," ",2),""))</f>
        <v>0</v>
      </c>
      <c r="G339" s="2" t="str">
        <f>IF(F339&gt;$J$2,F339-$J$2,"")</f>
        <v/>
      </c>
      <c r="H339">
        <f>IF(ISNUMBER(_xlfn.NUMBERVALUE(LEFT(A339,1))),_xlfn.NUMBERVALUE(_xlfn.TEXTBEFORE(A339," ")),0)</f>
        <v>284882</v>
      </c>
      <c r="J339" cm="1">
        <f t="array" ref="J339">SUMPRODUCT(--(IFERROR(FIND(I339,D337:D1270),0)&gt;0),H337:H1270)</f>
        <v>28128579</v>
      </c>
    </row>
    <row r="340" spans="1:10">
      <c r="A340" s="3" t="s">
        <v>331</v>
      </c>
      <c r="B340" s="1">
        <f>IFERROR(_xlfn.NUMBERVALUE(LEFT(A340,1)),LEFT(A340,1))</f>
        <v>2</v>
      </c>
      <c r="C340">
        <f>IF(ISNUMBER(_xlfn.NUMBERVALUE(LEFT(A340,1))),_xlfn.NUMBERVALUE(_xlfn.TEXTBEFORE(A340," ")),0)+
IF(B340="d",SUMIFS(F:F,D:D,D340&amp;"|"&amp;_xlfn.TEXTAFTER(A340," ")),0)</f>
        <v>247067</v>
      </c>
      <c r="D340" t="str" cm="1">
        <f t="array" ref="D340">IF(AND(LEFT(A340,4)="$ cd",IFERROR(_xlfn.TEXTAFTER(A340," ",2)&lt;&gt;"..",0)),IF(D339="|",D339,D339&amp;"|")&amp;IFERROR(_xlfn.TEXTAFTER(A340," ",2),0),
IF(AND(LEFT(A340,4)="$ cd",IFERROR(_xlfn.TEXTAFTER(A340," ",2)="..",0)),_xlfn.XLOOKUP(E340,$E$2:E339,$D$2:D339,,,-1),D339))</f>
        <v>|/|fvhmzqc|wrzzq|btgrv|glmtpswv|jjshzrhd|cwdwh</v>
      </c>
      <c r="E340">
        <f>E339+IFERROR(IF(AND(LEFT(A340,4)="$ cd",_xlfn.TEXTAFTER(A340," ",2)&lt;&gt;".."),1,-1),0)</f>
        <v>7</v>
      </c>
      <c r="F340">
        <f>SUMIFS(C:C,D:D,IF(AND(LEFT(A340,4)="$ cd",_xlfn.TEXTAFTER(A340," ",2)&lt;&gt;".."),IF(D339="|",D339,D339&amp;"|")&amp;_xlfn.TEXTAFTER(A340," ",2),""))</f>
        <v>0</v>
      </c>
      <c r="G340" s="2" t="str">
        <f>IF(F340&gt;$J$2,F340-$J$2,"")</f>
        <v/>
      </c>
      <c r="H340">
        <f>IF(ISNUMBER(_xlfn.NUMBERVALUE(LEFT(A340,1))),_xlfn.NUMBERVALUE(_xlfn.TEXTBEFORE(A340," ")),0)</f>
        <v>247067</v>
      </c>
      <c r="J340" cm="1">
        <f t="array" ref="J340">SUMPRODUCT(--(IFERROR(FIND(I340,D338:D1271),0)&gt;0),H338:H1271)</f>
        <v>28018976</v>
      </c>
    </row>
    <row r="341" spans="1:10">
      <c r="A341" s="3" t="s">
        <v>330</v>
      </c>
      <c r="B341" s="1">
        <f>IFERROR(_xlfn.NUMBERVALUE(LEFT(A341,1)),LEFT(A341,1))</f>
        <v>2</v>
      </c>
      <c r="C341">
        <f>IF(ISNUMBER(_xlfn.NUMBERVALUE(LEFT(A341,1))),_xlfn.NUMBERVALUE(_xlfn.TEXTBEFORE(A341," ")),0)+
IF(B341="d",SUMIFS(F:F,D:D,D341&amp;"|"&amp;_xlfn.TEXTAFTER(A341," ")),0)</f>
        <v>200809</v>
      </c>
      <c r="D341" t="str" cm="1">
        <f t="array" ref="D341">IF(AND(LEFT(A341,4)="$ cd",IFERROR(_xlfn.TEXTAFTER(A341," ",2)&lt;&gt;"..",0)),IF(D340="|",D340,D340&amp;"|")&amp;IFERROR(_xlfn.TEXTAFTER(A341," ",2),0),
IF(AND(LEFT(A341,4)="$ cd",IFERROR(_xlfn.TEXTAFTER(A341," ",2)="..",0)),_xlfn.XLOOKUP(E341,$E$2:E340,$D$2:D340,,,-1),D340))</f>
        <v>|/|fvhmzqc|wrzzq|btgrv|glmtpswv|jjshzrhd|cwdwh</v>
      </c>
      <c r="E341">
        <f>E340+IFERROR(IF(AND(LEFT(A341,4)="$ cd",_xlfn.TEXTAFTER(A341," ",2)&lt;&gt;".."),1,-1),0)</f>
        <v>7</v>
      </c>
      <c r="F341">
        <f>SUMIFS(C:C,D:D,IF(AND(LEFT(A341,4)="$ cd",_xlfn.TEXTAFTER(A341," ",2)&lt;&gt;".."),IF(D340="|",D340,D340&amp;"|")&amp;_xlfn.TEXTAFTER(A341," ",2),""))</f>
        <v>0</v>
      </c>
      <c r="G341" s="2" t="str">
        <f>IF(F341&gt;$J$2,F341-$J$2,"")</f>
        <v/>
      </c>
      <c r="H341">
        <f>IF(ISNUMBER(_xlfn.NUMBERVALUE(LEFT(A341,1))),_xlfn.NUMBERVALUE(_xlfn.TEXTBEFORE(A341," ")),0)</f>
        <v>200809</v>
      </c>
      <c r="J341" cm="1">
        <f t="array" ref="J341">SUMPRODUCT(--(IFERROR(FIND(I341,D339:D1272),0)&gt;0),H339:H1272)</f>
        <v>28018976</v>
      </c>
    </row>
    <row r="342" spans="1:10">
      <c r="A342" s="3" t="s">
        <v>236</v>
      </c>
      <c r="B342" s="1" t="str">
        <f>IFERROR(_xlfn.NUMBERVALUE(LEFT(A342,1)),LEFT(A342,1))</f>
        <v>$</v>
      </c>
      <c r="C342">
        <f>IF(ISNUMBER(_xlfn.NUMBERVALUE(LEFT(A342,1))),_xlfn.NUMBERVALUE(_xlfn.TEXTBEFORE(A342," ")),0)+
IF(B342="d",SUMIFS(F:F,D:D,D342&amp;"|"&amp;_xlfn.TEXTAFTER(A342," ")),0)</f>
        <v>0</v>
      </c>
      <c r="D342" t="str" cm="1">
        <f t="array" ref="D342">IF(AND(LEFT(A342,4)="$ cd",IFERROR(_xlfn.TEXTAFTER(A342," ",2)&lt;&gt;"..",0)),IF(D341="|",D341,D341&amp;"|")&amp;IFERROR(_xlfn.TEXTAFTER(A342," ",2),0),
IF(AND(LEFT(A342,4)="$ cd",IFERROR(_xlfn.TEXTAFTER(A342," ",2)="..",0)),_xlfn.XLOOKUP(E342,$E$2:E341,$D$2:D341,,,-1),D341))</f>
        <v>|/|fvhmzqc|wrzzq|btgrv|glmtpswv|jjshzrhd|cwdwh|btgrv</v>
      </c>
      <c r="E342">
        <f>E341+IFERROR(IF(AND(LEFT(A342,4)="$ cd",_xlfn.TEXTAFTER(A342," ",2)&lt;&gt;".."),1,-1),0)</f>
        <v>8</v>
      </c>
      <c r="F342">
        <f>SUMIFS(C:C,D:D,IF(AND(LEFT(A342,4)="$ cd",_xlfn.TEXTAFTER(A342," ",2)&lt;&gt;".."),IF(D341="|",D341,D341&amp;"|")&amp;_xlfn.TEXTAFTER(A342," ",2),""))</f>
        <v>74389</v>
      </c>
      <c r="G342" s="2" t="str">
        <f>IF(F342&gt;$J$2,F342-$J$2,"")</f>
        <v/>
      </c>
      <c r="H342">
        <f>IF(ISNUMBER(_xlfn.NUMBERVALUE(LEFT(A342,1))),_xlfn.NUMBERVALUE(_xlfn.TEXTBEFORE(A342," ")),0)</f>
        <v>0</v>
      </c>
      <c r="J342" cm="1">
        <f t="array" ref="J342">SUMPRODUCT(--(IFERROR(FIND(I342,D340:D1273),0)&gt;0),H340:H1273)</f>
        <v>27734094</v>
      </c>
    </row>
    <row r="343" spans="1:10">
      <c r="A343" s="3" t="s">
        <v>1</v>
      </c>
      <c r="B343" s="1" t="str">
        <f>IFERROR(_xlfn.NUMBERVALUE(LEFT(A343,1)),LEFT(A343,1))</f>
        <v>$</v>
      </c>
      <c r="C343">
        <f>IF(ISNUMBER(_xlfn.NUMBERVALUE(LEFT(A343,1))),_xlfn.NUMBERVALUE(_xlfn.TEXTBEFORE(A343," ")),0)+
IF(B343="d",SUMIFS(F:F,D:D,D343&amp;"|"&amp;_xlfn.TEXTAFTER(A343," ")),0)</f>
        <v>0</v>
      </c>
      <c r="D343" t="str" cm="1">
        <f t="array" ref="D343">IF(AND(LEFT(A343,4)="$ cd",IFERROR(_xlfn.TEXTAFTER(A343," ",2)&lt;&gt;"..",0)),IF(D342="|",D342,D342&amp;"|")&amp;IFERROR(_xlfn.TEXTAFTER(A343," ",2),0),
IF(AND(LEFT(A343,4)="$ cd",IFERROR(_xlfn.TEXTAFTER(A343," ",2)="..",0)),_xlfn.XLOOKUP(E343,$E$2:E342,$D$2:D342,,,-1),D342))</f>
        <v>|/|fvhmzqc|wrzzq|btgrv|glmtpswv|jjshzrhd|cwdwh|btgrv</v>
      </c>
      <c r="E343">
        <f>E342+IFERROR(IF(AND(LEFT(A343,4)="$ cd",_xlfn.TEXTAFTER(A343," ",2)&lt;&gt;".."),1,-1),0)</f>
        <v>8</v>
      </c>
      <c r="F343">
        <f>SUMIFS(C:C,D:D,IF(AND(LEFT(A343,4)="$ cd",_xlfn.TEXTAFTER(A343," ",2)&lt;&gt;".."),IF(D342="|",D342,D342&amp;"|")&amp;_xlfn.TEXTAFTER(A343," ",2),""))</f>
        <v>0</v>
      </c>
      <c r="G343" s="2" t="str">
        <f>IF(F343&gt;$J$2,F343-$J$2,"")</f>
        <v/>
      </c>
      <c r="H343">
        <f>IF(ISNUMBER(_xlfn.NUMBERVALUE(LEFT(A343,1))),_xlfn.NUMBERVALUE(_xlfn.TEXTBEFORE(A343," ")),0)</f>
        <v>0</v>
      </c>
      <c r="J343" cm="1">
        <f t="array" ref="J343">SUMPRODUCT(--(IFERROR(FIND(I343,D341:D1274),0)&gt;0),H341:H1274)</f>
        <v>27487027</v>
      </c>
    </row>
    <row r="344" spans="1:10">
      <c r="A344" s="3" t="s">
        <v>329</v>
      </c>
      <c r="B344" s="1">
        <f>IFERROR(_xlfn.NUMBERVALUE(LEFT(A344,1)),LEFT(A344,1))</f>
        <v>7</v>
      </c>
      <c r="C344">
        <f>IF(ISNUMBER(_xlfn.NUMBERVALUE(LEFT(A344,1))),_xlfn.NUMBERVALUE(_xlfn.TEXTBEFORE(A344," ")),0)+
IF(B344="d",SUMIFS(F:F,D:D,D344&amp;"|"&amp;_xlfn.TEXTAFTER(A344," ")),0)</f>
        <v>74389</v>
      </c>
      <c r="D344" t="str" cm="1">
        <f t="array" ref="D344">IF(AND(LEFT(A344,4)="$ cd",IFERROR(_xlfn.TEXTAFTER(A344," ",2)&lt;&gt;"..",0)),IF(D343="|",D343,D343&amp;"|")&amp;IFERROR(_xlfn.TEXTAFTER(A344," ",2),0),
IF(AND(LEFT(A344,4)="$ cd",IFERROR(_xlfn.TEXTAFTER(A344," ",2)="..",0)),_xlfn.XLOOKUP(E344,$E$2:E343,$D$2:D343,,,-1),D343))</f>
        <v>|/|fvhmzqc|wrzzq|btgrv|glmtpswv|jjshzrhd|cwdwh|btgrv</v>
      </c>
      <c r="E344">
        <f>E343+IFERROR(IF(AND(LEFT(A344,4)="$ cd",_xlfn.TEXTAFTER(A344," ",2)&lt;&gt;".."),1,-1),0)</f>
        <v>8</v>
      </c>
      <c r="F344">
        <f>SUMIFS(C:C,D:D,IF(AND(LEFT(A344,4)="$ cd",_xlfn.TEXTAFTER(A344," ",2)&lt;&gt;".."),IF(D343="|",D343,D343&amp;"|")&amp;_xlfn.TEXTAFTER(A344," ",2),""))</f>
        <v>0</v>
      </c>
      <c r="G344" s="2" t="str">
        <f>IF(F344&gt;$J$2,F344-$J$2,"")</f>
        <v/>
      </c>
      <c r="H344">
        <f>IF(ISNUMBER(_xlfn.NUMBERVALUE(LEFT(A344,1))),_xlfn.NUMBERVALUE(_xlfn.TEXTBEFORE(A344," ")),0)</f>
        <v>74389</v>
      </c>
      <c r="J344" cm="1">
        <f t="array" ref="J344">SUMPRODUCT(--(IFERROR(FIND(I344,D342:D1275),0)&gt;0),H342:H1275)</f>
        <v>27286218</v>
      </c>
    </row>
    <row r="345" spans="1:10">
      <c r="A345" s="3" t="s">
        <v>3</v>
      </c>
      <c r="B345" s="1" t="str">
        <f>IFERROR(_xlfn.NUMBERVALUE(LEFT(A345,1)),LEFT(A345,1))</f>
        <v>$</v>
      </c>
      <c r="C345">
        <f>IF(ISNUMBER(_xlfn.NUMBERVALUE(LEFT(A345,1))),_xlfn.NUMBERVALUE(_xlfn.TEXTBEFORE(A345," ")),0)+
IF(B345="d",SUMIFS(F:F,D:D,D345&amp;"|"&amp;_xlfn.TEXTAFTER(A345," ")),0)</f>
        <v>0</v>
      </c>
      <c r="D345" t="str" cm="1">
        <f t="array" ref="D345">IF(AND(LEFT(A345,4)="$ cd",IFERROR(_xlfn.TEXTAFTER(A345," ",2)&lt;&gt;"..",0)),IF(D344="|",D344,D344&amp;"|")&amp;IFERROR(_xlfn.TEXTAFTER(A345," ",2),0),
IF(AND(LEFT(A345,4)="$ cd",IFERROR(_xlfn.TEXTAFTER(A345," ",2)="..",0)),_xlfn.XLOOKUP(E345,$E$2:E344,$D$2:D344,,,-1),D344))</f>
        <v>|/|fvhmzqc|wrzzq|btgrv|glmtpswv|jjshzrhd|cwdwh</v>
      </c>
      <c r="E345">
        <f>E344+IFERROR(IF(AND(LEFT(A345,4)="$ cd",_xlfn.TEXTAFTER(A345," ",2)&lt;&gt;".."),1,-1),0)</f>
        <v>7</v>
      </c>
      <c r="F345">
        <f>SUMIFS(C:C,D:D,IF(AND(LEFT(A345,4)="$ cd",_xlfn.TEXTAFTER(A345," ",2)&lt;&gt;".."),IF(D344="|",D344,D344&amp;"|")&amp;_xlfn.TEXTAFTER(A345," ",2),""))</f>
        <v>0</v>
      </c>
      <c r="G345" s="2" t="str">
        <f>IF(F345&gt;$J$2,F345-$J$2,"")</f>
        <v/>
      </c>
      <c r="H345">
        <f>IF(ISNUMBER(_xlfn.NUMBERVALUE(LEFT(A345,1))),_xlfn.NUMBERVALUE(_xlfn.TEXTBEFORE(A345," ")),0)</f>
        <v>0</v>
      </c>
      <c r="J345" cm="1">
        <f t="array" ref="J345">SUMPRODUCT(--(IFERROR(FIND(I345,D343:D1276),0)&gt;0),H343:H1276)</f>
        <v>27286218</v>
      </c>
    </row>
    <row r="346" spans="1:10">
      <c r="A346" s="3" t="s">
        <v>328</v>
      </c>
      <c r="B346" s="1" t="str">
        <f>IFERROR(_xlfn.NUMBERVALUE(LEFT(A346,1)),LEFT(A346,1))</f>
        <v>$</v>
      </c>
      <c r="C346">
        <f>IF(ISNUMBER(_xlfn.NUMBERVALUE(LEFT(A346,1))),_xlfn.NUMBERVALUE(_xlfn.TEXTBEFORE(A346," ")),0)+
IF(B346="d",SUMIFS(F:F,D:D,D346&amp;"|"&amp;_xlfn.TEXTAFTER(A346," ")),0)</f>
        <v>0</v>
      </c>
      <c r="D346" t="str" cm="1">
        <f t="array" ref="D346">IF(AND(LEFT(A346,4)="$ cd",IFERROR(_xlfn.TEXTAFTER(A346," ",2)&lt;&gt;"..",0)),IF(D345="|",D345,D345&amp;"|")&amp;IFERROR(_xlfn.TEXTAFTER(A346," ",2),0),
IF(AND(LEFT(A346,4)="$ cd",IFERROR(_xlfn.TEXTAFTER(A346," ",2)="..",0)),_xlfn.XLOOKUP(E346,$E$2:E345,$D$2:D345,,,-1),D345))</f>
        <v>|/|fvhmzqc|wrzzq|btgrv|glmtpswv|jjshzrhd|cwdwh|hnp</v>
      </c>
      <c r="E346">
        <f>E345+IFERROR(IF(AND(LEFT(A346,4)="$ cd",_xlfn.TEXTAFTER(A346," ",2)&lt;&gt;".."),1,-1),0)</f>
        <v>8</v>
      </c>
      <c r="F346">
        <f>SUMIFS(C:C,D:D,IF(AND(LEFT(A346,4)="$ cd",_xlfn.TEXTAFTER(A346," ",2)&lt;&gt;".."),IF(D345="|",D345,D345&amp;"|")&amp;_xlfn.TEXTAFTER(A346," ",2),""))</f>
        <v>642552</v>
      </c>
      <c r="G346" s="2" t="str">
        <f>IF(F346&gt;$J$2,F346-$J$2,"")</f>
        <v/>
      </c>
      <c r="H346">
        <f>IF(ISNUMBER(_xlfn.NUMBERVALUE(LEFT(A346,1))),_xlfn.NUMBERVALUE(_xlfn.TEXTBEFORE(A346," ")),0)</f>
        <v>0</v>
      </c>
      <c r="J346" cm="1">
        <f t="array" ref="J346">SUMPRODUCT(--(IFERROR(FIND(I346,D344:D1277),0)&gt;0),H344:H1277)</f>
        <v>27286218</v>
      </c>
    </row>
    <row r="347" spans="1:10">
      <c r="A347" s="3" t="s">
        <v>1</v>
      </c>
      <c r="B347" s="1" t="str">
        <f>IFERROR(_xlfn.NUMBERVALUE(LEFT(A347,1)),LEFT(A347,1))</f>
        <v>$</v>
      </c>
      <c r="C347">
        <f>IF(ISNUMBER(_xlfn.NUMBERVALUE(LEFT(A347,1))),_xlfn.NUMBERVALUE(_xlfn.TEXTBEFORE(A347," ")),0)+
IF(B347="d",SUMIFS(F:F,D:D,D347&amp;"|"&amp;_xlfn.TEXTAFTER(A347," ")),0)</f>
        <v>0</v>
      </c>
      <c r="D347" t="str" cm="1">
        <f t="array" ref="D347">IF(AND(LEFT(A347,4)="$ cd",IFERROR(_xlfn.TEXTAFTER(A347," ",2)&lt;&gt;"..",0)),IF(D346="|",D346,D346&amp;"|")&amp;IFERROR(_xlfn.TEXTAFTER(A347," ",2),0),
IF(AND(LEFT(A347,4)="$ cd",IFERROR(_xlfn.TEXTAFTER(A347," ",2)="..",0)),_xlfn.XLOOKUP(E347,$E$2:E346,$D$2:D346,,,-1),D346))</f>
        <v>|/|fvhmzqc|wrzzq|btgrv|glmtpswv|jjshzrhd|cwdwh|hnp</v>
      </c>
      <c r="E347">
        <f>E346+IFERROR(IF(AND(LEFT(A347,4)="$ cd",_xlfn.TEXTAFTER(A347," ",2)&lt;&gt;".."),1,-1),0)</f>
        <v>8</v>
      </c>
      <c r="F347">
        <f>SUMIFS(C:C,D:D,IF(AND(LEFT(A347,4)="$ cd",_xlfn.TEXTAFTER(A347," ",2)&lt;&gt;".."),IF(D346="|",D346,D346&amp;"|")&amp;_xlfn.TEXTAFTER(A347," ",2),""))</f>
        <v>0</v>
      </c>
      <c r="G347" s="2" t="str">
        <f>IF(F347&gt;$J$2,F347-$J$2,"")</f>
        <v/>
      </c>
      <c r="H347">
        <f>IF(ISNUMBER(_xlfn.NUMBERVALUE(LEFT(A347,1))),_xlfn.NUMBERVALUE(_xlfn.TEXTBEFORE(A347," ")),0)</f>
        <v>0</v>
      </c>
      <c r="J347" cm="1">
        <f t="array" ref="J347">SUMPRODUCT(--(IFERROR(FIND(I347,D345:D1278),0)&gt;0),H345:H1278)</f>
        <v>27211829</v>
      </c>
    </row>
    <row r="348" spans="1:10">
      <c r="A348" s="3" t="s">
        <v>327</v>
      </c>
      <c r="B348" s="1">
        <f>IFERROR(_xlfn.NUMBERVALUE(LEFT(A348,1)),LEFT(A348,1))</f>
        <v>2</v>
      </c>
      <c r="C348">
        <f>IF(ISNUMBER(_xlfn.NUMBERVALUE(LEFT(A348,1))),_xlfn.NUMBERVALUE(_xlfn.TEXTBEFORE(A348," ")),0)+
IF(B348="d",SUMIFS(F:F,D:D,D348&amp;"|"&amp;_xlfn.TEXTAFTER(A348," ")),0)</f>
        <v>242535</v>
      </c>
      <c r="D348" t="str" cm="1">
        <f t="array" ref="D348">IF(AND(LEFT(A348,4)="$ cd",IFERROR(_xlfn.TEXTAFTER(A348," ",2)&lt;&gt;"..",0)),IF(D347="|",D347,D347&amp;"|")&amp;IFERROR(_xlfn.TEXTAFTER(A348," ",2),0),
IF(AND(LEFT(A348,4)="$ cd",IFERROR(_xlfn.TEXTAFTER(A348," ",2)="..",0)),_xlfn.XLOOKUP(E348,$E$2:E347,$D$2:D347,,,-1),D347))</f>
        <v>|/|fvhmzqc|wrzzq|btgrv|glmtpswv|jjshzrhd|cwdwh|hnp</v>
      </c>
      <c r="E348">
        <f>E347+IFERROR(IF(AND(LEFT(A348,4)="$ cd",_xlfn.TEXTAFTER(A348," ",2)&lt;&gt;".."),1,-1),0)</f>
        <v>8</v>
      </c>
      <c r="F348">
        <f>SUMIFS(C:C,D:D,IF(AND(LEFT(A348,4)="$ cd",_xlfn.TEXTAFTER(A348," ",2)&lt;&gt;".."),IF(D347="|",D347,D347&amp;"|")&amp;_xlfn.TEXTAFTER(A348," ",2),""))</f>
        <v>0</v>
      </c>
      <c r="G348" s="2" t="str">
        <f>IF(F348&gt;$J$2,F348-$J$2,"")</f>
        <v/>
      </c>
      <c r="H348">
        <f>IF(ISNUMBER(_xlfn.NUMBERVALUE(LEFT(A348,1))),_xlfn.NUMBERVALUE(_xlfn.TEXTBEFORE(A348," ")),0)</f>
        <v>242535</v>
      </c>
      <c r="J348" cm="1">
        <f t="array" ref="J348">SUMPRODUCT(--(IFERROR(FIND(I348,D346:D1279),0)&gt;0),H346:H1279)</f>
        <v>27211829</v>
      </c>
    </row>
    <row r="349" spans="1:10">
      <c r="A349" s="3" t="s">
        <v>326</v>
      </c>
      <c r="B349" s="1">
        <f>IFERROR(_xlfn.NUMBERVALUE(LEFT(A349,1)),LEFT(A349,1))</f>
        <v>2</v>
      </c>
      <c r="C349">
        <f>IF(ISNUMBER(_xlfn.NUMBERVALUE(LEFT(A349,1))),_xlfn.NUMBERVALUE(_xlfn.TEXTBEFORE(A349," ")),0)+
IF(B349="d",SUMIFS(F:F,D:D,D349&amp;"|"&amp;_xlfn.TEXTAFTER(A349," ")),0)</f>
        <v>256542</v>
      </c>
      <c r="D349" t="str" cm="1">
        <f t="array" ref="D349">IF(AND(LEFT(A349,4)="$ cd",IFERROR(_xlfn.TEXTAFTER(A349," ",2)&lt;&gt;"..",0)),IF(D348="|",D348,D348&amp;"|")&amp;IFERROR(_xlfn.TEXTAFTER(A349," ",2),0),
IF(AND(LEFT(A349,4)="$ cd",IFERROR(_xlfn.TEXTAFTER(A349," ",2)="..",0)),_xlfn.XLOOKUP(E349,$E$2:E348,$D$2:D348,,,-1),D348))</f>
        <v>|/|fvhmzqc|wrzzq|btgrv|glmtpswv|jjshzrhd|cwdwh|hnp</v>
      </c>
      <c r="E349">
        <f>E348+IFERROR(IF(AND(LEFT(A349,4)="$ cd",_xlfn.TEXTAFTER(A349," ",2)&lt;&gt;".."),1,-1),0)</f>
        <v>8</v>
      </c>
      <c r="F349">
        <f>SUMIFS(C:C,D:D,IF(AND(LEFT(A349,4)="$ cd",_xlfn.TEXTAFTER(A349," ",2)&lt;&gt;".."),IF(D348="|",D348,D348&amp;"|")&amp;_xlfn.TEXTAFTER(A349," ",2),""))</f>
        <v>0</v>
      </c>
      <c r="G349" s="2" t="str">
        <f>IF(F349&gt;$J$2,F349-$J$2,"")</f>
        <v/>
      </c>
      <c r="H349">
        <f>IF(ISNUMBER(_xlfn.NUMBERVALUE(LEFT(A349,1))),_xlfn.NUMBERVALUE(_xlfn.TEXTBEFORE(A349," ")),0)</f>
        <v>256542</v>
      </c>
      <c r="J349" cm="1">
        <f t="array" ref="J349">SUMPRODUCT(--(IFERROR(FIND(I349,D347:D1280),0)&gt;0),H347:H1280)</f>
        <v>27211829</v>
      </c>
    </row>
    <row r="350" spans="1:10">
      <c r="A350" s="3" t="s">
        <v>325</v>
      </c>
      <c r="B350" s="1">
        <f>IFERROR(_xlfn.NUMBERVALUE(LEFT(A350,1)),LEFT(A350,1))</f>
        <v>1</v>
      </c>
      <c r="C350">
        <f>IF(ISNUMBER(_xlfn.NUMBERVALUE(LEFT(A350,1))),_xlfn.NUMBERVALUE(_xlfn.TEXTBEFORE(A350," ")),0)+
IF(B350="d",SUMIFS(F:F,D:D,D350&amp;"|"&amp;_xlfn.TEXTAFTER(A350," ")),0)</f>
        <v>143475</v>
      </c>
      <c r="D350" t="str" cm="1">
        <f t="array" ref="D350">IF(AND(LEFT(A350,4)="$ cd",IFERROR(_xlfn.TEXTAFTER(A350," ",2)&lt;&gt;"..",0)),IF(D349="|",D349,D349&amp;"|")&amp;IFERROR(_xlfn.TEXTAFTER(A350," ",2),0),
IF(AND(LEFT(A350,4)="$ cd",IFERROR(_xlfn.TEXTAFTER(A350," ",2)="..",0)),_xlfn.XLOOKUP(E350,$E$2:E349,$D$2:D349,,,-1),D349))</f>
        <v>|/|fvhmzqc|wrzzq|btgrv|glmtpswv|jjshzrhd|cwdwh|hnp</v>
      </c>
      <c r="E350">
        <f>E349+IFERROR(IF(AND(LEFT(A350,4)="$ cd",_xlfn.TEXTAFTER(A350," ",2)&lt;&gt;".."),1,-1),0)</f>
        <v>8</v>
      </c>
      <c r="F350">
        <f>SUMIFS(C:C,D:D,IF(AND(LEFT(A350,4)="$ cd",_xlfn.TEXTAFTER(A350," ",2)&lt;&gt;".."),IF(D349="|",D349,D349&amp;"|")&amp;_xlfn.TEXTAFTER(A350," ",2),""))</f>
        <v>0</v>
      </c>
      <c r="G350" s="2" t="str">
        <f>IF(F350&gt;$J$2,F350-$J$2,"")</f>
        <v/>
      </c>
      <c r="H350">
        <f>IF(ISNUMBER(_xlfn.NUMBERVALUE(LEFT(A350,1))),_xlfn.NUMBERVALUE(_xlfn.TEXTBEFORE(A350," ")),0)</f>
        <v>143475</v>
      </c>
      <c r="J350" cm="1">
        <f t="array" ref="J350">SUMPRODUCT(--(IFERROR(FIND(I350,D348:D1281),0)&gt;0),H348:H1281)</f>
        <v>27211829</v>
      </c>
    </row>
    <row r="351" spans="1:10">
      <c r="A351" s="3" t="s">
        <v>3</v>
      </c>
      <c r="B351" s="1" t="str">
        <f>IFERROR(_xlfn.NUMBERVALUE(LEFT(A351,1)),LEFT(A351,1))</f>
        <v>$</v>
      </c>
      <c r="C351">
        <f>IF(ISNUMBER(_xlfn.NUMBERVALUE(LEFT(A351,1))),_xlfn.NUMBERVALUE(_xlfn.TEXTBEFORE(A351," ")),0)+
IF(B351="d",SUMIFS(F:F,D:D,D351&amp;"|"&amp;_xlfn.TEXTAFTER(A351," ")),0)</f>
        <v>0</v>
      </c>
      <c r="D351" t="str" cm="1">
        <f t="array" ref="D351">IF(AND(LEFT(A351,4)="$ cd",IFERROR(_xlfn.TEXTAFTER(A351," ",2)&lt;&gt;"..",0)),IF(D350="|",D350,D350&amp;"|")&amp;IFERROR(_xlfn.TEXTAFTER(A351," ",2),0),
IF(AND(LEFT(A351,4)="$ cd",IFERROR(_xlfn.TEXTAFTER(A351," ",2)="..",0)),_xlfn.XLOOKUP(E351,$E$2:E350,$D$2:D350,,,-1),D350))</f>
        <v>|/|fvhmzqc|wrzzq|btgrv|glmtpswv|jjshzrhd|cwdwh</v>
      </c>
      <c r="E351">
        <f>E350+IFERROR(IF(AND(LEFT(A351,4)="$ cd",_xlfn.TEXTAFTER(A351," ",2)&lt;&gt;".."),1,-1),0)</f>
        <v>7</v>
      </c>
      <c r="F351">
        <f>SUMIFS(C:C,D:D,IF(AND(LEFT(A351,4)="$ cd",_xlfn.TEXTAFTER(A351," ",2)&lt;&gt;".."),IF(D350="|",D350,D350&amp;"|")&amp;_xlfn.TEXTAFTER(A351," ",2),""))</f>
        <v>0</v>
      </c>
      <c r="G351" s="2" t="str">
        <f>IF(F351&gt;$J$2,F351-$J$2,"")</f>
        <v/>
      </c>
      <c r="H351">
        <f>IF(ISNUMBER(_xlfn.NUMBERVALUE(LEFT(A351,1))),_xlfn.NUMBERVALUE(_xlfn.TEXTBEFORE(A351," ")),0)</f>
        <v>0</v>
      </c>
      <c r="J351" cm="1">
        <f t="array" ref="J351">SUMPRODUCT(--(IFERROR(FIND(I351,D349:D1282),0)&gt;0),H349:H1282)</f>
        <v>26969294</v>
      </c>
    </row>
    <row r="352" spans="1:10">
      <c r="A352" s="3" t="s">
        <v>3</v>
      </c>
      <c r="B352" s="1" t="str">
        <f>IFERROR(_xlfn.NUMBERVALUE(LEFT(A352,1)),LEFT(A352,1))</f>
        <v>$</v>
      </c>
      <c r="C352">
        <f>IF(ISNUMBER(_xlfn.NUMBERVALUE(LEFT(A352,1))),_xlfn.NUMBERVALUE(_xlfn.TEXTBEFORE(A352," ")),0)+
IF(B352="d",SUMIFS(F:F,D:D,D352&amp;"|"&amp;_xlfn.TEXTAFTER(A352," ")),0)</f>
        <v>0</v>
      </c>
      <c r="D352" t="str" cm="1">
        <f t="array" ref="D352">IF(AND(LEFT(A352,4)="$ cd",IFERROR(_xlfn.TEXTAFTER(A352," ",2)&lt;&gt;"..",0)),IF(D351="|",D351,D351&amp;"|")&amp;IFERROR(_xlfn.TEXTAFTER(A352," ",2),0),
IF(AND(LEFT(A352,4)="$ cd",IFERROR(_xlfn.TEXTAFTER(A352," ",2)="..",0)),_xlfn.XLOOKUP(E352,$E$2:E351,$D$2:D351,,,-1),D351))</f>
        <v>|/|fvhmzqc|wrzzq|btgrv|glmtpswv|jjshzrhd</v>
      </c>
      <c r="E352">
        <f>E351+IFERROR(IF(AND(LEFT(A352,4)="$ cd",_xlfn.TEXTAFTER(A352," ",2)&lt;&gt;".."),1,-1),0)</f>
        <v>6</v>
      </c>
      <c r="F352">
        <f>SUMIFS(C:C,D:D,IF(AND(LEFT(A352,4)="$ cd",_xlfn.TEXTAFTER(A352," ",2)&lt;&gt;".."),IF(D351="|",D351,D351&amp;"|")&amp;_xlfn.TEXTAFTER(A352," ",2),""))</f>
        <v>0</v>
      </c>
      <c r="G352" s="2" t="str">
        <f>IF(F352&gt;$J$2,F352-$J$2,"")</f>
        <v/>
      </c>
      <c r="H352">
        <f>IF(ISNUMBER(_xlfn.NUMBERVALUE(LEFT(A352,1))),_xlfn.NUMBERVALUE(_xlfn.TEXTBEFORE(A352," ")),0)</f>
        <v>0</v>
      </c>
      <c r="J352" cm="1">
        <f t="array" ref="J352">SUMPRODUCT(--(IFERROR(FIND(I352,D350:D1283),0)&gt;0),H350:H1283)</f>
        <v>26712752</v>
      </c>
    </row>
    <row r="353" spans="1:10">
      <c r="A353" s="3" t="s">
        <v>324</v>
      </c>
      <c r="B353" s="1" t="str">
        <f>IFERROR(_xlfn.NUMBERVALUE(LEFT(A353,1)),LEFT(A353,1))</f>
        <v>$</v>
      </c>
      <c r="C353">
        <f>IF(ISNUMBER(_xlfn.NUMBERVALUE(LEFT(A353,1))),_xlfn.NUMBERVALUE(_xlfn.TEXTBEFORE(A353," ")),0)+
IF(B353="d",SUMIFS(F:F,D:D,D353&amp;"|"&amp;_xlfn.TEXTAFTER(A353," ")),0)</f>
        <v>0</v>
      </c>
      <c r="D353" t="str" cm="1">
        <f t="array" ref="D353">IF(AND(LEFT(A353,4)="$ cd",IFERROR(_xlfn.TEXTAFTER(A353," ",2)&lt;&gt;"..",0)),IF(D352="|",D352,D352&amp;"|")&amp;IFERROR(_xlfn.TEXTAFTER(A353," ",2),0),
IF(AND(LEFT(A353,4)="$ cd",IFERROR(_xlfn.TEXTAFTER(A353," ",2)="..",0)),_xlfn.XLOOKUP(E353,$E$2:E352,$D$2:D352,,,-1),D352))</f>
        <v>|/|fvhmzqc|wrzzq|btgrv|glmtpswv|jjshzrhd|tfzp</v>
      </c>
      <c r="E353">
        <f>E352+IFERROR(IF(AND(LEFT(A353,4)="$ cd",_xlfn.TEXTAFTER(A353," ",2)&lt;&gt;".."),1,-1),0)</f>
        <v>7</v>
      </c>
      <c r="F353">
        <f>SUMIFS(C:C,D:D,IF(AND(LEFT(A353,4)="$ cd",_xlfn.TEXTAFTER(A353," ",2)&lt;&gt;".."),IF(D352="|",D352,D352&amp;"|")&amp;_xlfn.TEXTAFTER(A353," ",2),""))</f>
        <v>214509</v>
      </c>
      <c r="G353" s="2" t="str">
        <f>IF(F353&gt;$J$2,F353-$J$2,"")</f>
        <v/>
      </c>
      <c r="H353">
        <f>IF(ISNUMBER(_xlfn.NUMBERVALUE(LEFT(A353,1))),_xlfn.NUMBERVALUE(_xlfn.TEXTBEFORE(A353," ")),0)</f>
        <v>0</v>
      </c>
      <c r="J353" cm="1">
        <f t="array" ref="J353">SUMPRODUCT(--(IFERROR(FIND(I353,D351:D1284),0)&gt;0),H351:H1284)</f>
        <v>26569277</v>
      </c>
    </row>
    <row r="354" spans="1:10">
      <c r="A354" s="3" t="s">
        <v>1</v>
      </c>
      <c r="B354" s="1" t="str">
        <f>IFERROR(_xlfn.NUMBERVALUE(LEFT(A354,1)),LEFT(A354,1))</f>
        <v>$</v>
      </c>
      <c r="C354">
        <f>IF(ISNUMBER(_xlfn.NUMBERVALUE(LEFT(A354,1))),_xlfn.NUMBERVALUE(_xlfn.TEXTBEFORE(A354," ")),0)+
IF(B354="d",SUMIFS(F:F,D:D,D354&amp;"|"&amp;_xlfn.TEXTAFTER(A354," ")),0)</f>
        <v>0</v>
      </c>
      <c r="D354" t="str" cm="1">
        <f t="array" ref="D354">IF(AND(LEFT(A354,4)="$ cd",IFERROR(_xlfn.TEXTAFTER(A354," ",2)&lt;&gt;"..",0)),IF(D353="|",D353,D353&amp;"|")&amp;IFERROR(_xlfn.TEXTAFTER(A354," ",2),0),
IF(AND(LEFT(A354,4)="$ cd",IFERROR(_xlfn.TEXTAFTER(A354," ",2)="..",0)),_xlfn.XLOOKUP(E354,$E$2:E353,$D$2:D353,,,-1),D353))</f>
        <v>|/|fvhmzqc|wrzzq|btgrv|glmtpswv|jjshzrhd|tfzp</v>
      </c>
      <c r="E354">
        <f>E353+IFERROR(IF(AND(LEFT(A354,4)="$ cd",_xlfn.TEXTAFTER(A354," ",2)&lt;&gt;".."),1,-1),0)</f>
        <v>7</v>
      </c>
      <c r="F354">
        <f>SUMIFS(C:C,D:D,IF(AND(LEFT(A354,4)="$ cd",_xlfn.TEXTAFTER(A354," ",2)&lt;&gt;".."),IF(D353="|",D353,D353&amp;"|")&amp;_xlfn.TEXTAFTER(A354," ",2),""))</f>
        <v>0</v>
      </c>
      <c r="G354" s="2" t="str">
        <f>IF(F354&gt;$J$2,F354-$J$2,"")</f>
        <v/>
      </c>
      <c r="H354">
        <f>IF(ISNUMBER(_xlfn.NUMBERVALUE(LEFT(A354,1))),_xlfn.NUMBERVALUE(_xlfn.TEXTBEFORE(A354," ")),0)</f>
        <v>0</v>
      </c>
      <c r="J354" cm="1">
        <f t="array" ref="J354">SUMPRODUCT(--(IFERROR(FIND(I354,D352:D1285),0)&gt;0),H352:H1285)</f>
        <v>26569277</v>
      </c>
    </row>
    <row r="355" spans="1:10">
      <c r="A355" s="3" t="s">
        <v>323</v>
      </c>
      <c r="B355" s="1">
        <f>IFERROR(_xlfn.NUMBERVALUE(LEFT(A355,1)),LEFT(A355,1))</f>
        <v>4</v>
      </c>
      <c r="C355">
        <f>IF(ISNUMBER(_xlfn.NUMBERVALUE(LEFT(A355,1))),_xlfn.NUMBERVALUE(_xlfn.TEXTBEFORE(A355," ")),0)+
IF(B355="d",SUMIFS(F:F,D:D,D355&amp;"|"&amp;_xlfn.TEXTAFTER(A355," ")),0)</f>
        <v>46652</v>
      </c>
      <c r="D355" t="str" cm="1">
        <f t="array" ref="D355">IF(AND(LEFT(A355,4)="$ cd",IFERROR(_xlfn.TEXTAFTER(A355," ",2)&lt;&gt;"..",0)),IF(D354="|",D354,D354&amp;"|")&amp;IFERROR(_xlfn.TEXTAFTER(A355," ",2),0),
IF(AND(LEFT(A355,4)="$ cd",IFERROR(_xlfn.TEXTAFTER(A355," ",2)="..",0)),_xlfn.XLOOKUP(E355,$E$2:E354,$D$2:D354,,,-1),D354))</f>
        <v>|/|fvhmzqc|wrzzq|btgrv|glmtpswv|jjshzrhd|tfzp</v>
      </c>
      <c r="E355">
        <f>E354+IFERROR(IF(AND(LEFT(A355,4)="$ cd",_xlfn.TEXTAFTER(A355," ",2)&lt;&gt;".."),1,-1),0)</f>
        <v>7</v>
      </c>
      <c r="F355">
        <f>SUMIFS(C:C,D:D,IF(AND(LEFT(A355,4)="$ cd",_xlfn.TEXTAFTER(A355," ",2)&lt;&gt;".."),IF(D354="|",D354,D354&amp;"|")&amp;_xlfn.TEXTAFTER(A355," ",2),""))</f>
        <v>0</v>
      </c>
      <c r="G355" s="2" t="str">
        <f>IF(F355&gt;$J$2,F355-$J$2,"")</f>
        <v/>
      </c>
      <c r="H355">
        <f>IF(ISNUMBER(_xlfn.NUMBERVALUE(LEFT(A355,1))),_xlfn.NUMBERVALUE(_xlfn.TEXTBEFORE(A355," ")),0)</f>
        <v>46652</v>
      </c>
      <c r="J355" cm="1">
        <f t="array" ref="J355">SUMPRODUCT(--(IFERROR(FIND(I355,D353:D1286),0)&gt;0),H353:H1286)</f>
        <v>26569277</v>
      </c>
    </row>
    <row r="356" spans="1:10">
      <c r="A356" s="3" t="s">
        <v>322</v>
      </c>
      <c r="B356" s="1">
        <f>IFERROR(_xlfn.NUMBERVALUE(LEFT(A356,1)),LEFT(A356,1))</f>
        <v>1</v>
      </c>
      <c r="C356">
        <f>IF(ISNUMBER(_xlfn.NUMBERVALUE(LEFT(A356,1))),_xlfn.NUMBERVALUE(_xlfn.TEXTBEFORE(A356," ")),0)+
IF(B356="d",SUMIFS(F:F,D:D,D356&amp;"|"&amp;_xlfn.TEXTAFTER(A356," ")),0)</f>
        <v>167857</v>
      </c>
      <c r="D356" t="str" cm="1">
        <f t="array" ref="D356">IF(AND(LEFT(A356,4)="$ cd",IFERROR(_xlfn.TEXTAFTER(A356," ",2)&lt;&gt;"..",0)),IF(D355="|",D355,D355&amp;"|")&amp;IFERROR(_xlfn.TEXTAFTER(A356," ",2),0),
IF(AND(LEFT(A356,4)="$ cd",IFERROR(_xlfn.TEXTAFTER(A356," ",2)="..",0)),_xlfn.XLOOKUP(E356,$E$2:E355,$D$2:D355,,,-1),D355))</f>
        <v>|/|fvhmzqc|wrzzq|btgrv|glmtpswv|jjshzrhd|tfzp</v>
      </c>
      <c r="E356">
        <f>E355+IFERROR(IF(AND(LEFT(A356,4)="$ cd",_xlfn.TEXTAFTER(A356," ",2)&lt;&gt;".."),1,-1),0)</f>
        <v>7</v>
      </c>
      <c r="F356">
        <f>SUMIFS(C:C,D:D,IF(AND(LEFT(A356,4)="$ cd",_xlfn.TEXTAFTER(A356," ",2)&lt;&gt;".."),IF(D355="|",D355,D355&amp;"|")&amp;_xlfn.TEXTAFTER(A356," ",2),""))</f>
        <v>0</v>
      </c>
      <c r="G356" s="2" t="str">
        <f>IF(F356&gt;$J$2,F356-$J$2,"")</f>
        <v/>
      </c>
      <c r="H356">
        <f>IF(ISNUMBER(_xlfn.NUMBERVALUE(LEFT(A356,1))),_xlfn.NUMBERVALUE(_xlfn.TEXTBEFORE(A356," ")),0)</f>
        <v>167857</v>
      </c>
      <c r="J356" cm="1">
        <f t="array" ref="J356">SUMPRODUCT(--(IFERROR(FIND(I356,D354:D1287),0)&gt;0),H354:H1287)</f>
        <v>26569277</v>
      </c>
    </row>
    <row r="357" spans="1:10">
      <c r="A357" s="3" t="s">
        <v>3</v>
      </c>
      <c r="B357" s="1" t="str">
        <f>IFERROR(_xlfn.NUMBERVALUE(LEFT(A357,1)),LEFT(A357,1))</f>
        <v>$</v>
      </c>
      <c r="C357">
        <f>IF(ISNUMBER(_xlfn.NUMBERVALUE(LEFT(A357,1))),_xlfn.NUMBERVALUE(_xlfn.TEXTBEFORE(A357," ")),0)+
IF(B357="d",SUMIFS(F:F,D:D,D357&amp;"|"&amp;_xlfn.TEXTAFTER(A357," ")),0)</f>
        <v>0</v>
      </c>
      <c r="D357" t="str" cm="1">
        <f t="array" ref="D357">IF(AND(LEFT(A357,4)="$ cd",IFERROR(_xlfn.TEXTAFTER(A357," ",2)&lt;&gt;"..",0)),IF(D356="|",D356,D356&amp;"|")&amp;IFERROR(_xlfn.TEXTAFTER(A357," ",2),0),
IF(AND(LEFT(A357,4)="$ cd",IFERROR(_xlfn.TEXTAFTER(A357," ",2)="..",0)),_xlfn.XLOOKUP(E357,$E$2:E356,$D$2:D356,,,-1),D356))</f>
        <v>|/|fvhmzqc|wrzzq|btgrv|glmtpswv|jjshzrhd</v>
      </c>
      <c r="E357">
        <f>E356+IFERROR(IF(AND(LEFT(A357,4)="$ cd",_xlfn.TEXTAFTER(A357," ",2)&lt;&gt;".."),1,-1),0)</f>
        <v>6</v>
      </c>
      <c r="F357">
        <f>SUMIFS(C:C,D:D,IF(AND(LEFT(A357,4)="$ cd",_xlfn.TEXTAFTER(A357," ",2)&lt;&gt;".."),IF(D356="|",D356,D356&amp;"|")&amp;_xlfn.TEXTAFTER(A357," ",2),""))</f>
        <v>0</v>
      </c>
      <c r="G357" s="2" t="str">
        <f>IF(F357&gt;$J$2,F357-$J$2,"")</f>
        <v/>
      </c>
      <c r="H357">
        <f>IF(ISNUMBER(_xlfn.NUMBERVALUE(LEFT(A357,1))),_xlfn.NUMBERVALUE(_xlfn.TEXTBEFORE(A357," ")),0)</f>
        <v>0</v>
      </c>
      <c r="J357" cm="1">
        <f t="array" ref="J357">SUMPRODUCT(--(IFERROR(FIND(I357,D355:D1288),0)&gt;0),H355:H1288)</f>
        <v>26569277</v>
      </c>
    </row>
    <row r="358" spans="1:10">
      <c r="A358" s="3" t="s">
        <v>3</v>
      </c>
      <c r="B358" s="1" t="str">
        <f>IFERROR(_xlfn.NUMBERVALUE(LEFT(A358,1)),LEFT(A358,1))</f>
        <v>$</v>
      </c>
      <c r="C358">
        <f>IF(ISNUMBER(_xlfn.NUMBERVALUE(LEFT(A358,1))),_xlfn.NUMBERVALUE(_xlfn.TEXTBEFORE(A358," ")),0)+
IF(B358="d",SUMIFS(F:F,D:D,D358&amp;"|"&amp;_xlfn.TEXTAFTER(A358," ")),0)</f>
        <v>0</v>
      </c>
      <c r="D358" t="str" cm="1">
        <f t="array" ref="D358">IF(AND(LEFT(A358,4)="$ cd",IFERROR(_xlfn.TEXTAFTER(A358," ",2)&lt;&gt;"..",0)),IF(D357="|",D357,D357&amp;"|")&amp;IFERROR(_xlfn.TEXTAFTER(A358," ",2),0),
IF(AND(LEFT(A358,4)="$ cd",IFERROR(_xlfn.TEXTAFTER(A358," ",2)="..",0)),_xlfn.XLOOKUP(E358,$E$2:E357,$D$2:D357,,,-1),D357))</f>
        <v>|/|fvhmzqc|wrzzq|btgrv|glmtpswv</v>
      </c>
      <c r="E358">
        <f>E357+IFERROR(IF(AND(LEFT(A358,4)="$ cd",_xlfn.TEXTAFTER(A358," ",2)&lt;&gt;".."),1,-1),0)</f>
        <v>5</v>
      </c>
      <c r="F358">
        <f>SUMIFS(C:C,D:D,IF(AND(LEFT(A358,4)="$ cd",_xlfn.TEXTAFTER(A358," ",2)&lt;&gt;".."),IF(D357="|",D357,D357&amp;"|")&amp;_xlfn.TEXTAFTER(A358," ",2),""))</f>
        <v>0</v>
      </c>
      <c r="G358" s="2" t="str">
        <f>IF(F358&gt;$J$2,F358-$J$2,"")</f>
        <v/>
      </c>
      <c r="H358">
        <f>IF(ISNUMBER(_xlfn.NUMBERVALUE(LEFT(A358,1))),_xlfn.NUMBERVALUE(_xlfn.TEXTBEFORE(A358," ")),0)</f>
        <v>0</v>
      </c>
      <c r="J358" cm="1">
        <f t="array" ref="J358">SUMPRODUCT(--(IFERROR(FIND(I358,D356:D1289),0)&gt;0),H356:H1289)</f>
        <v>26522625</v>
      </c>
    </row>
    <row r="359" spans="1:10">
      <c r="A359" s="3" t="s">
        <v>321</v>
      </c>
      <c r="B359" s="1" t="str">
        <f>IFERROR(_xlfn.NUMBERVALUE(LEFT(A359,1)),LEFT(A359,1))</f>
        <v>$</v>
      </c>
      <c r="C359">
        <f>IF(ISNUMBER(_xlfn.NUMBERVALUE(LEFT(A359,1))),_xlfn.NUMBERVALUE(_xlfn.TEXTBEFORE(A359," ")),0)+
IF(B359="d",SUMIFS(F:F,D:D,D359&amp;"|"&amp;_xlfn.TEXTAFTER(A359," ")),0)</f>
        <v>0</v>
      </c>
      <c r="D359" t="str" cm="1">
        <f t="array" ref="D359">IF(AND(LEFT(A359,4)="$ cd",IFERROR(_xlfn.TEXTAFTER(A359," ",2)&lt;&gt;"..",0)),IF(D358="|",D358,D358&amp;"|")&amp;IFERROR(_xlfn.TEXTAFTER(A359," ",2),0),
IF(AND(LEFT(A359,4)="$ cd",IFERROR(_xlfn.TEXTAFTER(A359," ",2)="..",0)),_xlfn.XLOOKUP(E359,$E$2:E358,$D$2:D358,,,-1),D358))</f>
        <v>|/|fvhmzqc|wrzzq|btgrv|glmtpswv|lqnb</v>
      </c>
      <c r="E359">
        <f>E358+IFERROR(IF(AND(LEFT(A359,4)="$ cd",_xlfn.TEXTAFTER(A359," ",2)&lt;&gt;".."),1,-1),0)</f>
        <v>6</v>
      </c>
      <c r="F359">
        <f>SUMIFS(C:C,D:D,IF(AND(LEFT(A359,4)="$ cd",_xlfn.TEXTAFTER(A359," ",2)&lt;&gt;".."),IF(D358="|",D358,D358&amp;"|")&amp;_xlfn.TEXTAFTER(A359," ",2),""))</f>
        <v>473296</v>
      </c>
      <c r="G359" s="2" t="str">
        <f>IF(F359&gt;$J$2,F359-$J$2,"")</f>
        <v/>
      </c>
      <c r="H359">
        <f>IF(ISNUMBER(_xlfn.NUMBERVALUE(LEFT(A359,1))),_xlfn.NUMBERVALUE(_xlfn.TEXTBEFORE(A359," ")),0)</f>
        <v>0</v>
      </c>
      <c r="J359" cm="1">
        <f t="array" ref="J359">SUMPRODUCT(--(IFERROR(FIND(I359,D357:D1290),0)&gt;0),H357:H1290)</f>
        <v>26354768</v>
      </c>
    </row>
    <row r="360" spans="1:10">
      <c r="A360" s="3" t="s">
        <v>1</v>
      </c>
      <c r="B360" s="1" t="str">
        <f>IFERROR(_xlfn.NUMBERVALUE(LEFT(A360,1)),LEFT(A360,1))</f>
        <v>$</v>
      </c>
      <c r="C360">
        <f>IF(ISNUMBER(_xlfn.NUMBERVALUE(LEFT(A360,1))),_xlfn.NUMBERVALUE(_xlfn.TEXTBEFORE(A360," ")),0)+
IF(B360="d",SUMIFS(F:F,D:D,D360&amp;"|"&amp;_xlfn.TEXTAFTER(A360," ")),0)</f>
        <v>0</v>
      </c>
      <c r="D360" t="str" cm="1">
        <f t="array" ref="D360">IF(AND(LEFT(A360,4)="$ cd",IFERROR(_xlfn.TEXTAFTER(A360," ",2)&lt;&gt;"..",0)),IF(D359="|",D359,D359&amp;"|")&amp;IFERROR(_xlfn.TEXTAFTER(A360," ",2),0),
IF(AND(LEFT(A360,4)="$ cd",IFERROR(_xlfn.TEXTAFTER(A360," ",2)="..",0)),_xlfn.XLOOKUP(E360,$E$2:E359,$D$2:D359,,,-1),D359))</f>
        <v>|/|fvhmzqc|wrzzq|btgrv|glmtpswv|lqnb</v>
      </c>
      <c r="E360">
        <f>E359+IFERROR(IF(AND(LEFT(A360,4)="$ cd",_xlfn.TEXTAFTER(A360," ",2)&lt;&gt;".."),1,-1),0)</f>
        <v>6</v>
      </c>
      <c r="F360">
        <f>SUMIFS(C:C,D:D,IF(AND(LEFT(A360,4)="$ cd",_xlfn.TEXTAFTER(A360," ",2)&lt;&gt;".."),IF(D359="|",D359,D359&amp;"|")&amp;_xlfn.TEXTAFTER(A360," ",2),""))</f>
        <v>0</v>
      </c>
      <c r="G360" s="2" t="str">
        <f>IF(F360&gt;$J$2,F360-$J$2,"")</f>
        <v/>
      </c>
      <c r="H360">
        <f>IF(ISNUMBER(_xlfn.NUMBERVALUE(LEFT(A360,1))),_xlfn.NUMBERVALUE(_xlfn.TEXTBEFORE(A360," ")),0)</f>
        <v>0</v>
      </c>
      <c r="J360" cm="1">
        <f t="array" ref="J360">SUMPRODUCT(--(IFERROR(FIND(I360,D358:D1291),0)&gt;0),H358:H1291)</f>
        <v>26354768</v>
      </c>
    </row>
    <row r="361" spans="1:10">
      <c r="A361" s="3" t="s">
        <v>320</v>
      </c>
      <c r="B361" s="1">
        <f>IFERROR(_xlfn.NUMBERVALUE(LEFT(A361,1)),LEFT(A361,1))</f>
        <v>1</v>
      </c>
      <c r="C361">
        <f>IF(ISNUMBER(_xlfn.NUMBERVALUE(LEFT(A361,1))),_xlfn.NUMBERVALUE(_xlfn.TEXTBEFORE(A361," ")),0)+
IF(B361="d",SUMIFS(F:F,D:D,D361&amp;"|"&amp;_xlfn.TEXTAFTER(A361," ")),0)</f>
        <v>186160</v>
      </c>
      <c r="D361" t="str" cm="1">
        <f t="array" ref="D361">IF(AND(LEFT(A361,4)="$ cd",IFERROR(_xlfn.TEXTAFTER(A361," ",2)&lt;&gt;"..",0)),IF(D360="|",D360,D360&amp;"|")&amp;IFERROR(_xlfn.TEXTAFTER(A361," ",2),0),
IF(AND(LEFT(A361,4)="$ cd",IFERROR(_xlfn.TEXTAFTER(A361," ",2)="..",0)),_xlfn.XLOOKUP(E361,$E$2:E360,$D$2:D360,,,-1),D360))</f>
        <v>|/|fvhmzqc|wrzzq|btgrv|glmtpswv|lqnb</v>
      </c>
      <c r="E361">
        <f>E360+IFERROR(IF(AND(LEFT(A361,4)="$ cd",_xlfn.TEXTAFTER(A361," ",2)&lt;&gt;".."),1,-1),0)</f>
        <v>6</v>
      </c>
      <c r="F361">
        <f>SUMIFS(C:C,D:D,IF(AND(LEFT(A361,4)="$ cd",_xlfn.TEXTAFTER(A361," ",2)&lt;&gt;".."),IF(D360="|",D360,D360&amp;"|")&amp;_xlfn.TEXTAFTER(A361," ",2),""))</f>
        <v>0</v>
      </c>
      <c r="G361" s="2" t="str">
        <f>IF(F361&gt;$J$2,F361-$J$2,"")</f>
        <v/>
      </c>
      <c r="H361">
        <f>IF(ISNUMBER(_xlfn.NUMBERVALUE(LEFT(A361,1))),_xlfn.NUMBERVALUE(_xlfn.TEXTBEFORE(A361," ")),0)</f>
        <v>186160</v>
      </c>
      <c r="J361" cm="1">
        <f t="array" ref="J361">SUMPRODUCT(--(IFERROR(FIND(I361,D359:D1292),0)&gt;0),H359:H1292)</f>
        <v>26354768</v>
      </c>
    </row>
    <row r="362" spans="1:10">
      <c r="A362" s="3" t="s">
        <v>319</v>
      </c>
      <c r="B362" s="1">
        <f>IFERROR(_xlfn.NUMBERVALUE(LEFT(A362,1)),LEFT(A362,1))</f>
        <v>2</v>
      </c>
      <c r="C362">
        <f>IF(ISNUMBER(_xlfn.NUMBERVALUE(LEFT(A362,1))),_xlfn.NUMBERVALUE(_xlfn.TEXTBEFORE(A362," ")),0)+
IF(B362="d",SUMIFS(F:F,D:D,D362&amp;"|"&amp;_xlfn.TEXTAFTER(A362," ")),0)</f>
        <v>287136</v>
      </c>
      <c r="D362" t="str" cm="1">
        <f t="array" ref="D362">IF(AND(LEFT(A362,4)="$ cd",IFERROR(_xlfn.TEXTAFTER(A362," ",2)&lt;&gt;"..",0)),IF(D361="|",D361,D361&amp;"|")&amp;IFERROR(_xlfn.TEXTAFTER(A362," ",2),0),
IF(AND(LEFT(A362,4)="$ cd",IFERROR(_xlfn.TEXTAFTER(A362," ",2)="..",0)),_xlfn.XLOOKUP(E362,$E$2:E361,$D$2:D361,,,-1),D361))</f>
        <v>|/|fvhmzqc|wrzzq|btgrv|glmtpswv|lqnb</v>
      </c>
      <c r="E362">
        <f>E361+IFERROR(IF(AND(LEFT(A362,4)="$ cd",_xlfn.TEXTAFTER(A362," ",2)&lt;&gt;".."),1,-1),0)</f>
        <v>6</v>
      </c>
      <c r="F362">
        <f>SUMIFS(C:C,D:D,IF(AND(LEFT(A362,4)="$ cd",_xlfn.TEXTAFTER(A362," ",2)&lt;&gt;".."),IF(D361="|",D361,D361&amp;"|")&amp;_xlfn.TEXTAFTER(A362," ",2),""))</f>
        <v>0</v>
      </c>
      <c r="G362" s="2" t="str">
        <f>IF(F362&gt;$J$2,F362-$J$2,"")</f>
        <v/>
      </c>
      <c r="H362">
        <f>IF(ISNUMBER(_xlfn.NUMBERVALUE(LEFT(A362,1))),_xlfn.NUMBERVALUE(_xlfn.TEXTBEFORE(A362," ")),0)</f>
        <v>287136</v>
      </c>
      <c r="J362" cm="1">
        <f t="array" ref="J362">SUMPRODUCT(--(IFERROR(FIND(I362,D360:D1293),0)&gt;0),H360:H1293)</f>
        <v>26354768</v>
      </c>
    </row>
    <row r="363" spans="1:10">
      <c r="A363" s="3" t="s">
        <v>3</v>
      </c>
      <c r="B363" s="1" t="str">
        <f>IFERROR(_xlfn.NUMBERVALUE(LEFT(A363,1)),LEFT(A363,1))</f>
        <v>$</v>
      </c>
      <c r="C363">
        <f>IF(ISNUMBER(_xlfn.NUMBERVALUE(LEFT(A363,1))),_xlfn.NUMBERVALUE(_xlfn.TEXTBEFORE(A363," ")),0)+
IF(B363="d",SUMIFS(F:F,D:D,D363&amp;"|"&amp;_xlfn.TEXTAFTER(A363," ")),0)</f>
        <v>0</v>
      </c>
      <c r="D363" t="str" cm="1">
        <f t="array" ref="D363">IF(AND(LEFT(A363,4)="$ cd",IFERROR(_xlfn.TEXTAFTER(A363," ",2)&lt;&gt;"..",0)),IF(D362="|",D362,D362&amp;"|")&amp;IFERROR(_xlfn.TEXTAFTER(A363," ",2),0),
IF(AND(LEFT(A363,4)="$ cd",IFERROR(_xlfn.TEXTAFTER(A363," ",2)="..",0)),_xlfn.XLOOKUP(E363,$E$2:E362,$D$2:D362,,,-1),D362))</f>
        <v>|/|fvhmzqc|wrzzq|btgrv|glmtpswv</v>
      </c>
      <c r="E363">
        <f>E362+IFERROR(IF(AND(LEFT(A363,4)="$ cd",_xlfn.TEXTAFTER(A363," ",2)&lt;&gt;".."),1,-1),0)</f>
        <v>5</v>
      </c>
      <c r="F363">
        <f>SUMIFS(C:C,D:D,IF(AND(LEFT(A363,4)="$ cd",_xlfn.TEXTAFTER(A363," ",2)&lt;&gt;".."),IF(D362="|",D362,D362&amp;"|")&amp;_xlfn.TEXTAFTER(A363," ",2),""))</f>
        <v>0</v>
      </c>
      <c r="G363" s="2" t="str">
        <f>IF(F363&gt;$J$2,F363-$J$2,"")</f>
        <v/>
      </c>
      <c r="H363">
        <f>IF(ISNUMBER(_xlfn.NUMBERVALUE(LEFT(A363,1))),_xlfn.NUMBERVALUE(_xlfn.TEXTBEFORE(A363," ")),0)</f>
        <v>0</v>
      </c>
      <c r="J363" cm="1">
        <f t="array" ref="J363">SUMPRODUCT(--(IFERROR(FIND(I363,D361:D1294),0)&gt;0),H361:H1294)</f>
        <v>26354768</v>
      </c>
    </row>
    <row r="364" spans="1:10">
      <c r="A364" s="3" t="s">
        <v>3</v>
      </c>
      <c r="B364" s="1" t="str">
        <f>IFERROR(_xlfn.NUMBERVALUE(LEFT(A364,1)),LEFT(A364,1))</f>
        <v>$</v>
      </c>
      <c r="C364">
        <f>IF(ISNUMBER(_xlfn.NUMBERVALUE(LEFT(A364,1))),_xlfn.NUMBERVALUE(_xlfn.TEXTBEFORE(A364," ")),0)+
IF(B364="d",SUMIFS(F:F,D:D,D364&amp;"|"&amp;_xlfn.TEXTAFTER(A364," ")),0)</f>
        <v>0</v>
      </c>
      <c r="D364" t="str" cm="1">
        <f t="array" ref="D364">IF(AND(LEFT(A364,4)="$ cd",IFERROR(_xlfn.TEXTAFTER(A364," ",2)&lt;&gt;"..",0)),IF(D363="|",D363,D363&amp;"|")&amp;IFERROR(_xlfn.TEXTAFTER(A364," ",2),0),
IF(AND(LEFT(A364,4)="$ cd",IFERROR(_xlfn.TEXTAFTER(A364," ",2)="..",0)),_xlfn.XLOOKUP(E364,$E$2:E363,$D$2:D363,,,-1),D363))</f>
        <v>|/|fvhmzqc|wrzzq|btgrv</v>
      </c>
      <c r="E364">
        <f>E363+IFERROR(IF(AND(LEFT(A364,4)="$ cd",_xlfn.TEXTAFTER(A364," ",2)&lt;&gt;".."),1,-1),0)</f>
        <v>4</v>
      </c>
      <c r="F364">
        <f>SUMIFS(C:C,D:D,IF(AND(LEFT(A364,4)="$ cd",_xlfn.TEXTAFTER(A364," ",2)&lt;&gt;".."),IF(D363="|",D363,D363&amp;"|")&amp;_xlfn.TEXTAFTER(A364," ",2),""))</f>
        <v>0</v>
      </c>
      <c r="G364" s="2" t="str">
        <f>IF(F364&gt;$J$2,F364-$J$2,"")</f>
        <v/>
      </c>
      <c r="H364">
        <f>IF(ISNUMBER(_xlfn.NUMBERVALUE(LEFT(A364,1))),_xlfn.NUMBERVALUE(_xlfn.TEXTBEFORE(A364," ")),0)</f>
        <v>0</v>
      </c>
      <c r="J364" cm="1">
        <f t="array" ref="J364">SUMPRODUCT(--(IFERROR(FIND(I364,D362:D1295),0)&gt;0),H362:H1295)</f>
        <v>26168608</v>
      </c>
    </row>
    <row r="365" spans="1:10">
      <c r="A365" s="3" t="s">
        <v>318</v>
      </c>
      <c r="B365" s="1" t="str">
        <f>IFERROR(_xlfn.NUMBERVALUE(LEFT(A365,1)),LEFT(A365,1))</f>
        <v>$</v>
      </c>
      <c r="C365">
        <f>IF(ISNUMBER(_xlfn.NUMBERVALUE(LEFT(A365,1))),_xlfn.NUMBERVALUE(_xlfn.TEXTBEFORE(A365," ")),0)+
IF(B365="d",SUMIFS(F:F,D:D,D365&amp;"|"&amp;_xlfn.TEXTAFTER(A365," ")),0)</f>
        <v>0</v>
      </c>
      <c r="D365" t="str" cm="1">
        <f t="array" ref="D365">IF(AND(LEFT(A365,4)="$ cd",IFERROR(_xlfn.TEXTAFTER(A365," ",2)&lt;&gt;"..",0)),IF(D364="|",D364,D364&amp;"|")&amp;IFERROR(_xlfn.TEXTAFTER(A365," ",2),0),
IF(AND(LEFT(A365,4)="$ cd",IFERROR(_xlfn.TEXTAFTER(A365," ",2)="..",0)),_xlfn.XLOOKUP(E365,$E$2:E364,$D$2:D364,,,-1),D364))</f>
        <v>|/|fvhmzqc|wrzzq|btgrv|qfgqfzm</v>
      </c>
      <c r="E365">
        <f>E364+IFERROR(IF(AND(LEFT(A365,4)="$ cd",_xlfn.TEXTAFTER(A365," ",2)&lt;&gt;".."),1,-1),0)</f>
        <v>5</v>
      </c>
      <c r="F365">
        <f>SUMIFS(C:C,D:D,IF(AND(LEFT(A365,4)="$ cd",_xlfn.TEXTAFTER(A365," ",2)&lt;&gt;".."),IF(D364="|",D364,D364&amp;"|")&amp;_xlfn.TEXTAFTER(A365," ",2),""))</f>
        <v>212359</v>
      </c>
      <c r="G365" s="2" t="str">
        <f>IF(F365&gt;$J$2,F365-$J$2,"")</f>
        <v/>
      </c>
      <c r="H365">
        <f>IF(ISNUMBER(_xlfn.NUMBERVALUE(LEFT(A365,1))),_xlfn.NUMBERVALUE(_xlfn.TEXTBEFORE(A365," ")),0)</f>
        <v>0</v>
      </c>
      <c r="J365" cm="1">
        <f t="array" ref="J365">SUMPRODUCT(--(IFERROR(FIND(I365,D363:D1296),0)&gt;0),H363:H1296)</f>
        <v>25881472</v>
      </c>
    </row>
    <row r="366" spans="1:10">
      <c r="A366" s="3" t="s">
        <v>1</v>
      </c>
      <c r="B366" s="1" t="str">
        <f>IFERROR(_xlfn.NUMBERVALUE(LEFT(A366,1)),LEFT(A366,1))</f>
        <v>$</v>
      </c>
      <c r="C366">
        <f>IF(ISNUMBER(_xlfn.NUMBERVALUE(LEFT(A366,1))),_xlfn.NUMBERVALUE(_xlfn.TEXTBEFORE(A366," ")),0)+
IF(B366="d",SUMIFS(F:F,D:D,D366&amp;"|"&amp;_xlfn.TEXTAFTER(A366," ")),0)</f>
        <v>0</v>
      </c>
      <c r="D366" t="str" cm="1">
        <f t="array" ref="D366">IF(AND(LEFT(A366,4)="$ cd",IFERROR(_xlfn.TEXTAFTER(A366," ",2)&lt;&gt;"..",0)),IF(D365="|",D365,D365&amp;"|")&amp;IFERROR(_xlfn.TEXTAFTER(A366," ",2),0),
IF(AND(LEFT(A366,4)="$ cd",IFERROR(_xlfn.TEXTAFTER(A366," ",2)="..",0)),_xlfn.XLOOKUP(E366,$E$2:E365,$D$2:D365,,,-1),D365))</f>
        <v>|/|fvhmzqc|wrzzq|btgrv|qfgqfzm</v>
      </c>
      <c r="E366">
        <f>E365+IFERROR(IF(AND(LEFT(A366,4)="$ cd",_xlfn.TEXTAFTER(A366," ",2)&lt;&gt;".."),1,-1),0)</f>
        <v>5</v>
      </c>
      <c r="F366">
        <f>SUMIFS(C:C,D:D,IF(AND(LEFT(A366,4)="$ cd",_xlfn.TEXTAFTER(A366," ",2)&lt;&gt;".."),IF(D365="|",D365,D365&amp;"|")&amp;_xlfn.TEXTAFTER(A366," ",2),""))</f>
        <v>0</v>
      </c>
      <c r="G366" s="2" t="str">
        <f>IF(F366&gt;$J$2,F366-$J$2,"")</f>
        <v/>
      </c>
      <c r="H366">
        <f>IF(ISNUMBER(_xlfn.NUMBERVALUE(LEFT(A366,1))),_xlfn.NUMBERVALUE(_xlfn.TEXTBEFORE(A366," ")),0)</f>
        <v>0</v>
      </c>
      <c r="J366" cm="1">
        <f t="array" ref="J366">SUMPRODUCT(--(IFERROR(FIND(I366,D364:D1297),0)&gt;0),H364:H1297)</f>
        <v>25881472</v>
      </c>
    </row>
    <row r="367" spans="1:10">
      <c r="A367" s="3" t="s">
        <v>317</v>
      </c>
      <c r="B367" s="1">
        <f>IFERROR(_xlfn.NUMBERVALUE(LEFT(A367,1)),LEFT(A367,1))</f>
        <v>2</v>
      </c>
      <c r="C367">
        <f>IF(ISNUMBER(_xlfn.NUMBERVALUE(LEFT(A367,1))),_xlfn.NUMBERVALUE(_xlfn.TEXTBEFORE(A367," ")),0)+
IF(B367="d",SUMIFS(F:F,D:D,D367&amp;"|"&amp;_xlfn.TEXTAFTER(A367," ")),0)</f>
        <v>212359</v>
      </c>
      <c r="D367" t="str" cm="1">
        <f t="array" ref="D367">IF(AND(LEFT(A367,4)="$ cd",IFERROR(_xlfn.TEXTAFTER(A367," ",2)&lt;&gt;"..",0)),IF(D366="|",D366,D366&amp;"|")&amp;IFERROR(_xlfn.TEXTAFTER(A367," ",2),0),
IF(AND(LEFT(A367,4)="$ cd",IFERROR(_xlfn.TEXTAFTER(A367," ",2)="..",0)),_xlfn.XLOOKUP(E367,$E$2:E366,$D$2:D366,,,-1),D366))</f>
        <v>|/|fvhmzqc|wrzzq|btgrv|qfgqfzm</v>
      </c>
      <c r="E367">
        <f>E366+IFERROR(IF(AND(LEFT(A367,4)="$ cd",_xlfn.TEXTAFTER(A367," ",2)&lt;&gt;".."),1,-1),0)</f>
        <v>5</v>
      </c>
      <c r="F367">
        <f>SUMIFS(C:C,D:D,IF(AND(LEFT(A367,4)="$ cd",_xlfn.TEXTAFTER(A367," ",2)&lt;&gt;".."),IF(D366="|",D366,D366&amp;"|")&amp;_xlfn.TEXTAFTER(A367," ",2),""))</f>
        <v>0</v>
      </c>
      <c r="G367" s="2" t="str">
        <f>IF(F367&gt;$J$2,F367-$J$2,"")</f>
        <v/>
      </c>
      <c r="H367">
        <f>IF(ISNUMBER(_xlfn.NUMBERVALUE(LEFT(A367,1))),_xlfn.NUMBERVALUE(_xlfn.TEXTBEFORE(A367," ")),0)</f>
        <v>212359</v>
      </c>
      <c r="J367" cm="1">
        <f t="array" ref="J367">SUMPRODUCT(--(IFERROR(FIND(I367,D365:D1298),0)&gt;0),H365:H1298)</f>
        <v>25881472</v>
      </c>
    </row>
    <row r="368" spans="1:10">
      <c r="A368" s="3" t="s">
        <v>3</v>
      </c>
      <c r="B368" s="1" t="str">
        <f>IFERROR(_xlfn.NUMBERVALUE(LEFT(A368,1)),LEFT(A368,1))</f>
        <v>$</v>
      </c>
      <c r="C368">
        <f>IF(ISNUMBER(_xlfn.NUMBERVALUE(LEFT(A368,1))),_xlfn.NUMBERVALUE(_xlfn.TEXTBEFORE(A368," ")),0)+
IF(B368="d",SUMIFS(F:F,D:D,D368&amp;"|"&amp;_xlfn.TEXTAFTER(A368," ")),0)</f>
        <v>0</v>
      </c>
      <c r="D368" t="str" cm="1">
        <f t="array" ref="D368">IF(AND(LEFT(A368,4)="$ cd",IFERROR(_xlfn.TEXTAFTER(A368," ",2)&lt;&gt;"..",0)),IF(D367="|",D367,D367&amp;"|")&amp;IFERROR(_xlfn.TEXTAFTER(A368," ",2),0),
IF(AND(LEFT(A368,4)="$ cd",IFERROR(_xlfn.TEXTAFTER(A368," ",2)="..",0)),_xlfn.XLOOKUP(E368,$E$2:E367,$D$2:D367,,,-1),D367))</f>
        <v>|/|fvhmzqc|wrzzq|btgrv</v>
      </c>
      <c r="E368">
        <f>E367+IFERROR(IF(AND(LEFT(A368,4)="$ cd",_xlfn.TEXTAFTER(A368," ",2)&lt;&gt;".."),1,-1),0)</f>
        <v>4</v>
      </c>
      <c r="F368">
        <f>SUMIFS(C:C,D:D,IF(AND(LEFT(A368,4)="$ cd",_xlfn.TEXTAFTER(A368," ",2)&lt;&gt;".."),IF(D367="|",D367,D367&amp;"|")&amp;_xlfn.TEXTAFTER(A368," ",2),""))</f>
        <v>0</v>
      </c>
      <c r="G368" s="2" t="str">
        <f>IF(F368&gt;$J$2,F368-$J$2,"")</f>
        <v/>
      </c>
      <c r="H368">
        <f>IF(ISNUMBER(_xlfn.NUMBERVALUE(LEFT(A368,1))),_xlfn.NUMBERVALUE(_xlfn.TEXTBEFORE(A368," ")),0)</f>
        <v>0</v>
      </c>
      <c r="J368" cm="1">
        <f t="array" ref="J368">SUMPRODUCT(--(IFERROR(FIND(I368,D366:D1299),0)&gt;0),H366:H1299)</f>
        <v>25881472</v>
      </c>
    </row>
    <row r="369" spans="1:10">
      <c r="A369" s="3" t="s">
        <v>316</v>
      </c>
      <c r="B369" s="1" t="str">
        <f>IFERROR(_xlfn.NUMBERVALUE(LEFT(A369,1)),LEFT(A369,1))</f>
        <v>$</v>
      </c>
      <c r="C369">
        <f>IF(ISNUMBER(_xlfn.NUMBERVALUE(LEFT(A369,1))),_xlfn.NUMBERVALUE(_xlfn.TEXTBEFORE(A369," ")),0)+
IF(B369="d",SUMIFS(F:F,D:D,D369&amp;"|"&amp;_xlfn.TEXTAFTER(A369," ")),0)</f>
        <v>0</v>
      </c>
      <c r="D369" t="str" cm="1">
        <f t="array" ref="D369">IF(AND(LEFT(A369,4)="$ cd",IFERROR(_xlfn.TEXTAFTER(A369," ",2)&lt;&gt;"..",0)),IF(D368="|",D368,D368&amp;"|")&amp;IFERROR(_xlfn.TEXTAFTER(A369," ",2),0),
IF(AND(LEFT(A369,4)="$ cd",IFERROR(_xlfn.TEXTAFTER(A369," ",2)="..",0)),_xlfn.XLOOKUP(E369,$E$2:E368,$D$2:D368,,,-1),D368))</f>
        <v>|/|fvhmzqc|wrzzq|btgrv|qhb</v>
      </c>
      <c r="E369">
        <f>E368+IFERROR(IF(AND(LEFT(A369,4)="$ cd",_xlfn.TEXTAFTER(A369," ",2)&lt;&gt;".."),1,-1),0)</f>
        <v>5</v>
      </c>
      <c r="F369">
        <f>SUMIFS(C:C,D:D,IF(AND(LEFT(A369,4)="$ cd",_xlfn.TEXTAFTER(A369," ",2)&lt;&gt;".."),IF(D368="|",D368,D368&amp;"|")&amp;_xlfn.TEXTAFTER(A369," ",2),""))</f>
        <v>15584</v>
      </c>
      <c r="G369" s="2" t="str">
        <f>IF(F369&gt;$J$2,F369-$J$2,"")</f>
        <v/>
      </c>
      <c r="H369">
        <f>IF(ISNUMBER(_xlfn.NUMBERVALUE(LEFT(A369,1))),_xlfn.NUMBERVALUE(_xlfn.TEXTBEFORE(A369," ")),0)</f>
        <v>0</v>
      </c>
      <c r="J369" cm="1">
        <f t="array" ref="J369">SUMPRODUCT(--(IFERROR(FIND(I369,D367:D1300),0)&gt;0),H367:H1300)</f>
        <v>25881472</v>
      </c>
    </row>
    <row r="370" spans="1:10">
      <c r="A370" s="3" t="s">
        <v>1</v>
      </c>
      <c r="B370" s="1" t="str">
        <f>IFERROR(_xlfn.NUMBERVALUE(LEFT(A370,1)),LEFT(A370,1))</f>
        <v>$</v>
      </c>
      <c r="C370">
        <f>IF(ISNUMBER(_xlfn.NUMBERVALUE(LEFT(A370,1))),_xlfn.NUMBERVALUE(_xlfn.TEXTBEFORE(A370," ")),0)+
IF(B370="d",SUMIFS(F:F,D:D,D370&amp;"|"&amp;_xlfn.TEXTAFTER(A370," ")),0)</f>
        <v>0</v>
      </c>
      <c r="D370" t="str" cm="1">
        <f t="array" ref="D370">IF(AND(LEFT(A370,4)="$ cd",IFERROR(_xlfn.TEXTAFTER(A370," ",2)&lt;&gt;"..",0)),IF(D369="|",D369,D369&amp;"|")&amp;IFERROR(_xlfn.TEXTAFTER(A370," ",2),0),
IF(AND(LEFT(A370,4)="$ cd",IFERROR(_xlfn.TEXTAFTER(A370," ",2)="..",0)),_xlfn.XLOOKUP(E370,$E$2:E369,$D$2:D369,,,-1),D369))</f>
        <v>|/|fvhmzqc|wrzzq|btgrv|qhb</v>
      </c>
      <c r="E370">
        <f>E369+IFERROR(IF(AND(LEFT(A370,4)="$ cd",_xlfn.TEXTAFTER(A370," ",2)&lt;&gt;".."),1,-1),0)</f>
        <v>5</v>
      </c>
      <c r="F370">
        <f>SUMIFS(C:C,D:D,IF(AND(LEFT(A370,4)="$ cd",_xlfn.TEXTAFTER(A370," ",2)&lt;&gt;".."),IF(D369="|",D369,D369&amp;"|")&amp;_xlfn.TEXTAFTER(A370," ",2),""))</f>
        <v>0</v>
      </c>
      <c r="G370" s="2" t="str">
        <f>IF(F370&gt;$J$2,F370-$J$2,"")</f>
        <v/>
      </c>
      <c r="H370">
        <f>IF(ISNUMBER(_xlfn.NUMBERVALUE(LEFT(A370,1))),_xlfn.NUMBERVALUE(_xlfn.TEXTBEFORE(A370," ")),0)</f>
        <v>0</v>
      </c>
      <c r="J370" cm="1">
        <f t="array" ref="J370">SUMPRODUCT(--(IFERROR(FIND(I370,D368:D1301),0)&gt;0),H368:H1301)</f>
        <v>25669113</v>
      </c>
    </row>
    <row r="371" spans="1:10">
      <c r="A371" s="3" t="s">
        <v>315</v>
      </c>
      <c r="B371" s="1">
        <f>IFERROR(_xlfn.NUMBERVALUE(LEFT(A371,1)),LEFT(A371,1))</f>
        <v>1</v>
      </c>
      <c r="C371">
        <f>IF(ISNUMBER(_xlfn.NUMBERVALUE(LEFT(A371,1))),_xlfn.NUMBERVALUE(_xlfn.TEXTBEFORE(A371," ")),0)+
IF(B371="d",SUMIFS(F:F,D:D,D371&amp;"|"&amp;_xlfn.TEXTAFTER(A371," ")),0)</f>
        <v>15584</v>
      </c>
      <c r="D371" t="str" cm="1">
        <f t="array" ref="D371">IF(AND(LEFT(A371,4)="$ cd",IFERROR(_xlfn.TEXTAFTER(A371," ",2)&lt;&gt;"..",0)),IF(D370="|",D370,D370&amp;"|")&amp;IFERROR(_xlfn.TEXTAFTER(A371," ",2),0),
IF(AND(LEFT(A371,4)="$ cd",IFERROR(_xlfn.TEXTAFTER(A371," ",2)="..",0)),_xlfn.XLOOKUP(E371,$E$2:E370,$D$2:D370,,,-1),D370))</f>
        <v>|/|fvhmzqc|wrzzq|btgrv|qhb</v>
      </c>
      <c r="E371">
        <f>E370+IFERROR(IF(AND(LEFT(A371,4)="$ cd",_xlfn.TEXTAFTER(A371," ",2)&lt;&gt;".."),1,-1),0)</f>
        <v>5</v>
      </c>
      <c r="F371">
        <f>SUMIFS(C:C,D:D,IF(AND(LEFT(A371,4)="$ cd",_xlfn.TEXTAFTER(A371," ",2)&lt;&gt;".."),IF(D370="|",D370,D370&amp;"|")&amp;_xlfn.TEXTAFTER(A371," ",2),""))</f>
        <v>0</v>
      </c>
      <c r="G371" s="2" t="str">
        <f>IF(F371&gt;$J$2,F371-$J$2,"")</f>
        <v/>
      </c>
      <c r="H371">
        <f>IF(ISNUMBER(_xlfn.NUMBERVALUE(LEFT(A371,1))),_xlfn.NUMBERVALUE(_xlfn.TEXTBEFORE(A371," ")),0)</f>
        <v>15584</v>
      </c>
      <c r="J371" cm="1">
        <f t="array" ref="J371">SUMPRODUCT(--(IFERROR(FIND(I371,D369:D1302),0)&gt;0),H369:H1302)</f>
        <v>25669113</v>
      </c>
    </row>
    <row r="372" spans="1:10">
      <c r="A372" s="3" t="s">
        <v>3</v>
      </c>
      <c r="B372" s="1" t="str">
        <f>IFERROR(_xlfn.NUMBERVALUE(LEFT(A372,1)),LEFT(A372,1))</f>
        <v>$</v>
      </c>
      <c r="C372">
        <f>IF(ISNUMBER(_xlfn.NUMBERVALUE(LEFT(A372,1))),_xlfn.NUMBERVALUE(_xlfn.TEXTBEFORE(A372," ")),0)+
IF(B372="d",SUMIFS(F:F,D:D,D372&amp;"|"&amp;_xlfn.TEXTAFTER(A372," ")),0)</f>
        <v>0</v>
      </c>
      <c r="D372" t="str" cm="1">
        <f t="array" ref="D372">IF(AND(LEFT(A372,4)="$ cd",IFERROR(_xlfn.TEXTAFTER(A372," ",2)&lt;&gt;"..",0)),IF(D371="|",D371,D371&amp;"|")&amp;IFERROR(_xlfn.TEXTAFTER(A372," ",2),0),
IF(AND(LEFT(A372,4)="$ cd",IFERROR(_xlfn.TEXTAFTER(A372," ",2)="..",0)),_xlfn.XLOOKUP(E372,$E$2:E371,$D$2:D371,,,-1),D371))</f>
        <v>|/|fvhmzqc|wrzzq|btgrv</v>
      </c>
      <c r="E372">
        <f>E371+IFERROR(IF(AND(LEFT(A372,4)="$ cd",_xlfn.TEXTAFTER(A372," ",2)&lt;&gt;".."),1,-1),0)</f>
        <v>4</v>
      </c>
      <c r="F372">
        <f>SUMIFS(C:C,D:D,IF(AND(LEFT(A372,4)="$ cd",_xlfn.TEXTAFTER(A372," ",2)&lt;&gt;".."),IF(D371="|",D371,D371&amp;"|")&amp;_xlfn.TEXTAFTER(A372," ",2),""))</f>
        <v>0</v>
      </c>
      <c r="G372" s="2" t="str">
        <f>IF(F372&gt;$J$2,F372-$J$2,"")</f>
        <v/>
      </c>
      <c r="H372">
        <f>IF(ISNUMBER(_xlfn.NUMBERVALUE(LEFT(A372,1))),_xlfn.NUMBERVALUE(_xlfn.TEXTBEFORE(A372," ")),0)</f>
        <v>0</v>
      </c>
      <c r="J372" cm="1">
        <f t="array" ref="J372">SUMPRODUCT(--(IFERROR(FIND(I372,D370:D1303),0)&gt;0),H370:H1303)</f>
        <v>25669113</v>
      </c>
    </row>
    <row r="373" spans="1:10">
      <c r="A373" s="3" t="s">
        <v>3</v>
      </c>
      <c r="B373" s="1" t="str">
        <f>IFERROR(_xlfn.NUMBERVALUE(LEFT(A373,1)),LEFT(A373,1))</f>
        <v>$</v>
      </c>
      <c r="C373">
        <f>IF(ISNUMBER(_xlfn.NUMBERVALUE(LEFT(A373,1))),_xlfn.NUMBERVALUE(_xlfn.TEXTBEFORE(A373," ")),0)+
IF(B373="d",SUMIFS(F:F,D:D,D373&amp;"|"&amp;_xlfn.TEXTAFTER(A373," ")),0)</f>
        <v>0</v>
      </c>
      <c r="D373" t="str" cm="1">
        <f t="array" ref="D373">IF(AND(LEFT(A373,4)="$ cd",IFERROR(_xlfn.TEXTAFTER(A373," ",2)&lt;&gt;"..",0)),IF(D372="|",D372,D372&amp;"|")&amp;IFERROR(_xlfn.TEXTAFTER(A373," ",2),0),
IF(AND(LEFT(A373,4)="$ cd",IFERROR(_xlfn.TEXTAFTER(A373," ",2)="..",0)),_xlfn.XLOOKUP(E373,$E$2:E372,$D$2:D372,,,-1),D372))</f>
        <v>|/|fvhmzqc|wrzzq</v>
      </c>
      <c r="E373">
        <f>E372+IFERROR(IF(AND(LEFT(A373,4)="$ cd",_xlfn.TEXTAFTER(A373," ",2)&lt;&gt;".."),1,-1),0)</f>
        <v>3</v>
      </c>
      <c r="F373">
        <f>SUMIFS(C:C,D:D,IF(AND(LEFT(A373,4)="$ cd",_xlfn.TEXTAFTER(A373," ",2)&lt;&gt;".."),IF(D372="|",D372,D372&amp;"|")&amp;_xlfn.TEXTAFTER(A373," ",2),""))</f>
        <v>0</v>
      </c>
      <c r="G373" s="2" t="str">
        <f>IF(F373&gt;$J$2,F373-$J$2,"")</f>
        <v/>
      </c>
      <c r="H373">
        <f>IF(ISNUMBER(_xlfn.NUMBERVALUE(LEFT(A373,1))),_xlfn.NUMBERVALUE(_xlfn.TEXTBEFORE(A373," ")),0)</f>
        <v>0</v>
      </c>
      <c r="J373" cm="1">
        <f t="array" ref="J373">SUMPRODUCT(--(IFERROR(FIND(I373,D371:D1304),0)&gt;0),H371:H1304)</f>
        <v>25669113</v>
      </c>
    </row>
    <row r="374" spans="1:10">
      <c r="A374" s="3" t="s">
        <v>314</v>
      </c>
      <c r="B374" s="1" t="str">
        <f>IFERROR(_xlfn.NUMBERVALUE(LEFT(A374,1)),LEFT(A374,1))</f>
        <v>$</v>
      </c>
      <c r="C374">
        <f>IF(ISNUMBER(_xlfn.NUMBERVALUE(LEFT(A374,1))),_xlfn.NUMBERVALUE(_xlfn.TEXTBEFORE(A374," ")),0)+
IF(B374="d",SUMIFS(F:F,D:D,D374&amp;"|"&amp;_xlfn.TEXTAFTER(A374," ")),0)</f>
        <v>0</v>
      </c>
      <c r="D374" t="str" cm="1">
        <f t="array" ref="D374">IF(AND(LEFT(A374,4)="$ cd",IFERROR(_xlfn.TEXTAFTER(A374," ",2)&lt;&gt;"..",0)),IF(D373="|",D373,D373&amp;"|")&amp;IFERROR(_xlfn.TEXTAFTER(A374," ",2),0),
IF(AND(LEFT(A374,4)="$ cd",IFERROR(_xlfn.TEXTAFTER(A374," ",2)="..",0)),_xlfn.XLOOKUP(E374,$E$2:E373,$D$2:D373,,,-1),D373))</f>
        <v>|/|fvhmzqc|wrzzq|dzzv</v>
      </c>
      <c r="E374">
        <f>E373+IFERROR(IF(AND(LEFT(A374,4)="$ cd",_xlfn.TEXTAFTER(A374," ",2)&lt;&gt;".."),1,-1),0)</f>
        <v>4</v>
      </c>
      <c r="F374">
        <f>SUMIFS(C:C,D:D,IF(AND(LEFT(A374,4)="$ cd",_xlfn.TEXTAFTER(A374," ",2)&lt;&gt;".."),IF(D373="|",D373,D373&amp;"|")&amp;_xlfn.TEXTAFTER(A374," ",2),""))</f>
        <v>141830</v>
      </c>
      <c r="G374" s="2" t="str">
        <f>IF(F374&gt;$J$2,F374-$J$2,"")</f>
        <v/>
      </c>
      <c r="H374">
        <f>IF(ISNUMBER(_xlfn.NUMBERVALUE(LEFT(A374,1))),_xlfn.NUMBERVALUE(_xlfn.TEXTBEFORE(A374," ")),0)</f>
        <v>0</v>
      </c>
      <c r="J374" cm="1">
        <f t="array" ref="J374">SUMPRODUCT(--(IFERROR(FIND(I374,D372:D1305),0)&gt;0),H372:H1305)</f>
        <v>25653529</v>
      </c>
    </row>
    <row r="375" spans="1:10">
      <c r="A375" s="3" t="s">
        <v>1</v>
      </c>
      <c r="B375" s="1" t="str">
        <f>IFERROR(_xlfn.NUMBERVALUE(LEFT(A375,1)),LEFT(A375,1))</f>
        <v>$</v>
      </c>
      <c r="C375">
        <f>IF(ISNUMBER(_xlfn.NUMBERVALUE(LEFT(A375,1))),_xlfn.NUMBERVALUE(_xlfn.TEXTBEFORE(A375," ")),0)+
IF(B375="d",SUMIFS(F:F,D:D,D375&amp;"|"&amp;_xlfn.TEXTAFTER(A375," ")),0)</f>
        <v>0</v>
      </c>
      <c r="D375" t="str" cm="1">
        <f t="array" ref="D375">IF(AND(LEFT(A375,4)="$ cd",IFERROR(_xlfn.TEXTAFTER(A375," ",2)&lt;&gt;"..",0)),IF(D374="|",D374,D374&amp;"|")&amp;IFERROR(_xlfn.TEXTAFTER(A375," ",2),0),
IF(AND(LEFT(A375,4)="$ cd",IFERROR(_xlfn.TEXTAFTER(A375," ",2)="..",0)),_xlfn.XLOOKUP(E375,$E$2:E374,$D$2:D374,,,-1),D374))</f>
        <v>|/|fvhmzqc|wrzzq|dzzv</v>
      </c>
      <c r="E375">
        <f>E374+IFERROR(IF(AND(LEFT(A375,4)="$ cd",_xlfn.TEXTAFTER(A375," ",2)&lt;&gt;".."),1,-1),0)</f>
        <v>4</v>
      </c>
      <c r="F375">
        <f>SUMIFS(C:C,D:D,IF(AND(LEFT(A375,4)="$ cd",_xlfn.TEXTAFTER(A375," ",2)&lt;&gt;".."),IF(D374="|",D374,D374&amp;"|")&amp;_xlfn.TEXTAFTER(A375," ",2),""))</f>
        <v>0</v>
      </c>
      <c r="G375" s="2" t="str">
        <f>IF(F375&gt;$J$2,F375-$J$2,"")</f>
        <v/>
      </c>
      <c r="H375">
        <f>IF(ISNUMBER(_xlfn.NUMBERVALUE(LEFT(A375,1))),_xlfn.NUMBERVALUE(_xlfn.TEXTBEFORE(A375," ")),0)</f>
        <v>0</v>
      </c>
      <c r="J375" cm="1">
        <f t="array" ref="J375">SUMPRODUCT(--(IFERROR(FIND(I375,D373:D1306),0)&gt;0),H373:H1306)</f>
        <v>25653529</v>
      </c>
    </row>
    <row r="376" spans="1:10">
      <c r="A376" s="3" t="s">
        <v>313</v>
      </c>
      <c r="B376" s="1">
        <f>IFERROR(_xlfn.NUMBERVALUE(LEFT(A376,1)),LEFT(A376,1))</f>
        <v>1</v>
      </c>
      <c r="C376">
        <f>IF(ISNUMBER(_xlfn.NUMBERVALUE(LEFT(A376,1))),_xlfn.NUMBERVALUE(_xlfn.TEXTBEFORE(A376," ")),0)+
IF(B376="d",SUMIFS(F:F,D:D,D376&amp;"|"&amp;_xlfn.TEXTAFTER(A376," ")),0)</f>
        <v>141830</v>
      </c>
      <c r="D376" t="str" cm="1">
        <f t="array" ref="D376">IF(AND(LEFT(A376,4)="$ cd",IFERROR(_xlfn.TEXTAFTER(A376," ",2)&lt;&gt;"..",0)),IF(D375="|",D375,D375&amp;"|")&amp;IFERROR(_xlfn.TEXTAFTER(A376," ",2),0),
IF(AND(LEFT(A376,4)="$ cd",IFERROR(_xlfn.TEXTAFTER(A376," ",2)="..",0)),_xlfn.XLOOKUP(E376,$E$2:E375,$D$2:D375,,,-1),D375))</f>
        <v>|/|fvhmzqc|wrzzq|dzzv</v>
      </c>
      <c r="E376">
        <f>E375+IFERROR(IF(AND(LEFT(A376,4)="$ cd",_xlfn.TEXTAFTER(A376," ",2)&lt;&gt;".."),1,-1),0)</f>
        <v>4</v>
      </c>
      <c r="F376">
        <f>SUMIFS(C:C,D:D,IF(AND(LEFT(A376,4)="$ cd",_xlfn.TEXTAFTER(A376," ",2)&lt;&gt;".."),IF(D375="|",D375,D375&amp;"|")&amp;_xlfn.TEXTAFTER(A376," ",2),""))</f>
        <v>0</v>
      </c>
      <c r="G376" s="2" t="str">
        <f>IF(F376&gt;$J$2,F376-$J$2,"")</f>
        <v/>
      </c>
      <c r="H376">
        <f>IF(ISNUMBER(_xlfn.NUMBERVALUE(LEFT(A376,1))),_xlfn.NUMBERVALUE(_xlfn.TEXTBEFORE(A376," ")),0)</f>
        <v>141830</v>
      </c>
      <c r="J376" cm="1">
        <f t="array" ref="J376">SUMPRODUCT(--(IFERROR(FIND(I376,D374:D1307),0)&gt;0),H374:H1307)</f>
        <v>25653529</v>
      </c>
    </row>
    <row r="377" spans="1:10">
      <c r="A377" s="3" t="s">
        <v>3</v>
      </c>
      <c r="B377" s="1" t="str">
        <f>IFERROR(_xlfn.NUMBERVALUE(LEFT(A377,1)),LEFT(A377,1))</f>
        <v>$</v>
      </c>
      <c r="C377">
        <f>IF(ISNUMBER(_xlfn.NUMBERVALUE(LEFT(A377,1))),_xlfn.NUMBERVALUE(_xlfn.TEXTBEFORE(A377," ")),0)+
IF(B377="d",SUMIFS(F:F,D:D,D377&amp;"|"&amp;_xlfn.TEXTAFTER(A377," ")),0)</f>
        <v>0</v>
      </c>
      <c r="D377" t="str" cm="1">
        <f t="array" ref="D377">IF(AND(LEFT(A377,4)="$ cd",IFERROR(_xlfn.TEXTAFTER(A377," ",2)&lt;&gt;"..",0)),IF(D376="|",D376,D376&amp;"|")&amp;IFERROR(_xlfn.TEXTAFTER(A377," ",2),0),
IF(AND(LEFT(A377,4)="$ cd",IFERROR(_xlfn.TEXTAFTER(A377," ",2)="..",0)),_xlfn.XLOOKUP(E377,$E$2:E376,$D$2:D376,,,-1),D376))</f>
        <v>|/|fvhmzqc|wrzzq</v>
      </c>
      <c r="E377">
        <f>E376+IFERROR(IF(AND(LEFT(A377,4)="$ cd",_xlfn.TEXTAFTER(A377," ",2)&lt;&gt;".."),1,-1),0)</f>
        <v>3</v>
      </c>
      <c r="F377">
        <f>SUMIFS(C:C,D:D,IF(AND(LEFT(A377,4)="$ cd",_xlfn.TEXTAFTER(A377," ",2)&lt;&gt;".."),IF(D376="|",D376,D376&amp;"|")&amp;_xlfn.TEXTAFTER(A377," ",2),""))</f>
        <v>0</v>
      </c>
      <c r="G377" s="2" t="str">
        <f>IF(F377&gt;$J$2,F377-$J$2,"")</f>
        <v/>
      </c>
      <c r="H377">
        <f>IF(ISNUMBER(_xlfn.NUMBERVALUE(LEFT(A377,1))),_xlfn.NUMBERVALUE(_xlfn.TEXTBEFORE(A377," ")),0)</f>
        <v>0</v>
      </c>
      <c r="J377" cm="1">
        <f t="array" ref="J377">SUMPRODUCT(--(IFERROR(FIND(I377,D375:D1308),0)&gt;0),H375:H1308)</f>
        <v>25653529</v>
      </c>
    </row>
    <row r="378" spans="1:10">
      <c r="A378" s="3" t="s">
        <v>312</v>
      </c>
      <c r="B378" s="1" t="str">
        <f>IFERROR(_xlfn.NUMBERVALUE(LEFT(A378,1)),LEFT(A378,1))</f>
        <v>$</v>
      </c>
      <c r="C378">
        <f>IF(ISNUMBER(_xlfn.NUMBERVALUE(LEFT(A378,1))),_xlfn.NUMBERVALUE(_xlfn.TEXTBEFORE(A378," ")),0)+
IF(B378="d",SUMIFS(F:F,D:D,D378&amp;"|"&amp;_xlfn.TEXTAFTER(A378," ")),0)</f>
        <v>0</v>
      </c>
      <c r="D378" t="str" cm="1">
        <f t="array" ref="D378">IF(AND(LEFT(A378,4)="$ cd",IFERROR(_xlfn.TEXTAFTER(A378," ",2)&lt;&gt;"..",0)),IF(D377="|",D377,D377&amp;"|")&amp;IFERROR(_xlfn.TEXTAFTER(A378," ",2),0),
IF(AND(LEFT(A378,4)="$ cd",IFERROR(_xlfn.TEXTAFTER(A378," ",2)="..",0)),_xlfn.XLOOKUP(E378,$E$2:E377,$D$2:D377,,,-1),D377))</f>
        <v>|/|fvhmzqc|wrzzq|lpz</v>
      </c>
      <c r="E378">
        <f>E377+IFERROR(IF(AND(LEFT(A378,4)="$ cd",_xlfn.TEXTAFTER(A378," ",2)&lt;&gt;".."),1,-1),0)</f>
        <v>4</v>
      </c>
      <c r="F378">
        <f>SUMIFS(C:C,D:D,IF(AND(LEFT(A378,4)="$ cd",_xlfn.TEXTAFTER(A378," ",2)&lt;&gt;".."),IF(D377="|",D377,D377&amp;"|")&amp;_xlfn.TEXTAFTER(A378," ",2),""))</f>
        <v>3055475</v>
      </c>
      <c r="G378" s="2" t="str">
        <f>IF(F378&gt;$J$2,F378-$J$2,"")</f>
        <v/>
      </c>
      <c r="H378">
        <f>IF(ISNUMBER(_xlfn.NUMBERVALUE(LEFT(A378,1))),_xlfn.NUMBERVALUE(_xlfn.TEXTBEFORE(A378," ")),0)</f>
        <v>0</v>
      </c>
      <c r="J378" cm="1">
        <f t="array" ref="J378">SUMPRODUCT(--(IFERROR(FIND(I378,D376:D1309),0)&gt;0),H376:H1309)</f>
        <v>25653529</v>
      </c>
    </row>
    <row r="379" spans="1:10">
      <c r="A379" s="3" t="s">
        <v>1</v>
      </c>
      <c r="B379" s="1" t="str">
        <f>IFERROR(_xlfn.NUMBERVALUE(LEFT(A379,1)),LEFT(A379,1))</f>
        <v>$</v>
      </c>
      <c r="C379">
        <f>IF(ISNUMBER(_xlfn.NUMBERVALUE(LEFT(A379,1))),_xlfn.NUMBERVALUE(_xlfn.TEXTBEFORE(A379," ")),0)+
IF(B379="d",SUMIFS(F:F,D:D,D379&amp;"|"&amp;_xlfn.TEXTAFTER(A379," ")),0)</f>
        <v>0</v>
      </c>
      <c r="D379" t="str" cm="1">
        <f t="array" ref="D379">IF(AND(LEFT(A379,4)="$ cd",IFERROR(_xlfn.TEXTAFTER(A379," ",2)&lt;&gt;"..",0)),IF(D378="|",D378,D378&amp;"|")&amp;IFERROR(_xlfn.TEXTAFTER(A379," ",2),0),
IF(AND(LEFT(A379,4)="$ cd",IFERROR(_xlfn.TEXTAFTER(A379," ",2)="..",0)),_xlfn.XLOOKUP(E379,$E$2:E378,$D$2:D378,,,-1),D378))</f>
        <v>|/|fvhmzqc|wrzzq|lpz</v>
      </c>
      <c r="E379">
        <f>E378+IFERROR(IF(AND(LEFT(A379,4)="$ cd",_xlfn.TEXTAFTER(A379," ",2)&lt;&gt;".."),1,-1),0)</f>
        <v>4</v>
      </c>
      <c r="F379">
        <f>SUMIFS(C:C,D:D,IF(AND(LEFT(A379,4)="$ cd",_xlfn.TEXTAFTER(A379," ",2)&lt;&gt;".."),IF(D378="|",D378,D378&amp;"|")&amp;_xlfn.TEXTAFTER(A379," ",2),""))</f>
        <v>0</v>
      </c>
      <c r="G379" s="2" t="str">
        <f>IF(F379&gt;$J$2,F379-$J$2,"")</f>
        <v/>
      </c>
      <c r="H379">
        <f>IF(ISNUMBER(_xlfn.NUMBERVALUE(LEFT(A379,1))),_xlfn.NUMBERVALUE(_xlfn.TEXTBEFORE(A379," ")),0)</f>
        <v>0</v>
      </c>
      <c r="J379" cm="1">
        <f t="array" ref="J379">SUMPRODUCT(--(IFERROR(FIND(I379,D377:D1310),0)&gt;0),H377:H1310)</f>
        <v>25511699</v>
      </c>
    </row>
    <row r="380" spans="1:10">
      <c r="A380" s="3" t="s">
        <v>27</v>
      </c>
      <c r="B380" s="1" t="str">
        <f>IFERROR(_xlfn.NUMBERVALUE(LEFT(A380,1)),LEFT(A380,1))</f>
        <v>d</v>
      </c>
      <c r="C380">
        <f>IF(ISNUMBER(_xlfn.NUMBERVALUE(LEFT(A380,1))),_xlfn.NUMBERVALUE(_xlfn.TEXTBEFORE(A380," ")),0)+
IF(B380="d",SUMIFS(F:F,D:D,D380&amp;"|"&amp;_xlfn.TEXTAFTER(A380," ")),0)</f>
        <v>2854756</v>
      </c>
      <c r="D380" t="str" cm="1">
        <f t="array" ref="D380">IF(AND(LEFT(A380,4)="$ cd",IFERROR(_xlfn.TEXTAFTER(A380," ",2)&lt;&gt;"..",0)),IF(D379="|",D379,D379&amp;"|")&amp;IFERROR(_xlfn.TEXTAFTER(A380," ",2),0),
IF(AND(LEFT(A380,4)="$ cd",IFERROR(_xlfn.TEXTAFTER(A380," ",2)="..",0)),_xlfn.XLOOKUP(E380,$E$2:E379,$D$2:D379,,,-1),D379))</f>
        <v>|/|fvhmzqc|wrzzq|lpz</v>
      </c>
      <c r="E380">
        <f>E379+IFERROR(IF(AND(LEFT(A380,4)="$ cd",_xlfn.TEXTAFTER(A380," ",2)&lt;&gt;".."),1,-1),0)</f>
        <v>4</v>
      </c>
      <c r="F380">
        <f>SUMIFS(C:C,D:D,IF(AND(LEFT(A380,4)="$ cd",_xlfn.TEXTAFTER(A380," ",2)&lt;&gt;".."),IF(D379="|",D379,D379&amp;"|")&amp;_xlfn.TEXTAFTER(A380," ",2),""))</f>
        <v>0</v>
      </c>
      <c r="G380" s="2" t="str">
        <f>IF(F380&gt;$J$2,F380-$J$2,"")</f>
        <v/>
      </c>
      <c r="H380">
        <f>IF(ISNUMBER(_xlfn.NUMBERVALUE(LEFT(A380,1))),_xlfn.NUMBERVALUE(_xlfn.TEXTBEFORE(A380," ")),0)</f>
        <v>0</v>
      </c>
      <c r="J380" cm="1">
        <f t="array" ref="J380">SUMPRODUCT(--(IFERROR(FIND(I380,D378:D1311),0)&gt;0),H378:H1311)</f>
        <v>25511699</v>
      </c>
    </row>
    <row r="381" spans="1:10">
      <c r="A381" s="3" t="s">
        <v>311</v>
      </c>
      <c r="B381" s="1">
        <f>IFERROR(_xlfn.NUMBERVALUE(LEFT(A381,1)),LEFT(A381,1))</f>
        <v>1</v>
      </c>
      <c r="C381">
        <f>IF(ISNUMBER(_xlfn.NUMBERVALUE(LEFT(A381,1))),_xlfn.NUMBERVALUE(_xlfn.TEXTBEFORE(A381," ")),0)+
IF(B381="d",SUMIFS(F:F,D:D,D381&amp;"|"&amp;_xlfn.TEXTAFTER(A381," ")),0)</f>
        <v>14679</v>
      </c>
      <c r="D381" t="str" cm="1">
        <f t="array" ref="D381">IF(AND(LEFT(A381,4)="$ cd",IFERROR(_xlfn.TEXTAFTER(A381," ",2)&lt;&gt;"..",0)),IF(D380="|",D380,D380&amp;"|")&amp;IFERROR(_xlfn.TEXTAFTER(A381," ",2),0),
IF(AND(LEFT(A381,4)="$ cd",IFERROR(_xlfn.TEXTAFTER(A381," ",2)="..",0)),_xlfn.XLOOKUP(E381,$E$2:E380,$D$2:D380,,,-1),D380))</f>
        <v>|/|fvhmzqc|wrzzq|lpz</v>
      </c>
      <c r="E381">
        <f>E380+IFERROR(IF(AND(LEFT(A381,4)="$ cd",_xlfn.TEXTAFTER(A381," ",2)&lt;&gt;".."),1,-1),0)</f>
        <v>4</v>
      </c>
      <c r="F381">
        <f>SUMIFS(C:C,D:D,IF(AND(LEFT(A381,4)="$ cd",_xlfn.TEXTAFTER(A381," ",2)&lt;&gt;".."),IF(D380="|",D380,D380&amp;"|")&amp;_xlfn.TEXTAFTER(A381," ",2),""))</f>
        <v>0</v>
      </c>
      <c r="G381" s="2" t="str">
        <f>IF(F381&gt;$J$2,F381-$J$2,"")</f>
        <v/>
      </c>
      <c r="H381">
        <f>IF(ISNUMBER(_xlfn.NUMBERVALUE(LEFT(A381,1))),_xlfn.NUMBERVALUE(_xlfn.TEXTBEFORE(A381," ")),0)</f>
        <v>14679</v>
      </c>
      <c r="J381" cm="1">
        <f t="array" ref="J381">SUMPRODUCT(--(IFERROR(FIND(I381,D379:D1312),0)&gt;0),H379:H1312)</f>
        <v>25511699</v>
      </c>
    </row>
    <row r="382" spans="1:10">
      <c r="A382" s="3" t="s">
        <v>310</v>
      </c>
      <c r="B382" s="1" t="str">
        <f>IFERROR(_xlfn.NUMBERVALUE(LEFT(A382,1)),LEFT(A382,1))</f>
        <v>d</v>
      </c>
      <c r="C382">
        <f>IF(ISNUMBER(_xlfn.NUMBERVALUE(LEFT(A382,1))),_xlfn.NUMBERVALUE(_xlfn.TEXTBEFORE(A382," ")),0)+
IF(B382="d",SUMIFS(F:F,D:D,D382&amp;"|"&amp;_xlfn.TEXTAFTER(A382," ")),0)</f>
        <v>186040</v>
      </c>
      <c r="D382" t="str" cm="1">
        <f t="array" ref="D382">IF(AND(LEFT(A382,4)="$ cd",IFERROR(_xlfn.TEXTAFTER(A382," ",2)&lt;&gt;"..",0)),IF(D381="|",D381,D381&amp;"|")&amp;IFERROR(_xlfn.TEXTAFTER(A382," ",2),0),
IF(AND(LEFT(A382,4)="$ cd",IFERROR(_xlfn.TEXTAFTER(A382," ",2)="..",0)),_xlfn.XLOOKUP(E382,$E$2:E381,$D$2:D381,,,-1),D381))</f>
        <v>|/|fvhmzqc|wrzzq|lpz</v>
      </c>
      <c r="E382">
        <f>E381+IFERROR(IF(AND(LEFT(A382,4)="$ cd",_xlfn.TEXTAFTER(A382," ",2)&lt;&gt;".."),1,-1),0)</f>
        <v>4</v>
      </c>
      <c r="F382">
        <f>SUMIFS(C:C,D:D,IF(AND(LEFT(A382,4)="$ cd",_xlfn.TEXTAFTER(A382," ",2)&lt;&gt;".."),IF(D381="|",D381,D381&amp;"|")&amp;_xlfn.TEXTAFTER(A382," ",2),""))</f>
        <v>0</v>
      </c>
      <c r="G382" s="2" t="str">
        <f>IF(F382&gt;$J$2,F382-$J$2,"")</f>
        <v/>
      </c>
      <c r="H382">
        <f>IF(ISNUMBER(_xlfn.NUMBERVALUE(LEFT(A382,1))),_xlfn.NUMBERVALUE(_xlfn.TEXTBEFORE(A382," ")),0)</f>
        <v>0</v>
      </c>
      <c r="J382" cm="1">
        <f t="array" ref="J382">SUMPRODUCT(--(IFERROR(FIND(I382,D380:D1313),0)&gt;0),H380:H1313)</f>
        <v>25511699</v>
      </c>
    </row>
    <row r="383" spans="1:10">
      <c r="A383" s="3" t="s">
        <v>26</v>
      </c>
      <c r="B383" s="1" t="str">
        <f>IFERROR(_xlfn.NUMBERVALUE(LEFT(A383,1)),LEFT(A383,1))</f>
        <v>$</v>
      </c>
      <c r="C383">
        <f>IF(ISNUMBER(_xlfn.NUMBERVALUE(LEFT(A383,1))),_xlfn.NUMBERVALUE(_xlfn.TEXTBEFORE(A383," ")),0)+
IF(B383="d",SUMIFS(F:F,D:D,D383&amp;"|"&amp;_xlfn.TEXTAFTER(A383," ")),0)</f>
        <v>0</v>
      </c>
      <c r="D383" t="str" cm="1">
        <f t="array" ref="D383">IF(AND(LEFT(A383,4)="$ cd",IFERROR(_xlfn.TEXTAFTER(A383," ",2)&lt;&gt;"..",0)),IF(D382="|",D382,D382&amp;"|")&amp;IFERROR(_xlfn.TEXTAFTER(A383," ",2),0),
IF(AND(LEFT(A383,4)="$ cd",IFERROR(_xlfn.TEXTAFTER(A383," ",2)="..",0)),_xlfn.XLOOKUP(E383,$E$2:E382,$D$2:D382,,,-1),D382))</f>
        <v>|/|fvhmzqc|wrzzq|lpz|djtchhmw</v>
      </c>
      <c r="E383">
        <f>E382+IFERROR(IF(AND(LEFT(A383,4)="$ cd",_xlfn.TEXTAFTER(A383," ",2)&lt;&gt;".."),1,-1),0)</f>
        <v>5</v>
      </c>
      <c r="F383">
        <f>SUMIFS(C:C,D:D,IF(AND(LEFT(A383,4)="$ cd",_xlfn.TEXTAFTER(A383," ",2)&lt;&gt;".."),IF(D382="|",D382,D382&amp;"|")&amp;_xlfn.TEXTAFTER(A383," ",2),""))</f>
        <v>2854756</v>
      </c>
      <c r="G383" s="2" t="str">
        <f>IF(F383&gt;$J$2,F383-$J$2,"")</f>
        <v/>
      </c>
      <c r="H383">
        <f>IF(ISNUMBER(_xlfn.NUMBERVALUE(LEFT(A383,1))),_xlfn.NUMBERVALUE(_xlfn.TEXTBEFORE(A383," ")),0)</f>
        <v>0</v>
      </c>
      <c r="J383" cm="1">
        <f t="array" ref="J383">SUMPRODUCT(--(IFERROR(FIND(I383,D381:D1314),0)&gt;0),H381:H1314)</f>
        <v>25511699</v>
      </c>
    </row>
    <row r="384" spans="1:10">
      <c r="A384" s="3" t="s">
        <v>1</v>
      </c>
      <c r="B384" s="1" t="str">
        <f>IFERROR(_xlfn.NUMBERVALUE(LEFT(A384,1)),LEFT(A384,1))</f>
        <v>$</v>
      </c>
      <c r="C384">
        <f>IF(ISNUMBER(_xlfn.NUMBERVALUE(LEFT(A384,1))),_xlfn.NUMBERVALUE(_xlfn.TEXTBEFORE(A384," ")),0)+
IF(B384="d",SUMIFS(F:F,D:D,D384&amp;"|"&amp;_xlfn.TEXTAFTER(A384," ")),0)</f>
        <v>0</v>
      </c>
      <c r="D384" t="str" cm="1">
        <f t="array" ref="D384">IF(AND(LEFT(A384,4)="$ cd",IFERROR(_xlfn.TEXTAFTER(A384," ",2)&lt;&gt;"..",0)),IF(D383="|",D383,D383&amp;"|")&amp;IFERROR(_xlfn.TEXTAFTER(A384," ",2),0),
IF(AND(LEFT(A384,4)="$ cd",IFERROR(_xlfn.TEXTAFTER(A384," ",2)="..",0)),_xlfn.XLOOKUP(E384,$E$2:E383,$D$2:D383,,,-1),D383))</f>
        <v>|/|fvhmzqc|wrzzq|lpz|djtchhmw</v>
      </c>
      <c r="E384">
        <f>E383+IFERROR(IF(AND(LEFT(A384,4)="$ cd",_xlfn.TEXTAFTER(A384," ",2)&lt;&gt;".."),1,-1),0)</f>
        <v>5</v>
      </c>
      <c r="F384">
        <f>SUMIFS(C:C,D:D,IF(AND(LEFT(A384,4)="$ cd",_xlfn.TEXTAFTER(A384," ",2)&lt;&gt;".."),IF(D383="|",D383,D383&amp;"|")&amp;_xlfn.TEXTAFTER(A384," ",2),""))</f>
        <v>0</v>
      </c>
      <c r="G384" s="2" t="str">
        <f>IF(F384&gt;$J$2,F384-$J$2,"")</f>
        <v/>
      </c>
      <c r="H384">
        <f>IF(ISNUMBER(_xlfn.NUMBERVALUE(LEFT(A384,1))),_xlfn.NUMBERVALUE(_xlfn.TEXTBEFORE(A384," ")),0)</f>
        <v>0</v>
      </c>
      <c r="J384" cm="1">
        <f t="array" ref="J384">SUMPRODUCT(--(IFERROR(FIND(I384,D382:D1315),0)&gt;0),H382:H1315)</f>
        <v>25497020</v>
      </c>
    </row>
    <row r="385" spans="1:10">
      <c r="A385" s="3" t="s">
        <v>57</v>
      </c>
      <c r="B385" s="1" t="str">
        <f>IFERROR(_xlfn.NUMBERVALUE(LEFT(A385,1)),LEFT(A385,1))</f>
        <v>d</v>
      </c>
      <c r="C385">
        <f>IF(ISNUMBER(_xlfn.NUMBERVALUE(LEFT(A385,1))),_xlfn.NUMBERVALUE(_xlfn.TEXTBEFORE(A385," ")),0)+
IF(B385="d",SUMIFS(F:F,D:D,D385&amp;"|"&amp;_xlfn.TEXTAFTER(A385," ")),0)</f>
        <v>500030</v>
      </c>
      <c r="D385" t="str" cm="1">
        <f t="array" ref="D385">IF(AND(LEFT(A385,4)="$ cd",IFERROR(_xlfn.TEXTAFTER(A385," ",2)&lt;&gt;"..",0)),IF(D384="|",D384,D384&amp;"|")&amp;IFERROR(_xlfn.TEXTAFTER(A385," ",2),0),
IF(AND(LEFT(A385,4)="$ cd",IFERROR(_xlfn.TEXTAFTER(A385," ",2)="..",0)),_xlfn.XLOOKUP(E385,$E$2:E384,$D$2:D384,,,-1),D384))</f>
        <v>|/|fvhmzqc|wrzzq|lpz|djtchhmw</v>
      </c>
      <c r="E385">
        <f>E384+IFERROR(IF(AND(LEFT(A385,4)="$ cd",_xlfn.TEXTAFTER(A385," ",2)&lt;&gt;".."),1,-1),0)</f>
        <v>5</v>
      </c>
      <c r="F385">
        <f>SUMIFS(C:C,D:D,IF(AND(LEFT(A385,4)="$ cd",_xlfn.TEXTAFTER(A385," ",2)&lt;&gt;".."),IF(D384="|",D384,D384&amp;"|")&amp;_xlfn.TEXTAFTER(A385," ",2),""))</f>
        <v>0</v>
      </c>
      <c r="G385" s="2" t="str">
        <f>IF(F385&gt;$J$2,F385-$J$2,"")</f>
        <v/>
      </c>
      <c r="H385">
        <f>IF(ISNUMBER(_xlfn.NUMBERVALUE(LEFT(A385,1))),_xlfn.NUMBERVALUE(_xlfn.TEXTBEFORE(A385," ")),0)</f>
        <v>0</v>
      </c>
      <c r="J385" cm="1">
        <f t="array" ref="J385">SUMPRODUCT(--(IFERROR(FIND(I385,D383:D1316),0)&gt;0),H383:H1316)</f>
        <v>25497020</v>
      </c>
    </row>
    <row r="386" spans="1:10">
      <c r="A386" s="3" t="s">
        <v>309</v>
      </c>
      <c r="B386" s="1">
        <f>IFERROR(_xlfn.NUMBERVALUE(LEFT(A386,1)),LEFT(A386,1))</f>
        <v>2</v>
      </c>
      <c r="C386">
        <f>IF(ISNUMBER(_xlfn.NUMBERVALUE(LEFT(A386,1))),_xlfn.NUMBERVALUE(_xlfn.TEXTBEFORE(A386," ")),0)+
IF(B386="d",SUMIFS(F:F,D:D,D386&amp;"|"&amp;_xlfn.TEXTAFTER(A386," ")),0)</f>
        <v>250329</v>
      </c>
      <c r="D386" t="str" cm="1">
        <f t="array" ref="D386">IF(AND(LEFT(A386,4)="$ cd",IFERROR(_xlfn.TEXTAFTER(A386," ",2)&lt;&gt;"..",0)),IF(D385="|",D385,D385&amp;"|")&amp;IFERROR(_xlfn.TEXTAFTER(A386," ",2),0),
IF(AND(LEFT(A386,4)="$ cd",IFERROR(_xlfn.TEXTAFTER(A386," ",2)="..",0)),_xlfn.XLOOKUP(E386,$E$2:E385,$D$2:D385,,,-1),D385))</f>
        <v>|/|fvhmzqc|wrzzq|lpz|djtchhmw</v>
      </c>
      <c r="E386">
        <f>E385+IFERROR(IF(AND(LEFT(A386,4)="$ cd",_xlfn.TEXTAFTER(A386," ",2)&lt;&gt;".."),1,-1),0)</f>
        <v>5</v>
      </c>
      <c r="F386">
        <f>SUMIFS(C:C,D:D,IF(AND(LEFT(A386,4)="$ cd",_xlfn.TEXTAFTER(A386," ",2)&lt;&gt;".."),IF(D385="|",D385,D385&amp;"|")&amp;_xlfn.TEXTAFTER(A386," ",2),""))</f>
        <v>0</v>
      </c>
      <c r="G386" s="2" t="str">
        <f>IF(F386&gt;$J$2,F386-$J$2,"")</f>
        <v/>
      </c>
      <c r="H386">
        <f>IF(ISNUMBER(_xlfn.NUMBERVALUE(LEFT(A386,1))),_xlfn.NUMBERVALUE(_xlfn.TEXTBEFORE(A386," ")),0)</f>
        <v>250329</v>
      </c>
      <c r="J386" cm="1">
        <f t="array" ref="J386">SUMPRODUCT(--(IFERROR(FIND(I386,D384:D1317),0)&gt;0),H384:H1317)</f>
        <v>25497020</v>
      </c>
    </row>
    <row r="387" spans="1:10">
      <c r="A387" s="3" t="s">
        <v>50</v>
      </c>
      <c r="B387" s="1" t="str">
        <f>IFERROR(_xlfn.NUMBERVALUE(LEFT(A387,1)),LEFT(A387,1))</f>
        <v>d</v>
      </c>
      <c r="C387">
        <f>IF(ISNUMBER(_xlfn.NUMBERVALUE(LEFT(A387,1))),_xlfn.NUMBERVALUE(_xlfn.TEXTBEFORE(A387," ")),0)+
IF(B387="d",SUMIFS(F:F,D:D,D387&amp;"|"&amp;_xlfn.TEXTAFTER(A387," ")),0)</f>
        <v>190311</v>
      </c>
      <c r="D387" t="str" cm="1">
        <f t="array" ref="D387">IF(AND(LEFT(A387,4)="$ cd",IFERROR(_xlfn.TEXTAFTER(A387," ",2)&lt;&gt;"..",0)),IF(D386="|",D386,D386&amp;"|")&amp;IFERROR(_xlfn.TEXTAFTER(A387," ",2),0),
IF(AND(LEFT(A387,4)="$ cd",IFERROR(_xlfn.TEXTAFTER(A387," ",2)="..",0)),_xlfn.XLOOKUP(E387,$E$2:E386,$D$2:D386,,,-1),D386))</f>
        <v>|/|fvhmzqc|wrzzq|lpz|djtchhmw</v>
      </c>
      <c r="E387">
        <f>E386+IFERROR(IF(AND(LEFT(A387,4)="$ cd",_xlfn.TEXTAFTER(A387," ",2)&lt;&gt;".."),1,-1),0)</f>
        <v>5</v>
      </c>
      <c r="F387">
        <f>SUMIFS(C:C,D:D,IF(AND(LEFT(A387,4)="$ cd",_xlfn.TEXTAFTER(A387," ",2)&lt;&gt;".."),IF(D386="|",D386,D386&amp;"|")&amp;_xlfn.TEXTAFTER(A387," ",2),""))</f>
        <v>0</v>
      </c>
      <c r="G387" s="2" t="str">
        <f>IF(F387&gt;$J$2,F387-$J$2,"")</f>
        <v/>
      </c>
      <c r="H387">
        <f>IF(ISNUMBER(_xlfn.NUMBERVALUE(LEFT(A387,1))),_xlfn.NUMBERVALUE(_xlfn.TEXTBEFORE(A387," ")),0)</f>
        <v>0</v>
      </c>
      <c r="J387" cm="1">
        <f t="array" ref="J387">SUMPRODUCT(--(IFERROR(FIND(I387,D385:D1318),0)&gt;0),H385:H1318)</f>
        <v>25497020</v>
      </c>
    </row>
    <row r="388" spans="1:10">
      <c r="A388" s="3" t="s">
        <v>308</v>
      </c>
      <c r="B388" s="1">
        <f>IFERROR(_xlfn.NUMBERVALUE(LEFT(A388,1)),LEFT(A388,1))</f>
        <v>2</v>
      </c>
      <c r="C388">
        <f>IF(ISNUMBER(_xlfn.NUMBERVALUE(LEFT(A388,1))),_xlfn.NUMBERVALUE(_xlfn.TEXTBEFORE(A388," ")),0)+
IF(B388="d",SUMIFS(F:F,D:D,D388&amp;"|"&amp;_xlfn.TEXTAFTER(A388," ")),0)</f>
        <v>262196</v>
      </c>
      <c r="D388" t="str" cm="1">
        <f t="array" ref="D388">IF(AND(LEFT(A388,4)="$ cd",IFERROR(_xlfn.TEXTAFTER(A388," ",2)&lt;&gt;"..",0)),IF(D387="|",D387,D387&amp;"|")&amp;IFERROR(_xlfn.TEXTAFTER(A388," ",2),0),
IF(AND(LEFT(A388,4)="$ cd",IFERROR(_xlfn.TEXTAFTER(A388," ",2)="..",0)),_xlfn.XLOOKUP(E388,$E$2:E387,$D$2:D387,,,-1),D387))</f>
        <v>|/|fvhmzqc|wrzzq|lpz|djtchhmw</v>
      </c>
      <c r="E388">
        <f>E387+IFERROR(IF(AND(LEFT(A388,4)="$ cd",_xlfn.TEXTAFTER(A388," ",2)&lt;&gt;".."),1,-1),0)</f>
        <v>5</v>
      </c>
      <c r="F388">
        <f>SUMIFS(C:C,D:D,IF(AND(LEFT(A388,4)="$ cd",_xlfn.TEXTAFTER(A388," ",2)&lt;&gt;".."),IF(D387="|",D387,D387&amp;"|")&amp;_xlfn.TEXTAFTER(A388," ",2),""))</f>
        <v>0</v>
      </c>
      <c r="G388" s="2" t="str">
        <f>IF(F388&gt;$J$2,F388-$J$2,"")</f>
        <v/>
      </c>
      <c r="H388">
        <f>IF(ISNUMBER(_xlfn.NUMBERVALUE(LEFT(A388,1))),_xlfn.NUMBERVALUE(_xlfn.TEXTBEFORE(A388," ")),0)</f>
        <v>262196</v>
      </c>
      <c r="J388" cm="1">
        <f t="array" ref="J388">SUMPRODUCT(--(IFERROR(FIND(I388,D386:D1319),0)&gt;0),H386:H1319)</f>
        <v>25497020</v>
      </c>
    </row>
    <row r="389" spans="1:10">
      <c r="A389" s="3" t="s">
        <v>307</v>
      </c>
      <c r="B389" s="1" t="str">
        <f>IFERROR(_xlfn.NUMBERVALUE(LEFT(A389,1)),LEFT(A389,1))</f>
        <v>d</v>
      </c>
      <c r="C389">
        <f>IF(ISNUMBER(_xlfn.NUMBERVALUE(LEFT(A389,1))),_xlfn.NUMBERVALUE(_xlfn.TEXTBEFORE(A389," ")),0)+
IF(B389="d",SUMIFS(F:F,D:D,D389&amp;"|"&amp;_xlfn.TEXTAFTER(A389," ")),0)</f>
        <v>359690</v>
      </c>
      <c r="D389" t="str" cm="1">
        <f t="array" ref="D389">IF(AND(LEFT(A389,4)="$ cd",IFERROR(_xlfn.TEXTAFTER(A389," ",2)&lt;&gt;"..",0)),IF(D388="|",D388,D388&amp;"|")&amp;IFERROR(_xlfn.TEXTAFTER(A389," ",2),0),
IF(AND(LEFT(A389,4)="$ cd",IFERROR(_xlfn.TEXTAFTER(A389," ",2)="..",0)),_xlfn.XLOOKUP(E389,$E$2:E388,$D$2:D388,,,-1),D388))</f>
        <v>|/|fvhmzqc|wrzzq|lpz|djtchhmw</v>
      </c>
      <c r="E389">
        <f>E388+IFERROR(IF(AND(LEFT(A389,4)="$ cd",_xlfn.TEXTAFTER(A389," ",2)&lt;&gt;".."),1,-1),0)</f>
        <v>5</v>
      </c>
      <c r="F389">
        <f>SUMIFS(C:C,D:D,IF(AND(LEFT(A389,4)="$ cd",_xlfn.TEXTAFTER(A389," ",2)&lt;&gt;".."),IF(D388="|",D388,D388&amp;"|")&amp;_xlfn.TEXTAFTER(A389," ",2),""))</f>
        <v>0</v>
      </c>
      <c r="G389" s="2" t="str">
        <f>IF(F389&gt;$J$2,F389-$J$2,"")</f>
        <v/>
      </c>
      <c r="H389">
        <f>IF(ISNUMBER(_xlfn.NUMBERVALUE(LEFT(A389,1))),_xlfn.NUMBERVALUE(_xlfn.TEXTBEFORE(A389," ")),0)</f>
        <v>0</v>
      </c>
      <c r="J389" cm="1">
        <f t="array" ref="J389">SUMPRODUCT(--(IFERROR(FIND(I389,D387:D1320),0)&gt;0),H387:H1320)</f>
        <v>25246691</v>
      </c>
    </row>
    <row r="390" spans="1:10">
      <c r="A390" s="3" t="s">
        <v>306</v>
      </c>
      <c r="B390" s="1" t="str">
        <f>IFERROR(_xlfn.NUMBERVALUE(LEFT(A390,1)),LEFT(A390,1))</f>
        <v>d</v>
      </c>
      <c r="C390">
        <f>IF(ISNUMBER(_xlfn.NUMBERVALUE(LEFT(A390,1))),_xlfn.NUMBERVALUE(_xlfn.TEXTBEFORE(A390," ")),0)+
IF(B390="d",SUMIFS(F:F,D:D,D390&amp;"|"&amp;_xlfn.TEXTAFTER(A390," ")),0)</f>
        <v>418288</v>
      </c>
      <c r="D390" t="str" cm="1">
        <f t="array" ref="D390">IF(AND(LEFT(A390,4)="$ cd",IFERROR(_xlfn.TEXTAFTER(A390," ",2)&lt;&gt;"..",0)),IF(D389="|",D389,D389&amp;"|")&amp;IFERROR(_xlfn.TEXTAFTER(A390," ",2),0),
IF(AND(LEFT(A390,4)="$ cd",IFERROR(_xlfn.TEXTAFTER(A390," ",2)="..",0)),_xlfn.XLOOKUP(E390,$E$2:E389,$D$2:D389,,,-1),D389))</f>
        <v>|/|fvhmzqc|wrzzq|lpz|djtchhmw</v>
      </c>
      <c r="E390">
        <f>E389+IFERROR(IF(AND(LEFT(A390,4)="$ cd",_xlfn.TEXTAFTER(A390," ",2)&lt;&gt;".."),1,-1),0)</f>
        <v>5</v>
      </c>
      <c r="F390">
        <f>SUMIFS(C:C,D:D,IF(AND(LEFT(A390,4)="$ cd",_xlfn.TEXTAFTER(A390," ",2)&lt;&gt;".."),IF(D389="|",D389,D389&amp;"|")&amp;_xlfn.TEXTAFTER(A390," ",2),""))</f>
        <v>0</v>
      </c>
      <c r="G390" s="2" t="str">
        <f>IF(F390&gt;$J$2,F390-$J$2,"")</f>
        <v/>
      </c>
      <c r="H390">
        <f>IF(ISNUMBER(_xlfn.NUMBERVALUE(LEFT(A390,1))),_xlfn.NUMBERVALUE(_xlfn.TEXTBEFORE(A390," ")),0)</f>
        <v>0</v>
      </c>
      <c r="J390" cm="1">
        <f t="array" ref="J390">SUMPRODUCT(--(IFERROR(FIND(I390,D388:D1321),0)&gt;0),H388:H1321)</f>
        <v>25246691</v>
      </c>
    </row>
    <row r="391" spans="1:10">
      <c r="A391" s="3" t="s">
        <v>305</v>
      </c>
      <c r="B391" s="1" t="str">
        <f>IFERROR(_xlfn.NUMBERVALUE(LEFT(A391,1)),LEFT(A391,1))</f>
        <v>d</v>
      </c>
      <c r="C391">
        <f>IF(ISNUMBER(_xlfn.NUMBERVALUE(LEFT(A391,1))),_xlfn.NUMBERVALUE(_xlfn.TEXTBEFORE(A391," ")),0)+
IF(B391="d",SUMIFS(F:F,D:D,D391&amp;"|"&amp;_xlfn.TEXTAFTER(A391," ")),0)</f>
        <v>536096</v>
      </c>
      <c r="D391" t="str" cm="1">
        <f t="array" ref="D391">IF(AND(LEFT(A391,4)="$ cd",IFERROR(_xlfn.TEXTAFTER(A391," ",2)&lt;&gt;"..",0)),IF(D390="|",D390,D390&amp;"|")&amp;IFERROR(_xlfn.TEXTAFTER(A391," ",2),0),
IF(AND(LEFT(A391,4)="$ cd",IFERROR(_xlfn.TEXTAFTER(A391," ",2)="..",0)),_xlfn.XLOOKUP(E391,$E$2:E390,$D$2:D390,,,-1),D390))</f>
        <v>|/|fvhmzqc|wrzzq|lpz|djtchhmw</v>
      </c>
      <c r="E391">
        <f>E390+IFERROR(IF(AND(LEFT(A391,4)="$ cd",_xlfn.TEXTAFTER(A391," ",2)&lt;&gt;".."),1,-1),0)</f>
        <v>5</v>
      </c>
      <c r="F391">
        <f>SUMIFS(C:C,D:D,IF(AND(LEFT(A391,4)="$ cd",_xlfn.TEXTAFTER(A391," ",2)&lt;&gt;".."),IF(D390="|",D390,D390&amp;"|")&amp;_xlfn.TEXTAFTER(A391," ",2),""))</f>
        <v>0</v>
      </c>
      <c r="G391" s="2" t="str">
        <f>IF(F391&gt;$J$2,F391-$J$2,"")</f>
        <v/>
      </c>
      <c r="H391">
        <f>IF(ISNUMBER(_xlfn.NUMBERVALUE(LEFT(A391,1))),_xlfn.NUMBERVALUE(_xlfn.TEXTBEFORE(A391," ")),0)</f>
        <v>0</v>
      </c>
      <c r="J391" cm="1">
        <f t="array" ref="J391">SUMPRODUCT(--(IFERROR(FIND(I391,D389:D1322),0)&gt;0),H389:H1322)</f>
        <v>24984495</v>
      </c>
    </row>
    <row r="392" spans="1:10">
      <c r="A392" s="3" t="s">
        <v>304</v>
      </c>
      <c r="B392" s="1">
        <f>IFERROR(_xlfn.NUMBERVALUE(LEFT(A392,1)),LEFT(A392,1))</f>
        <v>2</v>
      </c>
      <c r="C392">
        <f>IF(ISNUMBER(_xlfn.NUMBERVALUE(LEFT(A392,1))),_xlfn.NUMBERVALUE(_xlfn.TEXTBEFORE(A392," ")),0)+
IF(B392="d",SUMIFS(F:F,D:D,D392&amp;"|"&amp;_xlfn.TEXTAFTER(A392," ")),0)</f>
        <v>236002</v>
      </c>
      <c r="D392" t="str" cm="1">
        <f t="array" ref="D392">IF(AND(LEFT(A392,4)="$ cd",IFERROR(_xlfn.TEXTAFTER(A392," ",2)&lt;&gt;"..",0)),IF(D391="|",D391,D391&amp;"|")&amp;IFERROR(_xlfn.TEXTAFTER(A392," ",2),0),
IF(AND(LEFT(A392,4)="$ cd",IFERROR(_xlfn.TEXTAFTER(A392," ",2)="..",0)),_xlfn.XLOOKUP(E392,$E$2:E391,$D$2:D391,,,-1),D391))</f>
        <v>|/|fvhmzqc|wrzzq|lpz|djtchhmw</v>
      </c>
      <c r="E392">
        <f>E391+IFERROR(IF(AND(LEFT(A392,4)="$ cd",_xlfn.TEXTAFTER(A392," ",2)&lt;&gt;".."),1,-1),0)</f>
        <v>5</v>
      </c>
      <c r="F392">
        <f>SUMIFS(C:C,D:D,IF(AND(LEFT(A392,4)="$ cd",_xlfn.TEXTAFTER(A392," ",2)&lt;&gt;".."),IF(D391="|",D391,D391&amp;"|")&amp;_xlfn.TEXTAFTER(A392," ",2),""))</f>
        <v>0</v>
      </c>
      <c r="G392" s="2" t="str">
        <f>IF(F392&gt;$J$2,F392-$J$2,"")</f>
        <v/>
      </c>
      <c r="H392">
        <f>IF(ISNUMBER(_xlfn.NUMBERVALUE(LEFT(A392,1))),_xlfn.NUMBERVALUE(_xlfn.TEXTBEFORE(A392," ")),0)</f>
        <v>236002</v>
      </c>
      <c r="J392" cm="1">
        <f t="array" ref="J392">SUMPRODUCT(--(IFERROR(FIND(I392,D390:D1323),0)&gt;0),H390:H1323)</f>
        <v>24984495</v>
      </c>
    </row>
    <row r="393" spans="1:10">
      <c r="A393" s="3" t="s">
        <v>303</v>
      </c>
      <c r="B393" s="1">
        <f>IFERROR(_xlfn.NUMBERVALUE(LEFT(A393,1)),LEFT(A393,1))</f>
        <v>1</v>
      </c>
      <c r="C393">
        <f>IF(ISNUMBER(_xlfn.NUMBERVALUE(LEFT(A393,1))),_xlfn.NUMBERVALUE(_xlfn.TEXTBEFORE(A393," ")),0)+
IF(B393="d",SUMIFS(F:F,D:D,D393&amp;"|"&amp;_xlfn.TEXTAFTER(A393," ")),0)</f>
        <v>101814</v>
      </c>
      <c r="D393" t="str" cm="1">
        <f t="array" ref="D393">IF(AND(LEFT(A393,4)="$ cd",IFERROR(_xlfn.TEXTAFTER(A393," ",2)&lt;&gt;"..",0)),IF(D392="|",D392,D392&amp;"|")&amp;IFERROR(_xlfn.TEXTAFTER(A393," ",2),0),
IF(AND(LEFT(A393,4)="$ cd",IFERROR(_xlfn.TEXTAFTER(A393," ",2)="..",0)),_xlfn.XLOOKUP(E393,$E$2:E392,$D$2:D392,,,-1),D392))</f>
        <v>|/|fvhmzqc|wrzzq|lpz|djtchhmw</v>
      </c>
      <c r="E393">
        <f>E392+IFERROR(IF(AND(LEFT(A393,4)="$ cd",_xlfn.TEXTAFTER(A393," ",2)&lt;&gt;".."),1,-1),0)</f>
        <v>5</v>
      </c>
      <c r="F393">
        <f>SUMIFS(C:C,D:D,IF(AND(LEFT(A393,4)="$ cd",_xlfn.TEXTAFTER(A393," ",2)&lt;&gt;".."),IF(D392="|",D392,D392&amp;"|")&amp;_xlfn.TEXTAFTER(A393," ",2),""))</f>
        <v>0</v>
      </c>
      <c r="G393" s="2" t="str">
        <f>IF(F393&gt;$J$2,F393-$J$2,"")</f>
        <v/>
      </c>
      <c r="H393">
        <f>IF(ISNUMBER(_xlfn.NUMBERVALUE(LEFT(A393,1))),_xlfn.NUMBERVALUE(_xlfn.TEXTBEFORE(A393," ")),0)</f>
        <v>101814</v>
      </c>
      <c r="J393" cm="1">
        <f t="array" ref="J393">SUMPRODUCT(--(IFERROR(FIND(I393,D391:D1324),0)&gt;0),H391:H1324)</f>
        <v>24984495</v>
      </c>
    </row>
    <row r="394" spans="1:10">
      <c r="A394" s="3" t="s">
        <v>52</v>
      </c>
      <c r="B394" s="1" t="str">
        <f>IFERROR(_xlfn.NUMBERVALUE(LEFT(A394,1)),LEFT(A394,1))</f>
        <v>$</v>
      </c>
      <c r="C394">
        <f>IF(ISNUMBER(_xlfn.NUMBERVALUE(LEFT(A394,1))),_xlfn.NUMBERVALUE(_xlfn.TEXTBEFORE(A394," ")),0)+
IF(B394="d",SUMIFS(F:F,D:D,D394&amp;"|"&amp;_xlfn.TEXTAFTER(A394," ")),0)</f>
        <v>0</v>
      </c>
      <c r="D394" t="str" cm="1">
        <f t="array" ref="D394">IF(AND(LEFT(A394,4)="$ cd",IFERROR(_xlfn.TEXTAFTER(A394," ",2)&lt;&gt;"..",0)),IF(D393="|",D393,D393&amp;"|")&amp;IFERROR(_xlfn.TEXTAFTER(A394," ",2),0),
IF(AND(LEFT(A394,4)="$ cd",IFERROR(_xlfn.TEXTAFTER(A394," ",2)="..",0)),_xlfn.XLOOKUP(E394,$E$2:E393,$D$2:D393,,,-1),D393))</f>
        <v>|/|fvhmzqc|wrzzq|lpz|djtchhmw|fvhmzqc</v>
      </c>
      <c r="E394">
        <f>E393+IFERROR(IF(AND(LEFT(A394,4)="$ cd",_xlfn.TEXTAFTER(A394," ",2)&lt;&gt;".."),1,-1),0)</f>
        <v>6</v>
      </c>
      <c r="F394">
        <f>SUMIFS(C:C,D:D,IF(AND(LEFT(A394,4)="$ cd",_xlfn.TEXTAFTER(A394," ",2)&lt;&gt;".."),IF(D393="|",D393,D393&amp;"|")&amp;_xlfn.TEXTAFTER(A394," ",2),""))</f>
        <v>500030</v>
      </c>
      <c r="G394" s="2" t="str">
        <f>IF(F394&gt;$J$2,F394-$J$2,"")</f>
        <v/>
      </c>
      <c r="H394">
        <f>IF(ISNUMBER(_xlfn.NUMBERVALUE(LEFT(A394,1))),_xlfn.NUMBERVALUE(_xlfn.TEXTBEFORE(A394," ")),0)</f>
        <v>0</v>
      </c>
      <c r="J394" cm="1">
        <f t="array" ref="J394">SUMPRODUCT(--(IFERROR(FIND(I394,D392:D1325),0)&gt;0),H392:H1325)</f>
        <v>24984495</v>
      </c>
    </row>
    <row r="395" spans="1:10">
      <c r="A395" s="3" t="s">
        <v>1</v>
      </c>
      <c r="B395" s="1" t="str">
        <f>IFERROR(_xlfn.NUMBERVALUE(LEFT(A395,1)),LEFT(A395,1))</f>
        <v>$</v>
      </c>
      <c r="C395">
        <f>IF(ISNUMBER(_xlfn.NUMBERVALUE(LEFT(A395,1))),_xlfn.NUMBERVALUE(_xlfn.TEXTBEFORE(A395," ")),0)+
IF(B395="d",SUMIFS(F:F,D:D,D395&amp;"|"&amp;_xlfn.TEXTAFTER(A395," ")),0)</f>
        <v>0</v>
      </c>
      <c r="D395" t="str" cm="1">
        <f t="array" ref="D395">IF(AND(LEFT(A395,4)="$ cd",IFERROR(_xlfn.TEXTAFTER(A395," ",2)&lt;&gt;"..",0)),IF(D394="|",D394,D394&amp;"|")&amp;IFERROR(_xlfn.TEXTAFTER(A395," ",2),0),
IF(AND(LEFT(A395,4)="$ cd",IFERROR(_xlfn.TEXTAFTER(A395," ",2)="..",0)),_xlfn.XLOOKUP(E395,$E$2:E394,$D$2:D394,,,-1),D394))</f>
        <v>|/|fvhmzqc|wrzzq|lpz|djtchhmw|fvhmzqc</v>
      </c>
      <c r="E395">
        <f>E394+IFERROR(IF(AND(LEFT(A395,4)="$ cd",_xlfn.TEXTAFTER(A395," ",2)&lt;&gt;".."),1,-1),0)</f>
        <v>6</v>
      </c>
      <c r="F395">
        <f>SUMIFS(C:C,D:D,IF(AND(LEFT(A395,4)="$ cd",_xlfn.TEXTAFTER(A395," ",2)&lt;&gt;".."),IF(D394="|",D394,D394&amp;"|")&amp;_xlfn.TEXTAFTER(A395," ",2),""))</f>
        <v>0</v>
      </c>
      <c r="G395" s="2" t="str">
        <f>IF(F395&gt;$J$2,F395-$J$2,"")</f>
        <v/>
      </c>
      <c r="H395">
        <f>IF(ISNUMBER(_xlfn.NUMBERVALUE(LEFT(A395,1))),_xlfn.NUMBERVALUE(_xlfn.TEXTBEFORE(A395," ")),0)</f>
        <v>0</v>
      </c>
      <c r="J395" cm="1">
        <f t="array" ref="J395">SUMPRODUCT(--(IFERROR(FIND(I395,D393:D1326),0)&gt;0),H393:H1326)</f>
        <v>24748493</v>
      </c>
    </row>
    <row r="396" spans="1:10">
      <c r="A396" s="3" t="s">
        <v>302</v>
      </c>
      <c r="B396" s="1">
        <f>IFERROR(_xlfn.NUMBERVALUE(LEFT(A396,1)),LEFT(A396,1))</f>
        <v>4</v>
      </c>
      <c r="C396">
        <f>IF(ISNUMBER(_xlfn.NUMBERVALUE(LEFT(A396,1))),_xlfn.NUMBERVALUE(_xlfn.TEXTBEFORE(A396," ")),0)+
IF(B396="d",SUMIFS(F:F,D:D,D396&amp;"|"&amp;_xlfn.TEXTAFTER(A396," ")),0)</f>
        <v>44990</v>
      </c>
      <c r="D396" t="str" cm="1">
        <f t="array" ref="D396">IF(AND(LEFT(A396,4)="$ cd",IFERROR(_xlfn.TEXTAFTER(A396," ",2)&lt;&gt;"..",0)),IF(D395="|",D395,D395&amp;"|")&amp;IFERROR(_xlfn.TEXTAFTER(A396," ",2),0),
IF(AND(LEFT(A396,4)="$ cd",IFERROR(_xlfn.TEXTAFTER(A396," ",2)="..",0)),_xlfn.XLOOKUP(E396,$E$2:E395,$D$2:D395,,,-1),D395))</f>
        <v>|/|fvhmzqc|wrzzq|lpz|djtchhmw|fvhmzqc</v>
      </c>
      <c r="E396">
        <f>E395+IFERROR(IF(AND(LEFT(A396,4)="$ cd",_xlfn.TEXTAFTER(A396," ",2)&lt;&gt;".."),1,-1),0)</f>
        <v>6</v>
      </c>
      <c r="F396">
        <f>SUMIFS(C:C,D:D,IF(AND(LEFT(A396,4)="$ cd",_xlfn.TEXTAFTER(A396," ",2)&lt;&gt;".."),IF(D395="|",D395,D395&amp;"|")&amp;_xlfn.TEXTAFTER(A396," ",2),""))</f>
        <v>0</v>
      </c>
      <c r="G396" s="2" t="str">
        <f>IF(F396&gt;$J$2,F396-$J$2,"")</f>
        <v/>
      </c>
      <c r="H396">
        <f>IF(ISNUMBER(_xlfn.NUMBERVALUE(LEFT(A396,1))),_xlfn.NUMBERVALUE(_xlfn.TEXTBEFORE(A396," ")),0)</f>
        <v>44990</v>
      </c>
      <c r="J396" cm="1">
        <f t="array" ref="J396">SUMPRODUCT(--(IFERROR(FIND(I396,D394:D1327),0)&gt;0),H394:H1327)</f>
        <v>24646679</v>
      </c>
    </row>
    <row r="397" spans="1:10">
      <c r="A397" s="3" t="s">
        <v>301</v>
      </c>
      <c r="B397" s="1">
        <f>IFERROR(_xlfn.NUMBERVALUE(LEFT(A397,1)),LEFT(A397,1))</f>
        <v>2</v>
      </c>
      <c r="C397">
        <f>IF(ISNUMBER(_xlfn.NUMBERVALUE(LEFT(A397,1))),_xlfn.NUMBERVALUE(_xlfn.TEXTBEFORE(A397," ")),0)+
IF(B397="d",SUMIFS(F:F,D:D,D397&amp;"|"&amp;_xlfn.TEXTAFTER(A397," ")),0)</f>
        <v>235856</v>
      </c>
      <c r="D397" t="str" cm="1">
        <f t="array" ref="D397">IF(AND(LEFT(A397,4)="$ cd",IFERROR(_xlfn.TEXTAFTER(A397," ",2)&lt;&gt;"..",0)),IF(D396="|",D396,D396&amp;"|")&amp;IFERROR(_xlfn.TEXTAFTER(A397," ",2),0),
IF(AND(LEFT(A397,4)="$ cd",IFERROR(_xlfn.TEXTAFTER(A397," ",2)="..",0)),_xlfn.XLOOKUP(E397,$E$2:E396,$D$2:D396,,,-1),D396))</f>
        <v>|/|fvhmzqc|wrzzq|lpz|djtchhmw|fvhmzqc</v>
      </c>
      <c r="E397">
        <f>E396+IFERROR(IF(AND(LEFT(A397,4)="$ cd",_xlfn.TEXTAFTER(A397," ",2)&lt;&gt;".."),1,-1),0)</f>
        <v>6</v>
      </c>
      <c r="F397">
        <f>SUMIFS(C:C,D:D,IF(AND(LEFT(A397,4)="$ cd",_xlfn.TEXTAFTER(A397," ",2)&lt;&gt;".."),IF(D396="|",D396,D396&amp;"|")&amp;_xlfn.TEXTAFTER(A397," ",2),""))</f>
        <v>0</v>
      </c>
      <c r="G397" s="2" t="str">
        <f>IF(F397&gt;$J$2,F397-$J$2,"")</f>
        <v/>
      </c>
      <c r="H397">
        <f>IF(ISNUMBER(_xlfn.NUMBERVALUE(LEFT(A397,1))),_xlfn.NUMBERVALUE(_xlfn.TEXTBEFORE(A397," ")),0)</f>
        <v>235856</v>
      </c>
      <c r="J397" cm="1">
        <f t="array" ref="J397">SUMPRODUCT(--(IFERROR(FIND(I397,D395:D1328),0)&gt;0),H395:H1328)</f>
        <v>24646679</v>
      </c>
    </row>
    <row r="398" spans="1:10">
      <c r="A398" s="3" t="s">
        <v>300</v>
      </c>
      <c r="B398" s="1">
        <f>IFERROR(_xlfn.NUMBERVALUE(LEFT(A398,1)),LEFT(A398,1))</f>
        <v>2</v>
      </c>
      <c r="C398">
        <f>IF(ISNUMBER(_xlfn.NUMBERVALUE(LEFT(A398,1))),_xlfn.NUMBERVALUE(_xlfn.TEXTBEFORE(A398," ")),0)+
IF(B398="d",SUMIFS(F:F,D:D,D398&amp;"|"&amp;_xlfn.TEXTAFTER(A398," ")),0)</f>
        <v>219184</v>
      </c>
      <c r="D398" t="str" cm="1">
        <f t="array" ref="D398">IF(AND(LEFT(A398,4)="$ cd",IFERROR(_xlfn.TEXTAFTER(A398," ",2)&lt;&gt;"..",0)),IF(D397="|",D397,D397&amp;"|")&amp;IFERROR(_xlfn.TEXTAFTER(A398," ",2),0),
IF(AND(LEFT(A398,4)="$ cd",IFERROR(_xlfn.TEXTAFTER(A398," ",2)="..",0)),_xlfn.XLOOKUP(E398,$E$2:E397,$D$2:D397,,,-1),D397))</f>
        <v>|/|fvhmzqc|wrzzq|lpz|djtchhmw|fvhmzqc</v>
      </c>
      <c r="E398">
        <f>E397+IFERROR(IF(AND(LEFT(A398,4)="$ cd",_xlfn.TEXTAFTER(A398," ",2)&lt;&gt;".."),1,-1),0)</f>
        <v>6</v>
      </c>
      <c r="F398">
        <f>SUMIFS(C:C,D:D,IF(AND(LEFT(A398,4)="$ cd",_xlfn.TEXTAFTER(A398," ",2)&lt;&gt;".."),IF(D397="|",D397,D397&amp;"|")&amp;_xlfn.TEXTAFTER(A398," ",2),""))</f>
        <v>0</v>
      </c>
      <c r="G398" s="2" t="str">
        <f>IF(F398&gt;$J$2,F398-$J$2,"")</f>
        <v/>
      </c>
      <c r="H398">
        <f>IF(ISNUMBER(_xlfn.NUMBERVALUE(LEFT(A398,1))),_xlfn.NUMBERVALUE(_xlfn.TEXTBEFORE(A398," ")),0)</f>
        <v>219184</v>
      </c>
      <c r="J398" cm="1">
        <f t="array" ref="J398">SUMPRODUCT(--(IFERROR(FIND(I398,D396:D1329),0)&gt;0),H396:H1329)</f>
        <v>24646679</v>
      </c>
    </row>
    <row r="399" spans="1:10">
      <c r="A399" s="3" t="s">
        <v>3</v>
      </c>
      <c r="B399" s="1" t="str">
        <f>IFERROR(_xlfn.NUMBERVALUE(LEFT(A399,1)),LEFT(A399,1))</f>
        <v>$</v>
      </c>
      <c r="C399">
        <f>IF(ISNUMBER(_xlfn.NUMBERVALUE(LEFT(A399,1))),_xlfn.NUMBERVALUE(_xlfn.TEXTBEFORE(A399," ")),0)+
IF(B399="d",SUMIFS(F:F,D:D,D399&amp;"|"&amp;_xlfn.TEXTAFTER(A399," ")),0)</f>
        <v>0</v>
      </c>
      <c r="D399" t="str" cm="1">
        <f t="array" ref="D399">IF(AND(LEFT(A399,4)="$ cd",IFERROR(_xlfn.TEXTAFTER(A399," ",2)&lt;&gt;"..",0)),IF(D398="|",D398,D398&amp;"|")&amp;IFERROR(_xlfn.TEXTAFTER(A399," ",2),0),
IF(AND(LEFT(A399,4)="$ cd",IFERROR(_xlfn.TEXTAFTER(A399," ",2)="..",0)),_xlfn.XLOOKUP(E399,$E$2:E398,$D$2:D398,,,-1),D398))</f>
        <v>|/|fvhmzqc|wrzzq|lpz|djtchhmw</v>
      </c>
      <c r="E399">
        <f>E398+IFERROR(IF(AND(LEFT(A399,4)="$ cd",_xlfn.TEXTAFTER(A399," ",2)&lt;&gt;".."),1,-1),0)</f>
        <v>5</v>
      </c>
      <c r="F399">
        <f>SUMIFS(C:C,D:D,IF(AND(LEFT(A399,4)="$ cd",_xlfn.TEXTAFTER(A399," ",2)&lt;&gt;".."),IF(D398="|",D398,D398&amp;"|")&amp;_xlfn.TEXTAFTER(A399," ",2),""))</f>
        <v>0</v>
      </c>
      <c r="G399" s="2" t="str">
        <f>IF(F399&gt;$J$2,F399-$J$2,"")</f>
        <v/>
      </c>
      <c r="H399">
        <f>IF(ISNUMBER(_xlfn.NUMBERVALUE(LEFT(A399,1))),_xlfn.NUMBERVALUE(_xlfn.TEXTBEFORE(A399," ")),0)</f>
        <v>0</v>
      </c>
      <c r="J399" cm="1">
        <f t="array" ref="J399">SUMPRODUCT(--(IFERROR(FIND(I399,D397:D1330),0)&gt;0),H397:H1330)</f>
        <v>24601689</v>
      </c>
    </row>
    <row r="400" spans="1:10">
      <c r="A400" s="3" t="s">
        <v>35</v>
      </c>
      <c r="B400" s="1" t="str">
        <f>IFERROR(_xlfn.NUMBERVALUE(LEFT(A400,1)),LEFT(A400,1))</f>
        <v>$</v>
      </c>
      <c r="C400">
        <f>IF(ISNUMBER(_xlfn.NUMBERVALUE(LEFT(A400,1))),_xlfn.NUMBERVALUE(_xlfn.TEXTBEFORE(A400," ")),0)+
IF(B400="d",SUMIFS(F:F,D:D,D400&amp;"|"&amp;_xlfn.TEXTAFTER(A400," ")),0)</f>
        <v>0</v>
      </c>
      <c r="D400" t="str" cm="1">
        <f t="array" ref="D400">IF(AND(LEFT(A400,4)="$ cd",IFERROR(_xlfn.TEXTAFTER(A400," ",2)&lt;&gt;"..",0)),IF(D399="|",D399,D399&amp;"|")&amp;IFERROR(_xlfn.TEXTAFTER(A400," ",2),0),
IF(AND(LEFT(A400,4)="$ cd",IFERROR(_xlfn.TEXTAFTER(A400," ",2)="..",0)),_xlfn.XLOOKUP(E400,$E$2:E399,$D$2:D399,,,-1),D399))</f>
        <v>|/|fvhmzqc|wrzzq|lpz|djtchhmw|jjshzrhd</v>
      </c>
      <c r="E400">
        <f>E399+IFERROR(IF(AND(LEFT(A400,4)="$ cd",_xlfn.TEXTAFTER(A400," ",2)&lt;&gt;".."),1,-1),0)</f>
        <v>6</v>
      </c>
      <c r="F400">
        <f>SUMIFS(C:C,D:D,IF(AND(LEFT(A400,4)="$ cd",_xlfn.TEXTAFTER(A400," ",2)&lt;&gt;".."),IF(D399="|",D399,D399&amp;"|")&amp;_xlfn.TEXTAFTER(A400," ",2),""))</f>
        <v>190311</v>
      </c>
      <c r="G400" s="2" t="str">
        <f>IF(F400&gt;$J$2,F400-$J$2,"")</f>
        <v/>
      </c>
      <c r="H400">
        <f>IF(ISNUMBER(_xlfn.NUMBERVALUE(LEFT(A400,1))),_xlfn.NUMBERVALUE(_xlfn.TEXTBEFORE(A400," ")),0)</f>
        <v>0</v>
      </c>
      <c r="J400" cm="1">
        <f t="array" ref="J400">SUMPRODUCT(--(IFERROR(FIND(I400,D398:D1331),0)&gt;0),H398:H1331)</f>
        <v>24365833</v>
      </c>
    </row>
    <row r="401" spans="1:10">
      <c r="A401" s="3" t="s">
        <v>1</v>
      </c>
      <c r="B401" s="1" t="str">
        <f>IFERROR(_xlfn.NUMBERVALUE(LEFT(A401,1)),LEFT(A401,1))</f>
        <v>$</v>
      </c>
      <c r="C401">
        <f>IF(ISNUMBER(_xlfn.NUMBERVALUE(LEFT(A401,1))),_xlfn.NUMBERVALUE(_xlfn.TEXTBEFORE(A401," ")),0)+
IF(B401="d",SUMIFS(F:F,D:D,D401&amp;"|"&amp;_xlfn.TEXTAFTER(A401," ")),0)</f>
        <v>0</v>
      </c>
      <c r="D401" t="str" cm="1">
        <f t="array" ref="D401">IF(AND(LEFT(A401,4)="$ cd",IFERROR(_xlfn.TEXTAFTER(A401," ",2)&lt;&gt;"..",0)),IF(D400="|",D400,D400&amp;"|")&amp;IFERROR(_xlfn.TEXTAFTER(A401," ",2),0),
IF(AND(LEFT(A401,4)="$ cd",IFERROR(_xlfn.TEXTAFTER(A401," ",2)="..",0)),_xlfn.XLOOKUP(E401,$E$2:E400,$D$2:D400,,,-1),D400))</f>
        <v>|/|fvhmzqc|wrzzq|lpz|djtchhmw|jjshzrhd</v>
      </c>
      <c r="E401">
        <f>E400+IFERROR(IF(AND(LEFT(A401,4)="$ cd",_xlfn.TEXTAFTER(A401," ",2)&lt;&gt;".."),1,-1),0)</f>
        <v>6</v>
      </c>
      <c r="F401">
        <f>SUMIFS(C:C,D:D,IF(AND(LEFT(A401,4)="$ cd",_xlfn.TEXTAFTER(A401," ",2)&lt;&gt;".."),IF(D400="|",D400,D400&amp;"|")&amp;_xlfn.TEXTAFTER(A401," ",2),""))</f>
        <v>0</v>
      </c>
      <c r="G401" s="2" t="str">
        <f>IF(F401&gt;$J$2,F401-$J$2,"")</f>
        <v/>
      </c>
      <c r="H401">
        <f>IF(ISNUMBER(_xlfn.NUMBERVALUE(LEFT(A401,1))),_xlfn.NUMBERVALUE(_xlfn.TEXTBEFORE(A401," ")),0)</f>
        <v>0</v>
      </c>
      <c r="J401" cm="1">
        <f t="array" ref="J401">SUMPRODUCT(--(IFERROR(FIND(I401,D399:D1332),0)&gt;0),H399:H1332)</f>
        <v>24146649</v>
      </c>
    </row>
    <row r="402" spans="1:10">
      <c r="A402" s="3" t="s">
        <v>299</v>
      </c>
      <c r="B402" s="1">
        <f>IFERROR(_xlfn.NUMBERVALUE(LEFT(A402,1)),LEFT(A402,1))</f>
        <v>1</v>
      </c>
      <c r="C402">
        <f>IF(ISNUMBER(_xlfn.NUMBERVALUE(LEFT(A402,1))),_xlfn.NUMBERVALUE(_xlfn.TEXTBEFORE(A402," ")),0)+
IF(B402="d",SUMIFS(F:F,D:D,D402&amp;"|"&amp;_xlfn.TEXTAFTER(A402," ")),0)</f>
        <v>190311</v>
      </c>
      <c r="D402" t="str" cm="1">
        <f t="array" ref="D402">IF(AND(LEFT(A402,4)="$ cd",IFERROR(_xlfn.TEXTAFTER(A402," ",2)&lt;&gt;"..",0)),IF(D401="|",D401,D401&amp;"|")&amp;IFERROR(_xlfn.TEXTAFTER(A402," ",2),0),
IF(AND(LEFT(A402,4)="$ cd",IFERROR(_xlfn.TEXTAFTER(A402," ",2)="..",0)),_xlfn.XLOOKUP(E402,$E$2:E401,$D$2:D401,,,-1),D401))</f>
        <v>|/|fvhmzqc|wrzzq|lpz|djtchhmw|jjshzrhd</v>
      </c>
      <c r="E402">
        <f>E401+IFERROR(IF(AND(LEFT(A402,4)="$ cd",_xlfn.TEXTAFTER(A402," ",2)&lt;&gt;".."),1,-1),0)</f>
        <v>6</v>
      </c>
      <c r="F402">
        <f>SUMIFS(C:C,D:D,IF(AND(LEFT(A402,4)="$ cd",_xlfn.TEXTAFTER(A402," ",2)&lt;&gt;".."),IF(D401="|",D401,D401&amp;"|")&amp;_xlfn.TEXTAFTER(A402," ",2),""))</f>
        <v>0</v>
      </c>
      <c r="G402" s="2" t="str">
        <f>IF(F402&gt;$J$2,F402-$J$2,"")</f>
        <v/>
      </c>
      <c r="H402">
        <f>IF(ISNUMBER(_xlfn.NUMBERVALUE(LEFT(A402,1))),_xlfn.NUMBERVALUE(_xlfn.TEXTBEFORE(A402," ")),0)</f>
        <v>190311</v>
      </c>
      <c r="J402" cm="1">
        <f t="array" ref="J402">SUMPRODUCT(--(IFERROR(FIND(I402,D400:D1333),0)&gt;0),H400:H1333)</f>
        <v>24146649</v>
      </c>
    </row>
    <row r="403" spans="1:10">
      <c r="A403" s="3" t="s">
        <v>3</v>
      </c>
      <c r="B403" s="1" t="str">
        <f>IFERROR(_xlfn.NUMBERVALUE(LEFT(A403,1)),LEFT(A403,1))</f>
        <v>$</v>
      </c>
      <c r="C403">
        <f>IF(ISNUMBER(_xlfn.NUMBERVALUE(LEFT(A403,1))),_xlfn.NUMBERVALUE(_xlfn.TEXTBEFORE(A403," ")),0)+
IF(B403="d",SUMIFS(F:F,D:D,D403&amp;"|"&amp;_xlfn.TEXTAFTER(A403," ")),0)</f>
        <v>0</v>
      </c>
      <c r="D403" t="str" cm="1">
        <f t="array" ref="D403">IF(AND(LEFT(A403,4)="$ cd",IFERROR(_xlfn.TEXTAFTER(A403," ",2)&lt;&gt;"..",0)),IF(D402="|",D402,D402&amp;"|")&amp;IFERROR(_xlfn.TEXTAFTER(A403," ",2),0),
IF(AND(LEFT(A403,4)="$ cd",IFERROR(_xlfn.TEXTAFTER(A403," ",2)="..",0)),_xlfn.XLOOKUP(E403,$E$2:E402,$D$2:D402,,,-1),D402))</f>
        <v>|/|fvhmzqc|wrzzq|lpz|djtchhmw</v>
      </c>
      <c r="E403">
        <f>E402+IFERROR(IF(AND(LEFT(A403,4)="$ cd",_xlfn.TEXTAFTER(A403," ",2)&lt;&gt;".."),1,-1),0)</f>
        <v>5</v>
      </c>
      <c r="F403">
        <f>SUMIFS(C:C,D:D,IF(AND(LEFT(A403,4)="$ cd",_xlfn.TEXTAFTER(A403," ",2)&lt;&gt;".."),IF(D402="|",D402,D402&amp;"|")&amp;_xlfn.TEXTAFTER(A403," ",2),""))</f>
        <v>0</v>
      </c>
      <c r="G403" s="2" t="str">
        <f>IF(F403&gt;$J$2,F403-$J$2,"")</f>
        <v/>
      </c>
      <c r="H403">
        <f>IF(ISNUMBER(_xlfn.NUMBERVALUE(LEFT(A403,1))),_xlfn.NUMBERVALUE(_xlfn.TEXTBEFORE(A403," ")),0)</f>
        <v>0</v>
      </c>
      <c r="J403" cm="1">
        <f t="array" ref="J403">SUMPRODUCT(--(IFERROR(FIND(I403,D401:D1334),0)&gt;0),H401:H1334)</f>
        <v>24146649</v>
      </c>
    </row>
    <row r="404" spans="1:10">
      <c r="A404" s="3" t="s">
        <v>298</v>
      </c>
      <c r="B404" s="1" t="str">
        <f>IFERROR(_xlfn.NUMBERVALUE(LEFT(A404,1)),LEFT(A404,1))</f>
        <v>$</v>
      </c>
      <c r="C404">
        <f>IF(ISNUMBER(_xlfn.NUMBERVALUE(LEFT(A404,1))),_xlfn.NUMBERVALUE(_xlfn.TEXTBEFORE(A404," ")),0)+
IF(B404="d",SUMIFS(F:F,D:D,D404&amp;"|"&amp;_xlfn.TEXTAFTER(A404," ")),0)</f>
        <v>0</v>
      </c>
      <c r="D404" t="str" cm="1">
        <f t="array" ref="D404">IF(AND(LEFT(A404,4)="$ cd",IFERROR(_xlfn.TEXTAFTER(A404," ",2)&lt;&gt;"..",0)),IF(D403="|",D403,D403&amp;"|")&amp;IFERROR(_xlfn.TEXTAFTER(A404," ",2),0),
IF(AND(LEFT(A404,4)="$ cd",IFERROR(_xlfn.TEXTAFTER(A404," ",2)="..",0)),_xlfn.XLOOKUP(E404,$E$2:E403,$D$2:D403,,,-1),D403))</f>
        <v>|/|fvhmzqc|wrzzq|lpz|djtchhmw|qpc</v>
      </c>
      <c r="E404">
        <f>E403+IFERROR(IF(AND(LEFT(A404,4)="$ cd",_xlfn.TEXTAFTER(A404," ",2)&lt;&gt;".."),1,-1),0)</f>
        <v>6</v>
      </c>
      <c r="F404">
        <f>SUMIFS(C:C,D:D,IF(AND(LEFT(A404,4)="$ cd",_xlfn.TEXTAFTER(A404," ",2)&lt;&gt;".."),IF(D403="|",D403,D403&amp;"|")&amp;_xlfn.TEXTAFTER(A404," ",2),""))</f>
        <v>359690</v>
      </c>
      <c r="G404" s="2" t="str">
        <f>IF(F404&gt;$J$2,F404-$J$2,"")</f>
        <v/>
      </c>
      <c r="H404">
        <f>IF(ISNUMBER(_xlfn.NUMBERVALUE(LEFT(A404,1))),_xlfn.NUMBERVALUE(_xlfn.TEXTBEFORE(A404," ")),0)</f>
        <v>0</v>
      </c>
      <c r="J404" cm="1">
        <f t="array" ref="J404">SUMPRODUCT(--(IFERROR(FIND(I404,D402:D1335),0)&gt;0),H402:H1335)</f>
        <v>24146649</v>
      </c>
    </row>
    <row r="405" spans="1:10">
      <c r="A405" s="3" t="s">
        <v>1</v>
      </c>
      <c r="B405" s="1" t="str">
        <f>IFERROR(_xlfn.NUMBERVALUE(LEFT(A405,1)),LEFT(A405,1))</f>
        <v>$</v>
      </c>
      <c r="C405">
        <f>IF(ISNUMBER(_xlfn.NUMBERVALUE(LEFT(A405,1))),_xlfn.NUMBERVALUE(_xlfn.TEXTBEFORE(A405," ")),0)+
IF(B405="d",SUMIFS(F:F,D:D,D405&amp;"|"&amp;_xlfn.TEXTAFTER(A405," ")),0)</f>
        <v>0</v>
      </c>
      <c r="D405" t="str" cm="1">
        <f t="array" ref="D405">IF(AND(LEFT(A405,4)="$ cd",IFERROR(_xlfn.TEXTAFTER(A405," ",2)&lt;&gt;"..",0)),IF(D404="|",D404,D404&amp;"|")&amp;IFERROR(_xlfn.TEXTAFTER(A405," ",2),0),
IF(AND(LEFT(A405,4)="$ cd",IFERROR(_xlfn.TEXTAFTER(A405," ",2)="..",0)),_xlfn.XLOOKUP(E405,$E$2:E404,$D$2:D404,,,-1),D404))</f>
        <v>|/|fvhmzqc|wrzzq|lpz|djtchhmw|qpc</v>
      </c>
      <c r="E405">
        <f>E404+IFERROR(IF(AND(LEFT(A405,4)="$ cd",_xlfn.TEXTAFTER(A405," ",2)&lt;&gt;".."),1,-1),0)</f>
        <v>6</v>
      </c>
      <c r="F405">
        <f>SUMIFS(C:C,D:D,IF(AND(LEFT(A405,4)="$ cd",_xlfn.TEXTAFTER(A405," ",2)&lt;&gt;".."),IF(D404="|",D404,D404&amp;"|")&amp;_xlfn.TEXTAFTER(A405," ",2),""))</f>
        <v>0</v>
      </c>
      <c r="G405" s="2" t="str">
        <f>IF(F405&gt;$J$2,F405-$J$2,"")</f>
        <v/>
      </c>
      <c r="H405">
        <f>IF(ISNUMBER(_xlfn.NUMBERVALUE(LEFT(A405,1))),_xlfn.NUMBERVALUE(_xlfn.TEXTBEFORE(A405," ")),0)</f>
        <v>0</v>
      </c>
      <c r="J405" cm="1">
        <f t="array" ref="J405">SUMPRODUCT(--(IFERROR(FIND(I405,D403:D1336),0)&gt;0),H403:H1336)</f>
        <v>23956338</v>
      </c>
    </row>
    <row r="406" spans="1:10">
      <c r="A406" s="3" t="s">
        <v>297</v>
      </c>
      <c r="B406" s="1">
        <f>IFERROR(_xlfn.NUMBERVALUE(LEFT(A406,1)),LEFT(A406,1))</f>
        <v>2</v>
      </c>
      <c r="C406">
        <f>IF(ISNUMBER(_xlfn.NUMBERVALUE(LEFT(A406,1))),_xlfn.NUMBERVALUE(_xlfn.TEXTBEFORE(A406," ")),0)+
IF(B406="d",SUMIFS(F:F,D:D,D406&amp;"|"&amp;_xlfn.TEXTAFTER(A406," ")),0)</f>
        <v>217404</v>
      </c>
      <c r="D406" t="str" cm="1">
        <f t="array" ref="D406">IF(AND(LEFT(A406,4)="$ cd",IFERROR(_xlfn.TEXTAFTER(A406," ",2)&lt;&gt;"..",0)),IF(D405="|",D405,D405&amp;"|")&amp;IFERROR(_xlfn.TEXTAFTER(A406," ",2),0),
IF(AND(LEFT(A406,4)="$ cd",IFERROR(_xlfn.TEXTAFTER(A406," ",2)="..",0)),_xlfn.XLOOKUP(E406,$E$2:E405,$D$2:D405,,,-1),D405))</f>
        <v>|/|fvhmzqc|wrzzq|lpz|djtchhmw|qpc</v>
      </c>
      <c r="E406">
        <f>E405+IFERROR(IF(AND(LEFT(A406,4)="$ cd",_xlfn.TEXTAFTER(A406," ",2)&lt;&gt;".."),1,-1),0)</f>
        <v>6</v>
      </c>
      <c r="F406">
        <f>SUMIFS(C:C,D:D,IF(AND(LEFT(A406,4)="$ cd",_xlfn.TEXTAFTER(A406," ",2)&lt;&gt;".."),IF(D405="|",D405,D405&amp;"|")&amp;_xlfn.TEXTAFTER(A406," ",2),""))</f>
        <v>0</v>
      </c>
      <c r="G406" s="2" t="str">
        <f>IF(F406&gt;$J$2,F406-$J$2,"")</f>
        <v/>
      </c>
      <c r="H406">
        <f>IF(ISNUMBER(_xlfn.NUMBERVALUE(LEFT(A406,1))),_xlfn.NUMBERVALUE(_xlfn.TEXTBEFORE(A406," ")),0)</f>
        <v>217404</v>
      </c>
      <c r="J406" cm="1">
        <f t="array" ref="J406">SUMPRODUCT(--(IFERROR(FIND(I406,D404:D1337),0)&gt;0),H404:H1337)</f>
        <v>23956338</v>
      </c>
    </row>
    <row r="407" spans="1:10">
      <c r="A407" s="3" t="s">
        <v>296</v>
      </c>
      <c r="B407" s="1">
        <f>IFERROR(_xlfn.NUMBERVALUE(LEFT(A407,1)),LEFT(A407,1))</f>
        <v>1</v>
      </c>
      <c r="C407">
        <f>IF(ISNUMBER(_xlfn.NUMBERVALUE(LEFT(A407,1))),_xlfn.NUMBERVALUE(_xlfn.TEXTBEFORE(A407," ")),0)+
IF(B407="d",SUMIFS(F:F,D:D,D407&amp;"|"&amp;_xlfn.TEXTAFTER(A407," ")),0)</f>
        <v>142286</v>
      </c>
      <c r="D407" t="str" cm="1">
        <f t="array" ref="D407">IF(AND(LEFT(A407,4)="$ cd",IFERROR(_xlfn.TEXTAFTER(A407," ",2)&lt;&gt;"..",0)),IF(D406="|",D406,D406&amp;"|")&amp;IFERROR(_xlfn.TEXTAFTER(A407," ",2),0),
IF(AND(LEFT(A407,4)="$ cd",IFERROR(_xlfn.TEXTAFTER(A407," ",2)="..",0)),_xlfn.XLOOKUP(E407,$E$2:E406,$D$2:D406,,,-1),D406))</f>
        <v>|/|fvhmzqc|wrzzq|lpz|djtchhmw|qpc</v>
      </c>
      <c r="E407">
        <f>E406+IFERROR(IF(AND(LEFT(A407,4)="$ cd",_xlfn.TEXTAFTER(A407," ",2)&lt;&gt;".."),1,-1),0)</f>
        <v>6</v>
      </c>
      <c r="F407">
        <f>SUMIFS(C:C,D:D,IF(AND(LEFT(A407,4)="$ cd",_xlfn.TEXTAFTER(A407," ",2)&lt;&gt;".."),IF(D406="|",D406,D406&amp;"|")&amp;_xlfn.TEXTAFTER(A407," ",2),""))</f>
        <v>0</v>
      </c>
      <c r="G407" s="2" t="str">
        <f>IF(F407&gt;$J$2,F407-$J$2,"")</f>
        <v/>
      </c>
      <c r="H407">
        <f>IF(ISNUMBER(_xlfn.NUMBERVALUE(LEFT(A407,1))),_xlfn.NUMBERVALUE(_xlfn.TEXTBEFORE(A407," ")),0)</f>
        <v>142286</v>
      </c>
      <c r="J407" cm="1">
        <f t="array" ref="J407">SUMPRODUCT(--(IFERROR(FIND(I407,D405:D1338),0)&gt;0),H405:H1338)</f>
        <v>23956338</v>
      </c>
    </row>
    <row r="408" spans="1:10">
      <c r="A408" s="3" t="s">
        <v>3</v>
      </c>
      <c r="B408" s="1" t="str">
        <f>IFERROR(_xlfn.NUMBERVALUE(LEFT(A408,1)),LEFT(A408,1))</f>
        <v>$</v>
      </c>
      <c r="C408">
        <f>IF(ISNUMBER(_xlfn.NUMBERVALUE(LEFT(A408,1))),_xlfn.NUMBERVALUE(_xlfn.TEXTBEFORE(A408," ")),0)+
IF(B408="d",SUMIFS(F:F,D:D,D408&amp;"|"&amp;_xlfn.TEXTAFTER(A408," ")),0)</f>
        <v>0</v>
      </c>
      <c r="D408" t="str" cm="1">
        <f t="array" ref="D408">IF(AND(LEFT(A408,4)="$ cd",IFERROR(_xlfn.TEXTAFTER(A408," ",2)&lt;&gt;"..",0)),IF(D407="|",D407,D407&amp;"|")&amp;IFERROR(_xlfn.TEXTAFTER(A408," ",2),0),
IF(AND(LEFT(A408,4)="$ cd",IFERROR(_xlfn.TEXTAFTER(A408," ",2)="..",0)),_xlfn.XLOOKUP(E408,$E$2:E407,$D$2:D407,,,-1),D407))</f>
        <v>|/|fvhmzqc|wrzzq|lpz|djtchhmw</v>
      </c>
      <c r="E408">
        <f>E407+IFERROR(IF(AND(LEFT(A408,4)="$ cd",_xlfn.TEXTAFTER(A408," ",2)&lt;&gt;".."),1,-1),0)</f>
        <v>5</v>
      </c>
      <c r="F408">
        <f>SUMIFS(C:C,D:D,IF(AND(LEFT(A408,4)="$ cd",_xlfn.TEXTAFTER(A408," ",2)&lt;&gt;".."),IF(D407="|",D407,D407&amp;"|")&amp;_xlfn.TEXTAFTER(A408," ",2),""))</f>
        <v>0</v>
      </c>
      <c r="G408" s="2" t="str">
        <f>IF(F408&gt;$J$2,F408-$J$2,"")</f>
        <v/>
      </c>
      <c r="H408">
        <f>IF(ISNUMBER(_xlfn.NUMBERVALUE(LEFT(A408,1))),_xlfn.NUMBERVALUE(_xlfn.TEXTBEFORE(A408," ")),0)</f>
        <v>0</v>
      </c>
      <c r="J408" cm="1">
        <f t="array" ref="J408">SUMPRODUCT(--(IFERROR(FIND(I408,D406:D1339),0)&gt;0),H406:H1339)</f>
        <v>23956338</v>
      </c>
    </row>
    <row r="409" spans="1:10">
      <c r="A409" s="3" t="s">
        <v>295</v>
      </c>
      <c r="B409" s="1" t="str">
        <f>IFERROR(_xlfn.NUMBERVALUE(LEFT(A409,1)),LEFT(A409,1))</f>
        <v>$</v>
      </c>
      <c r="C409">
        <f>IF(ISNUMBER(_xlfn.NUMBERVALUE(LEFT(A409,1))),_xlfn.NUMBERVALUE(_xlfn.TEXTBEFORE(A409," ")),0)+
IF(B409="d",SUMIFS(F:F,D:D,D409&amp;"|"&amp;_xlfn.TEXTAFTER(A409," ")),0)</f>
        <v>0</v>
      </c>
      <c r="D409" t="str" cm="1">
        <f t="array" ref="D409">IF(AND(LEFT(A409,4)="$ cd",IFERROR(_xlfn.TEXTAFTER(A409," ",2)&lt;&gt;"..",0)),IF(D408="|",D408,D408&amp;"|")&amp;IFERROR(_xlfn.TEXTAFTER(A409," ",2),0),
IF(AND(LEFT(A409,4)="$ cd",IFERROR(_xlfn.TEXTAFTER(A409," ",2)="..",0)),_xlfn.XLOOKUP(E409,$E$2:E408,$D$2:D408,,,-1),D408))</f>
        <v>|/|fvhmzqc|wrzzq|lpz|djtchhmw|svmmjlr</v>
      </c>
      <c r="E409">
        <f>E408+IFERROR(IF(AND(LEFT(A409,4)="$ cd",_xlfn.TEXTAFTER(A409," ",2)&lt;&gt;".."),1,-1),0)</f>
        <v>6</v>
      </c>
      <c r="F409">
        <f>SUMIFS(C:C,D:D,IF(AND(LEFT(A409,4)="$ cd",_xlfn.TEXTAFTER(A409," ",2)&lt;&gt;".."),IF(D408="|",D408,D408&amp;"|")&amp;_xlfn.TEXTAFTER(A409," ",2),""))</f>
        <v>418288</v>
      </c>
      <c r="G409" s="2" t="str">
        <f>IF(F409&gt;$J$2,F409-$J$2,"")</f>
        <v/>
      </c>
      <c r="H409">
        <f>IF(ISNUMBER(_xlfn.NUMBERVALUE(LEFT(A409,1))),_xlfn.NUMBERVALUE(_xlfn.TEXTBEFORE(A409," ")),0)</f>
        <v>0</v>
      </c>
      <c r="J409" cm="1">
        <f t="array" ref="J409">SUMPRODUCT(--(IFERROR(FIND(I409,D407:D1340),0)&gt;0),H407:H1340)</f>
        <v>23738934</v>
      </c>
    </row>
    <row r="410" spans="1:10">
      <c r="A410" s="3" t="s">
        <v>1</v>
      </c>
      <c r="B410" s="1" t="str">
        <f>IFERROR(_xlfn.NUMBERVALUE(LEFT(A410,1)),LEFT(A410,1))</f>
        <v>$</v>
      </c>
      <c r="C410">
        <f>IF(ISNUMBER(_xlfn.NUMBERVALUE(LEFT(A410,1))),_xlfn.NUMBERVALUE(_xlfn.TEXTBEFORE(A410," ")),0)+
IF(B410="d",SUMIFS(F:F,D:D,D410&amp;"|"&amp;_xlfn.TEXTAFTER(A410," ")),0)</f>
        <v>0</v>
      </c>
      <c r="D410" t="str" cm="1">
        <f t="array" ref="D410">IF(AND(LEFT(A410,4)="$ cd",IFERROR(_xlfn.TEXTAFTER(A410," ",2)&lt;&gt;"..",0)),IF(D409="|",D409,D409&amp;"|")&amp;IFERROR(_xlfn.TEXTAFTER(A410," ",2),0),
IF(AND(LEFT(A410,4)="$ cd",IFERROR(_xlfn.TEXTAFTER(A410," ",2)="..",0)),_xlfn.XLOOKUP(E410,$E$2:E409,$D$2:D409,,,-1),D409))</f>
        <v>|/|fvhmzqc|wrzzq|lpz|djtchhmw|svmmjlr</v>
      </c>
      <c r="E410">
        <f>E409+IFERROR(IF(AND(LEFT(A410,4)="$ cd",_xlfn.TEXTAFTER(A410," ",2)&lt;&gt;".."),1,-1),0)</f>
        <v>6</v>
      </c>
      <c r="F410">
        <f>SUMIFS(C:C,D:D,IF(AND(LEFT(A410,4)="$ cd",_xlfn.TEXTAFTER(A410," ",2)&lt;&gt;".."),IF(D409="|",D409,D409&amp;"|")&amp;_xlfn.TEXTAFTER(A410," ",2),""))</f>
        <v>0</v>
      </c>
      <c r="G410" s="2" t="str">
        <f>IF(F410&gt;$J$2,F410-$J$2,"")</f>
        <v/>
      </c>
      <c r="H410">
        <f>IF(ISNUMBER(_xlfn.NUMBERVALUE(LEFT(A410,1))),_xlfn.NUMBERVALUE(_xlfn.TEXTBEFORE(A410," ")),0)</f>
        <v>0</v>
      </c>
      <c r="J410" cm="1">
        <f t="array" ref="J410">SUMPRODUCT(--(IFERROR(FIND(I410,D408:D1341),0)&gt;0),H408:H1341)</f>
        <v>23596648</v>
      </c>
    </row>
    <row r="411" spans="1:10">
      <c r="A411" s="3" t="s">
        <v>294</v>
      </c>
      <c r="B411" s="1">
        <f>IFERROR(_xlfn.NUMBERVALUE(LEFT(A411,1)),LEFT(A411,1))</f>
        <v>8</v>
      </c>
      <c r="C411">
        <f>IF(ISNUMBER(_xlfn.NUMBERVALUE(LEFT(A411,1))),_xlfn.NUMBERVALUE(_xlfn.TEXTBEFORE(A411," ")),0)+
IF(B411="d",SUMIFS(F:F,D:D,D411&amp;"|"&amp;_xlfn.TEXTAFTER(A411," ")),0)</f>
        <v>82636</v>
      </c>
      <c r="D411" t="str" cm="1">
        <f t="array" ref="D411">IF(AND(LEFT(A411,4)="$ cd",IFERROR(_xlfn.TEXTAFTER(A411," ",2)&lt;&gt;"..",0)),IF(D410="|",D410,D410&amp;"|")&amp;IFERROR(_xlfn.TEXTAFTER(A411," ",2),0),
IF(AND(LEFT(A411,4)="$ cd",IFERROR(_xlfn.TEXTAFTER(A411," ",2)="..",0)),_xlfn.XLOOKUP(E411,$E$2:E410,$D$2:D410,,,-1),D410))</f>
        <v>|/|fvhmzqc|wrzzq|lpz|djtchhmw|svmmjlr</v>
      </c>
      <c r="E411">
        <f>E410+IFERROR(IF(AND(LEFT(A411,4)="$ cd",_xlfn.TEXTAFTER(A411," ",2)&lt;&gt;".."),1,-1),0)</f>
        <v>6</v>
      </c>
      <c r="F411">
        <f>SUMIFS(C:C,D:D,IF(AND(LEFT(A411,4)="$ cd",_xlfn.TEXTAFTER(A411," ",2)&lt;&gt;".."),IF(D410="|",D410,D410&amp;"|")&amp;_xlfn.TEXTAFTER(A411," ",2),""))</f>
        <v>0</v>
      </c>
      <c r="G411" s="2" t="str">
        <f>IF(F411&gt;$J$2,F411-$J$2,"")</f>
        <v/>
      </c>
      <c r="H411">
        <f>IF(ISNUMBER(_xlfn.NUMBERVALUE(LEFT(A411,1))),_xlfn.NUMBERVALUE(_xlfn.TEXTBEFORE(A411," ")),0)</f>
        <v>82636</v>
      </c>
      <c r="J411" cm="1">
        <f t="array" ref="J411">SUMPRODUCT(--(IFERROR(FIND(I411,D409:D1342),0)&gt;0),H409:H1342)</f>
        <v>23596648</v>
      </c>
    </row>
    <row r="412" spans="1:10">
      <c r="A412" s="3" t="s">
        <v>293</v>
      </c>
      <c r="B412" s="1">
        <f>IFERROR(_xlfn.NUMBERVALUE(LEFT(A412,1)),LEFT(A412,1))</f>
        <v>2</v>
      </c>
      <c r="C412">
        <f>IF(ISNUMBER(_xlfn.NUMBERVALUE(LEFT(A412,1))),_xlfn.NUMBERVALUE(_xlfn.TEXTBEFORE(A412," ")),0)+
IF(B412="d",SUMIFS(F:F,D:D,D412&amp;"|"&amp;_xlfn.TEXTAFTER(A412," ")),0)</f>
        <v>287045</v>
      </c>
      <c r="D412" t="str" cm="1">
        <f t="array" ref="D412">IF(AND(LEFT(A412,4)="$ cd",IFERROR(_xlfn.TEXTAFTER(A412," ",2)&lt;&gt;"..",0)),IF(D411="|",D411,D411&amp;"|")&amp;IFERROR(_xlfn.TEXTAFTER(A412," ",2),0),
IF(AND(LEFT(A412,4)="$ cd",IFERROR(_xlfn.TEXTAFTER(A412," ",2)="..",0)),_xlfn.XLOOKUP(E412,$E$2:E411,$D$2:D411,,,-1),D411))</f>
        <v>|/|fvhmzqc|wrzzq|lpz|djtchhmw|svmmjlr</v>
      </c>
      <c r="E412">
        <f>E411+IFERROR(IF(AND(LEFT(A412,4)="$ cd",_xlfn.TEXTAFTER(A412," ",2)&lt;&gt;".."),1,-1),0)</f>
        <v>6</v>
      </c>
      <c r="F412">
        <f>SUMIFS(C:C,D:D,IF(AND(LEFT(A412,4)="$ cd",_xlfn.TEXTAFTER(A412," ",2)&lt;&gt;".."),IF(D411="|",D411,D411&amp;"|")&amp;_xlfn.TEXTAFTER(A412," ",2),""))</f>
        <v>0</v>
      </c>
      <c r="G412" s="2" t="str">
        <f>IF(F412&gt;$J$2,F412-$J$2,"")</f>
        <v/>
      </c>
      <c r="H412">
        <f>IF(ISNUMBER(_xlfn.NUMBERVALUE(LEFT(A412,1))),_xlfn.NUMBERVALUE(_xlfn.TEXTBEFORE(A412," ")),0)</f>
        <v>287045</v>
      </c>
      <c r="J412" cm="1">
        <f t="array" ref="J412">SUMPRODUCT(--(IFERROR(FIND(I412,D410:D1343),0)&gt;0),H410:H1343)</f>
        <v>23596648</v>
      </c>
    </row>
    <row r="413" spans="1:10">
      <c r="A413" s="3" t="s">
        <v>292</v>
      </c>
      <c r="B413" s="1">
        <f>IFERROR(_xlfn.NUMBERVALUE(LEFT(A413,1)),LEFT(A413,1))</f>
        <v>4</v>
      </c>
      <c r="C413">
        <f>IF(ISNUMBER(_xlfn.NUMBERVALUE(LEFT(A413,1))),_xlfn.NUMBERVALUE(_xlfn.TEXTBEFORE(A413," ")),0)+
IF(B413="d",SUMIFS(F:F,D:D,D413&amp;"|"&amp;_xlfn.TEXTAFTER(A413," ")),0)</f>
        <v>48607</v>
      </c>
      <c r="D413" t="str" cm="1">
        <f t="array" ref="D413">IF(AND(LEFT(A413,4)="$ cd",IFERROR(_xlfn.TEXTAFTER(A413," ",2)&lt;&gt;"..",0)),IF(D412="|",D412,D412&amp;"|")&amp;IFERROR(_xlfn.TEXTAFTER(A413," ",2),0),
IF(AND(LEFT(A413,4)="$ cd",IFERROR(_xlfn.TEXTAFTER(A413," ",2)="..",0)),_xlfn.XLOOKUP(E413,$E$2:E412,$D$2:D412,,,-1),D412))</f>
        <v>|/|fvhmzqc|wrzzq|lpz|djtchhmw|svmmjlr</v>
      </c>
      <c r="E413">
        <f>E412+IFERROR(IF(AND(LEFT(A413,4)="$ cd",_xlfn.TEXTAFTER(A413," ",2)&lt;&gt;".."),1,-1),0)</f>
        <v>6</v>
      </c>
      <c r="F413">
        <f>SUMIFS(C:C,D:D,IF(AND(LEFT(A413,4)="$ cd",_xlfn.TEXTAFTER(A413," ",2)&lt;&gt;".."),IF(D412="|",D412,D412&amp;"|")&amp;_xlfn.TEXTAFTER(A413," ",2),""))</f>
        <v>0</v>
      </c>
      <c r="G413" s="2" t="str">
        <f>IF(F413&gt;$J$2,F413-$J$2,"")</f>
        <v/>
      </c>
      <c r="H413">
        <f>IF(ISNUMBER(_xlfn.NUMBERVALUE(LEFT(A413,1))),_xlfn.NUMBERVALUE(_xlfn.TEXTBEFORE(A413," ")),0)</f>
        <v>48607</v>
      </c>
      <c r="J413" cm="1">
        <f t="array" ref="J413">SUMPRODUCT(--(IFERROR(FIND(I413,D411:D1344),0)&gt;0),H411:H1344)</f>
        <v>23596648</v>
      </c>
    </row>
    <row r="414" spans="1:10">
      <c r="A414" s="3" t="s">
        <v>3</v>
      </c>
      <c r="B414" s="1" t="str">
        <f>IFERROR(_xlfn.NUMBERVALUE(LEFT(A414,1)),LEFT(A414,1))</f>
        <v>$</v>
      </c>
      <c r="C414">
        <f>IF(ISNUMBER(_xlfn.NUMBERVALUE(LEFT(A414,1))),_xlfn.NUMBERVALUE(_xlfn.TEXTBEFORE(A414," ")),0)+
IF(B414="d",SUMIFS(F:F,D:D,D414&amp;"|"&amp;_xlfn.TEXTAFTER(A414," ")),0)</f>
        <v>0</v>
      </c>
      <c r="D414" t="str" cm="1">
        <f t="array" ref="D414">IF(AND(LEFT(A414,4)="$ cd",IFERROR(_xlfn.TEXTAFTER(A414," ",2)&lt;&gt;"..",0)),IF(D413="|",D413,D413&amp;"|")&amp;IFERROR(_xlfn.TEXTAFTER(A414," ",2),0),
IF(AND(LEFT(A414,4)="$ cd",IFERROR(_xlfn.TEXTAFTER(A414," ",2)="..",0)),_xlfn.XLOOKUP(E414,$E$2:E413,$D$2:D413,,,-1),D413))</f>
        <v>|/|fvhmzqc|wrzzq|lpz|djtchhmw</v>
      </c>
      <c r="E414">
        <f>E413+IFERROR(IF(AND(LEFT(A414,4)="$ cd",_xlfn.TEXTAFTER(A414," ",2)&lt;&gt;".."),1,-1),0)</f>
        <v>5</v>
      </c>
      <c r="F414">
        <f>SUMIFS(C:C,D:D,IF(AND(LEFT(A414,4)="$ cd",_xlfn.TEXTAFTER(A414," ",2)&lt;&gt;".."),IF(D413="|",D413,D413&amp;"|")&amp;_xlfn.TEXTAFTER(A414," ",2),""))</f>
        <v>0</v>
      </c>
      <c r="G414" s="2" t="str">
        <f>IF(F414&gt;$J$2,F414-$J$2,"")</f>
        <v/>
      </c>
      <c r="H414">
        <f>IF(ISNUMBER(_xlfn.NUMBERVALUE(LEFT(A414,1))),_xlfn.NUMBERVALUE(_xlfn.TEXTBEFORE(A414," ")),0)</f>
        <v>0</v>
      </c>
      <c r="J414" cm="1">
        <f t="array" ref="J414">SUMPRODUCT(--(IFERROR(FIND(I414,D412:D1345),0)&gt;0),H412:H1345)</f>
        <v>23514012</v>
      </c>
    </row>
    <row r="415" spans="1:10">
      <c r="A415" s="3" t="s">
        <v>291</v>
      </c>
      <c r="B415" s="1" t="str">
        <f>IFERROR(_xlfn.NUMBERVALUE(LEFT(A415,1)),LEFT(A415,1))</f>
        <v>$</v>
      </c>
      <c r="C415">
        <f>IF(ISNUMBER(_xlfn.NUMBERVALUE(LEFT(A415,1))),_xlfn.NUMBERVALUE(_xlfn.TEXTBEFORE(A415," ")),0)+
IF(B415="d",SUMIFS(F:F,D:D,D415&amp;"|"&amp;_xlfn.TEXTAFTER(A415," ")),0)</f>
        <v>0</v>
      </c>
      <c r="D415" t="str" cm="1">
        <f t="array" ref="D415">IF(AND(LEFT(A415,4)="$ cd",IFERROR(_xlfn.TEXTAFTER(A415," ",2)&lt;&gt;"..",0)),IF(D414="|",D414,D414&amp;"|")&amp;IFERROR(_xlfn.TEXTAFTER(A415," ",2),0),
IF(AND(LEFT(A415,4)="$ cd",IFERROR(_xlfn.TEXTAFTER(A415," ",2)="..",0)),_xlfn.XLOOKUP(E415,$E$2:E414,$D$2:D414,,,-1),D414))</f>
        <v>|/|fvhmzqc|wrzzq|lpz|djtchhmw|tddmdzd</v>
      </c>
      <c r="E415">
        <f>E414+IFERROR(IF(AND(LEFT(A415,4)="$ cd",_xlfn.TEXTAFTER(A415," ",2)&lt;&gt;".."),1,-1),0)</f>
        <v>6</v>
      </c>
      <c r="F415">
        <f>SUMIFS(C:C,D:D,IF(AND(LEFT(A415,4)="$ cd",_xlfn.TEXTAFTER(A415," ",2)&lt;&gt;".."),IF(D414="|",D414,D414&amp;"|")&amp;_xlfn.TEXTAFTER(A415," ",2),""))</f>
        <v>536096</v>
      </c>
      <c r="G415" s="2" t="str">
        <f>IF(F415&gt;$J$2,F415-$J$2,"")</f>
        <v/>
      </c>
      <c r="H415">
        <f>IF(ISNUMBER(_xlfn.NUMBERVALUE(LEFT(A415,1))),_xlfn.NUMBERVALUE(_xlfn.TEXTBEFORE(A415," ")),0)</f>
        <v>0</v>
      </c>
      <c r="J415" cm="1">
        <f t="array" ref="J415">SUMPRODUCT(--(IFERROR(FIND(I415,D413:D1346),0)&gt;0),H413:H1346)</f>
        <v>23226967</v>
      </c>
    </row>
    <row r="416" spans="1:10">
      <c r="A416" s="3" t="s">
        <v>1</v>
      </c>
      <c r="B416" s="1" t="str">
        <f>IFERROR(_xlfn.NUMBERVALUE(LEFT(A416,1)),LEFT(A416,1))</f>
        <v>$</v>
      </c>
      <c r="C416">
        <f>IF(ISNUMBER(_xlfn.NUMBERVALUE(LEFT(A416,1))),_xlfn.NUMBERVALUE(_xlfn.TEXTBEFORE(A416," ")),0)+
IF(B416="d",SUMIFS(F:F,D:D,D416&amp;"|"&amp;_xlfn.TEXTAFTER(A416," ")),0)</f>
        <v>0</v>
      </c>
      <c r="D416" t="str" cm="1">
        <f t="array" ref="D416">IF(AND(LEFT(A416,4)="$ cd",IFERROR(_xlfn.TEXTAFTER(A416," ",2)&lt;&gt;"..",0)),IF(D415="|",D415,D415&amp;"|")&amp;IFERROR(_xlfn.TEXTAFTER(A416," ",2),0),
IF(AND(LEFT(A416,4)="$ cd",IFERROR(_xlfn.TEXTAFTER(A416," ",2)="..",0)),_xlfn.XLOOKUP(E416,$E$2:E415,$D$2:D415,,,-1),D415))</f>
        <v>|/|fvhmzqc|wrzzq|lpz|djtchhmw|tddmdzd</v>
      </c>
      <c r="E416">
        <f>E415+IFERROR(IF(AND(LEFT(A416,4)="$ cd",_xlfn.TEXTAFTER(A416," ",2)&lt;&gt;".."),1,-1),0)</f>
        <v>6</v>
      </c>
      <c r="F416">
        <f>SUMIFS(C:C,D:D,IF(AND(LEFT(A416,4)="$ cd",_xlfn.TEXTAFTER(A416," ",2)&lt;&gt;".."),IF(D415="|",D415,D415&amp;"|")&amp;_xlfn.TEXTAFTER(A416," ",2),""))</f>
        <v>0</v>
      </c>
      <c r="G416" s="2" t="str">
        <f>IF(F416&gt;$J$2,F416-$J$2,"")</f>
        <v/>
      </c>
      <c r="H416">
        <f>IF(ISNUMBER(_xlfn.NUMBERVALUE(LEFT(A416,1))),_xlfn.NUMBERVALUE(_xlfn.TEXTBEFORE(A416," ")),0)</f>
        <v>0</v>
      </c>
      <c r="J416" cm="1">
        <f t="array" ref="J416">SUMPRODUCT(--(IFERROR(FIND(I416,D414:D1347),0)&gt;0),H414:H1347)</f>
        <v>23178360</v>
      </c>
    </row>
    <row r="417" spans="1:10">
      <c r="A417" s="3" t="s">
        <v>290</v>
      </c>
      <c r="B417" s="1" t="str">
        <f>IFERROR(_xlfn.NUMBERVALUE(LEFT(A417,1)),LEFT(A417,1))</f>
        <v>d</v>
      </c>
      <c r="C417">
        <f>IF(ISNUMBER(_xlfn.NUMBERVALUE(LEFT(A417,1))),_xlfn.NUMBERVALUE(_xlfn.TEXTBEFORE(A417," ")),0)+
IF(B417="d",SUMIFS(F:F,D:D,D417&amp;"|"&amp;_xlfn.TEXTAFTER(A417," ")),0)</f>
        <v>290841</v>
      </c>
      <c r="D417" t="str" cm="1">
        <f t="array" ref="D417">IF(AND(LEFT(A417,4)="$ cd",IFERROR(_xlfn.TEXTAFTER(A417," ",2)&lt;&gt;"..",0)),IF(D416="|",D416,D416&amp;"|")&amp;IFERROR(_xlfn.TEXTAFTER(A417," ",2),0),
IF(AND(LEFT(A417,4)="$ cd",IFERROR(_xlfn.TEXTAFTER(A417," ",2)="..",0)),_xlfn.XLOOKUP(E417,$E$2:E416,$D$2:D416,,,-1),D416))</f>
        <v>|/|fvhmzqc|wrzzq|lpz|djtchhmw|tddmdzd</v>
      </c>
      <c r="E417">
        <f>E416+IFERROR(IF(AND(LEFT(A417,4)="$ cd",_xlfn.TEXTAFTER(A417," ",2)&lt;&gt;".."),1,-1),0)</f>
        <v>6</v>
      </c>
      <c r="F417">
        <f>SUMIFS(C:C,D:D,IF(AND(LEFT(A417,4)="$ cd",_xlfn.TEXTAFTER(A417," ",2)&lt;&gt;".."),IF(D416="|",D416,D416&amp;"|")&amp;_xlfn.TEXTAFTER(A417," ",2),""))</f>
        <v>0</v>
      </c>
      <c r="G417" s="2" t="str">
        <f>IF(F417&gt;$J$2,F417-$J$2,"")</f>
        <v/>
      </c>
      <c r="H417">
        <f>IF(ISNUMBER(_xlfn.NUMBERVALUE(LEFT(A417,1))),_xlfn.NUMBERVALUE(_xlfn.TEXTBEFORE(A417," ")),0)</f>
        <v>0</v>
      </c>
      <c r="J417" cm="1">
        <f t="array" ref="J417">SUMPRODUCT(--(IFERROR(FIND(I417,D415:D1348),0)&gt;0),H415:H1348)</f>
        <v>23178360</v>
      </c>
    </row>
    <row r="418" spans="1:10">
      <c r="A418" s="3" t="s">
        <v>289</v>
      </c>
      <c r="B418" s="1" t="str">
        <f>IFERROR(_xlfn.NUMBERVALUE(LEFT(A418,1)),LEFT(A418,1))</f>
        <v>d</v>
      </c>
      <c r="C418">
        <f>IF(ISNUMBER(_xlfn.NUMBERVALUE(LEFT(A418,1))),_xlfn.NUMBERVALUE(_xlfn.TEXTBEFORE(A418," ")),0)+
IF(B418="d",SUMIFS(F:F,D:D,D418&amp;"|"&amp;_xlfn.TEXTAFTER(A418," ")),0)</f>
        <v>17068</v>
      </c>
      <c r="D418" t="str" cm="1">
        <f t="array" ref="D418">IF(AND(LEFT(A418,4)="$ cd",IFERROR(_xlfn.TEXTAFTER(A418," ",2)&lt;&gt;"..",0)),IF(D417="|",D417,D417&amp;"|")&amp;IFERROR(_xlfn.TEXTAFTER(A418," ",2),0),
IF(AND(LEFT(A418,4)="$ cd",IFERROR(_xlfn.TEXTAFTER(A418," ",2)="..",0)),_xlfn.XLOOKUP(E418,$E$2:E417,$D$2:D417,,,-1),D417))</f>
        <v>|/|fvhmzqc|wrzzq|lpz|djtchhmw|tddmdzd</v>
      </c>
      <c r="E418">
        <f>E417+IFERROR(IF(AND(LEFT(A418,4)="$ cd",_xlfn.TEXTAFTER(A418," ",2)&lt;&gt;".."),1,-1),0)</f>
        <v>6</v>
      </c>
      <c r="F418">
        <f>SUMIFS(C:C,D:D,IF(AND(LEFT(A418,4)="$ cd",_xlfn.TEXTAFTER(A418," ",2)&lt;&gt;".."),IF(D417="|",D417,D417&amp;"|")&amp;_xlfn.TEXTAFTER(A418," ",2),""))</f>
        <v>0</v>
      </c>
      <c r="G418" s="2" t="str">
        <f>IF(F418&gt;$J$2,F418-$J$2,"")</f>
        <v/>
      </c>
      <c r="H418">
        <f>IF(ISNUMBER(_xlfn.NUMBERVALUE(LEFT(A418,1))),_xlfn.NUMBERVALUE(_xlfn.TEXTBEFORE(A418," ")),0)</f>
        <v>0</v>
      </c>
      <c r="J418" cm="1">
        <f t="array" ref="J418">SUMPRODUCT(--(IFERROR(FIND(I418,D416:D1349),0)&gt;0),H416:H1349)</f>
        <v>23178360</v>
      </c>
    </row>
    <row r="419" spans="1:10">
      <c r="A419" s="3" t="s">
        <v>288</v>
      </c>
      <c r="B419" s="1">
        <f>IFERROR(_xlfn.NUMBERVALUE(LEFT(A419,1)),LEFT(A419,1))</f>
        <v>7</v>
      </c>
      <c r="C419">
        <f>IF(ISNUMBER(_xlfn.NUMBERVALUE(LEFT(A419,1))),_xlfn.NUMBERVALUE(_xlfn.TEXTBEFORE(A419," ")),0)+
IF(B419="d",SUMIFS(F:F,D:D,D419&amp;"|"&amp;_xlfn.TEXTAFTER(A419," ")),0)</f>
        <v>7777</v>
      </c>
      <c r="D419" t="str" cm="1">
        <f t="array" ref="D419">IF(AND(LEFT(A419,4)="$ cd",IFERROR(_xlfn.TEXTAFTER(A419," ",2)&lt;&gt;"..",0)),IF(D418="|",D418,D418&amp;"|")&amp;IFERROR(_xlfn.TEXTAFTER(A419," ",2),0),
IF(AND(LEFT(A419,4)="$ cd",IFERROR(_xlfn.TEXTAFTER(A419," ",2)="..",0)),_xlfn.XLOOKUP(E419,$E$2:E418,$D$2:D418,,,-1),D418))</f>
        <v>|/|fvhmzqc|wrzzq|lpz|djtchhmw|tddmdzd</v>
      </c>
      <c r="E419">
        <f>E418+IFERROR(IF(AND(LEFT(A419,4)="$ cd",_xlfn.TEXTAFTER(A419," ",2)&lt;&gt;".."),1,-1),0)</f>
        <v>6</v>
      </c>
      <c r="F419">
        <f>SUMIFS(C:C,D:D,IF(AND(LEFT(A419,4)="$ cd",_xlfn.TEXTAFTER(A419," ",2)&lt;&gt;".."),IF(D418="|",D418,D418&amp;"|")&amp;_xlfn.TEXTAFTER(A419," ",2),""))</f>
        <v>0</v>
      </c>
      <c r="G419" s="2" t="str">
        <f>IF(F419&gt;$J$2,F419-$J$2,"")</f>
        <v/>
      </c>
      <c r="H419">
        <f>IF(ISNUMBER(_xlfn.NUMBERVALUE(LEFT(A419,1))),_xlfn.NUMBERVALUE(_xlfn.TEXTBEFORE(A419," ")),0)</f>
        <v>7777</v>
      </c>
      <c r="J419" cm="1">
        <f t="array" ref="J419">SUMPRODUCT(--(IFERROR(FIND(I419,D417:D1350),0)&gt;0),H417:H1350)</f>
        <v>23178360</v>
      </c>
    </row>
    <row r="420" spans="1:10">
      <c r="A420" s="3" t="s">
        <v>287</v>
      </c>
      <c r="B420" s="1">
        <f>IFERROR(_xlfn.NUMBERVALUE(LEFT(A420,1)),LEFT(A420,1))</f>
        <v>2</v>
      </c>
      <c r="C420">
        <f>IF(ISNUMBER(_xlfn.NUMBERVALUE(LEFT(A420,1))),_xlfn.NUMBERVALUE(_xlfn.TEXTBEFORE(A420," ")),0)+
IF(B420="d",SUMIFS(F:F,D:D,D420&amp;"|"&amp;_xlfn.TEXTAFTER(A420," ")),0)</f>
        <v>220410</v>
      </c>
      <c r="D420" t="str" cm="1">
        <f t="array" ref="D420">IF(AND(LEFT(A420,4)="$ cd",IFERROR(_xlfn.TEXTAFTER(A420," ",2)&lt;&gt;"..",0)),IF(D419="|",D419,D419&amp;"|")&amp;IFERROR(_xlfn.TEXTAFTER(A420," ",2),0),
IF(AND(LEFT(A420,4)="$ cd",IFERROR(_xlfn.TEXTAFTER(A420," ",2)="..",0)),_xlfn.XLOOKUP(E420,$E$2:E419,$D$2:D419,,,-1),D419))</f>
        <v>|/|fvhmzqc|wrzzq|lpz|djtchhmw|tddmdzd</v>
      </c>
      <c r="E420">
        <f>E419+IFERROR(IF(AND(LEFT(A420,4)="$ cd",_xlfn.TEXTAFTER(A420," ",2)&lt;&gt;".."),1,-1),0)</f>
        <v>6</v>
      </c>
      <c r="F420">
        <f>SUMIFS(C:C,D:D,IF(AND(LEFT(A420,4)="$ cd",_xlfn.TEXTAFTER(A420," ",2)&lt;&gt;".."),IF(D419="|",D419,D419&amp;"|")&amp;_xlfn.TEXTAFTER(A420," ",2),""))</f>
        <v>0</v>
      </c>
      <c r="G420" s="2" t="str">
        <f>IF(F420&gt;$J$2,F420-$J$2,"")</f>
        <v/>
      </c>
      <c r="H420">
        <f>IF(ISNUMBER(_xlfn.NUMBERVALUE(LEFT(A420,1))),_xlfn.NUMBERVALUE(_xlfn.TEXTBEFORE(A420," ")),0)</f>
        <v>220410</v>
      </c>
      <c r="J420" cm="1">
        <f t="array" ref="J420">SUMPRODUCT(--(IFERROR(FIND(I420,D418:D1351),0)&gt;0),H418:H1351)</f>
        <v>23178360</v>
      </c>
    </row>
    <row r="421" spans="1:10">
      <c r="A421" s="3" t="s">
        <v>286</v>
      </c>
      <c r="B421" s="1" t="str">
        <f>IFERROR(_xlfn.NUMBERVALUE(LEFT(A421,1)),LEFT(A421,1))</f>
        <v>$</v>
      </c>
      <c r="C421">
        <f>IF(ISNUMBER(_xlfn.NUMBERVALUE(LEFT(A421,1))),_xlfn.NUMBERVALUE(_xlfn.TEXTBEFORE(A421," ")),0)+
IF(B421="d",SUMIFS(F:F,D:D,D421&amp;"|"&amp;_xlfn.TEXTAFTER(A421," ")),0)</f>
        <v>0</v>
      </c>
      <c r="D421" t="str" cm="1">
        <f t="array" ref="D421">IF(AND(LEFT(A421,4)="$ cd",IFERROR(_xlfn.TEXTAFTER(A421," ",2)&lt;&gt;"..",0)),IF(D420="|",D420,D420&amp;"|")&amp;IFERROR(_xlfn.TEXTAFTER(A421," ",2),0),
IF(AND(LEFT(A421,4)="$ cd",IFERROR(_xlfn.TEXTAFTER(A421," ",2)="..",0)),_xlfn.XLOOKUP(E421,$E$2:E420,$D$2:D420,,,-1),D420))</f>
        <v>|/|fvhmzqc|wrzzq|lpz|djtchhmw|tddmdzd|cjfjmjnh</v>
      </c>
      <c r="E421">
        <f>E420+IFERROR(IF(AND(LEFT(A421,4)="$ cd",_xlfn.TEXTAFTER(A421," ",2)&lt;&gt;".."),1,-1),0)</f>
        <v>7</v>
      </c>
      <c r="F421">
        <f>SUMIFS(C:C,D:D,IF(AND(LEFT(A421,4)="$ cd",_xlfn.TEXTAFTER(A421," ",2)&lt;&gt;".."),IF(D420="|",D420,D420&amp;"|")&amp;_xlfn.TEXTAFTER(A421," ",2),""))</f>
        <v>290841</v>
      </c>
      <c r="G421" s="2" t="str">
        <f>IF(F421&gt;$J$2,F421-$J$2,"")</f>
        <v/>
      </c>
      <c r="H421">
        <f>IF(ISNUMBER(_xlfn.NUMBERVALUE(LEFT(A421,1))),_xlfn.NUMBERVALUE(_xlfn.TEXTBEFORE(A421," ")),0)</f>
        <v>0</v>
      </c>
      <c r="J421" cm="1">
        <f t="array" ref="J421">SUMPRODUCT(--(IFERROR(FIND(I421,D419:D1352),0)&gt;0),H419:H1352)</f>
        <v>23178360</v>
      </c>
    </row>
    <row r="422" spans="1:10">
      <c r="A422" s="3" t="s">
        <v>1</v>
      </c>
      <c r="B422" s="1" t="str">
        <f>IFERROR(_xlfn.NUMBERVALUE(LEFT(A422,1)),LEFT(A422,1))</f>
        <v>$</v>
      </c>
      <c r="C422">
        <f>IF(ISNUMBER(_xlfn.NUMBERVALUE(LEFT(A422,1))),_xlfn.NUMBERVALUE(_xlfn.TEXTBEFORE(A422," ")),0)+
IF(B422="d",SUMIFS(F:F,D:D,D422&amp;"|"&amp;_xlfn.TEXTAFTER(A422," ")),0)</f>
        <v>0</v>
      </c>
      <c r="D422" t="str" cm="1">
        <f t="array" ref="D422">IF(AND(LEFT(A422,4)="$ cd",IFERROR(_xlfn.TEXTAFTER(A422," ",2)&lt;&gt;"..",0)),IF(D421="|",D421,D421&amp;"|")&amp;IFERROR(_xlfn.TEXTAFTER(A422," ",2),0),
IF(AND(LEFT(A422,4)="$ cd",IFERROR(_xlfn.TEXTAFTER(A422," ",2)="..",0)),_xlfn.XLOOKUP(E422,$E$2:E421,$D$2:D421,,,-1),D421))</f>
        <v>|/|fvhmzqc|wrzzq|lpz|djtchhmw|tddmdzd|cjfjmjnh</v>
      </c>
      <c r="E422">
        <f>E421+IFERROR(IF(AND(LEFT(A422,4)="$ cd",_xlfn.TEXTAFTER(A422," ",2)&lt;&gt;".."),1,-1),0)</f>
        <v>7</v>
      </c>
      <c r="F422">
        <f>SUMIFS(C:C,D:D,IF(AND(LEFT(A422,4)="$ cd",_xlfn.TEXTAFTER(A422," ",2)&lt;&gt;".."),IF(D421="|",D421,D421&amp;"|")&amp;_xlfn.TEXTAFTER(A422," ",2),""))</f>
        <v>0</v>
      </c>
      <c r="G422" s="2" t="str">
        <f>IF(F422&gt;$J$2,F422-$J$2,"")</f>
        <v/>
      </c>
      <c r="H422">
        <f>IF(ISNUMBER(_xlfn.NUMBERVALUE(LEFT(A422,1))),_xlfn.NUMBERVALUE(_xlfn.TEXTBEFORE(A422," ")),0)</f>
        <v>0</v>
      </c>
      <c r="J422" cm="1">
        <f t="array" ref="J422">SUMPRODUCT(--(IFERROR(FIND(I422,D420:D1353),0)&gt;0),H420:H1353)</f>
        <v>23170583</v>
      </c>
    </row>
    <row r="423" spans="1:10">
      <c r="A423" s="3" t="s">
        <v>285</v>
      </c>
      <c r="B423" s="1" t="str">
        <f>IFERROR(_xlfn.NUMBERVALUE(LEFT(A423,1)),LEFT(A423,1))</f>
        <v>d</v>
      </c>
      <c r="C423">
        <f>IF(ISNUMBER(_xlfn.NUMBERVALUE(LEFT(A423,1))),_xlfn.NUMBERVALUE(_xlfn.TEXTBEFORE(A423," ")),0)+
IF(B423="d",SUMIFS(F:F,D:D,D423&amp;"|"&amp;_xlfn.TEXTAFTER(A423," ")),0)</f>
        <v>290841</v>
      </c>
      <c r="D423" t="str" cm="1">
        <f t="array" ref="D423">IF(AND(LEFT(A423,4)="$ cd",IFERROR(_xlfn.TEXTAFTER(A423," ",2)&lt;&gt;"..",0)),IF(D422="|",D422,D422&amp;"|")&amp;IFERROR(_xlfn.TEXTAFTER(A423," ",2),0),
IF(AND(LEFT(A423,4)="$ cd",IFERROR(_xlfn.TEXTAFTER(A423," ",2)="..",0)),_xlfn.XLOOKUP(E423,$E$2:E422,$D$2:D422,,,-1),D422))</f>
        <v>|/|fvhmzqc|wrzzq|lpz|djtchhmw|tddmdzd|cjfjmjnh</v>
      </c>
      <c r="E423">
        <f>E422+IFERROR(IF(AND(LEFT(A423,4)="$ cd",_xlfn.TEXTAFTER(A423," ",2)&lt;&gt;".."),1,-1),0)</f>
        <v>7</v>
      </c>
      <c r="F423">
        <f>SUMIFS(C:C,D:D,IF(AND(LEFT(A423,4)="$ cd",_xlfn.TEXTAFTER(A423," ",2)&lt;&gt;".."),IF(D422="|",D422,D422&amp;"|")&amp;_xlfn.TEXTAFTER(A423," ",2),""))</f>
        <v>0</v>
      </c>
      <c r="G423" s="2" t="str">
        <f>IF(F423&gt;$J$2,F423-$J$2,"")</f>
        <v/>
      </c>
      <c r="H423">
        <f>IF(ISNUMBER(_xlfn.NUMBERVALUE(LEFT(A423,1))),_xlfn.NUMBERVALUE(_xlfn.TEXTBEFORE(A423," ")),0)</f>
        <v>0</v>
      </c>
      <c r="J423" cm="1">
        <f t="array" ref="J423">SUMPRODUCT(--(IFERROR(FIND(I423,D421:D1354),0)&gt;0),H421:H1354)</f>
        <v>22950173</v>
      </c>
    </row>
    <row r="424" spans="1:10">
      <c r="A424" s="3" t="s">
        <v>284</v>
      </c>
      <c r="B424" s="1" t="str">
        <f>IFERROR(_xlfn.NUMBERVALUE(LEFT(A424,1)),LEFT(A424,1))</f>
        <v>$</v>
      </c>
      <c r="C424">
        <f>IF(ISNUMBER(_xlfn.NUMBERVALUE(LEFT(A424,1))),_xlfn.NUMBERVALUE(_xlfn.TEXTBEFORE(A424," ")),0)+
IF(B424="d",SUMIFS(F:F,D:D,D424&amp;"|"&amp;_xlfn.TEXTAFTER(A424," ")),0)</f>
        <v>0</v>
      </c>
      <c r="D424" t="str" cm="1">
        <f t="array" ref="D424">IF(AND(LEFT(A424,4)="$ cd",IFERROR(_xlfn.TEXTAFTER(A424," ",2)&lt;&gt;"..",0)),IF(D423="|",D423,D423&amp;"|")&amp;IFERROR(_xlfn.TEXTAFTER(A424," ",2),0),
IF(AND(LEFT(A424,4)="$ cd",IFERROR(_xlfn.TEXTAFTER(A424," ",2)="..",0)),_xlfn.XLOOKUP(E424,$E$2:E423,$D$2:D423,,,-1),D423))</f>
        <v>|/|fvhmzqc|wrzzq|lpz|djtchhmw|tddmdzd|cjfjmjnh|gcs</v>
      </c>
      <c r="E424">
        <f>E423+IFERROR(IF(AND(LEFT(A424,4)="$ cd",_xlfn.TEXTAFTER(A424," ",2)&lt;&gt;".."),1,-1),0)</f>
        <v>8</v>
      </c>
      <c r="F424">
        <f>SUMIFS(C:C,D:D,IF(AND(LEFT(A424,4)="$ cd",_xlfn.TEXTAFTER(A424," ",2)&lt;&gt;".."),IF(D423="|",D423,D423&amp;"|")&amp;_xlfn.TEXTAFTER(A424," ",2),""))</f>
        <v>290841</v>
      </c>
      <c r="G424" s="2" t="str">
        <f>IF(F424&gt;$J$2,F424-$J$2,"")</f>
        <v/>
      </c>
      <c r="H424">
        <f>IF(ISNUMBER(_xlfn.NUMBERVALUE(LEFT(A424,1))),_xlfn.NUMBERVALUE(_xlfn.TEXTBEFORE(A424," ")),0)</f>
        <v>0</v>
      </c>
      <c r="J424" cm="1">
        <f t="array" ref="J424">SUMPRODUCT(--(IFERROR(FIND(I424,D422:D1355),0)&gt;0),H422:H1355)</f>
        <v>22950173</v>
      </c>
    </row>
    <row r="425" spans="1:10">
      <c r="A425" s="3" t="s">
        <v>1</v>
      </c>
      <c r="B425" s="1" t="str">
        <f>IFERROR(_xlfn.NUMBERVALUE(LEFT(A425,1)),LEFT(A425,1))</f>
        <v>$</v>
      </c>
      <c r="C425">
        <f>IF(ISNUMBER(_xlfn.NUMBERVALUE(LEFT(A425,1))),_xlfn.NUMBERVALUE(_xlfn.TEXTBEFORE(A425," ")),0)+
IF(B425="d",SUMIFS(F:F,D:D,D425&amp;"|"&amp;_xlfn.TEXTAFTER(A425," ")),0)</f>
        <v>0</v>
      </c>
      <c r="D425" t="str" cm="1">
        <f t="array" ref="D425">IF(AND(LEFT(A425,4)="$ cd",IFERROR(_xlfn.TEXTAFTER(A425," ",2)&lt;&gt;"..",0)),IF(D424="|",D424,D424&amp;"|")&amp;IFERROR(_xlfn.TEXTAFTER(A425," ",2),0),
IF(AND(LEFT(A425,4)="$ cd",IFERROR(_xlfn.TEXTAFTER(A425," ",2)="..",0)),_xlfn.XLOOKUP(E425,$E$2:E424,$D$2:D424,,,-1),D424))</f>
        <v>|/|fvhmzqc|wrzzq|lpz|djtchhmw|tddmdzd|cjfjmjnh|gcs</v>
      </c>
      <c r="E425">
        <f>E424+IFERROR(IF(AND(LEFT(A425,4)="$ cd",_xlfn.TEXTAFTER(A425," ",2)&lt;&gt;".."),1,-1),0)</f>
        <v>8</v>
      </c>
      <c r="F425">
        <f>SUMIFS(C:C,D:D,IF(AND(LEFT(A425,4)="$ cd",_xlfn.TEXTAFTER(A425," ",2)&lt;&gt;".."),IF(D424="|",D424,D424&amp;"|")&amp;_xlfn.TEXTAFTER(A425," ",2),""))</f>
        <v>0</v>
      </c>
      <c r="G425" s="2" t="str">
        <f>IF(F425&gt;$J$2,F425-$J$2,"")</f>
        <v/>
      </c>
      <c r="H425">
        <f>IF(ISNUMBER(_xlfn.NUMBERVALUE(LEFT(A425,1))),_xlfn.NUMBERVALUE(_xlfn.TEXTBEFORE(A425," ")),0)</f>
        <v>0</v>
      </c>
      <c r="J425" cm="1">
        <f t="array" ref="J425">SUMPRODUCT(--(IFERROR(FIND(I425,D423:D1356),0)&gt;0),H423:H1356)</f>
        <v>22950173</v>
      </c>
    </row>
    <row r="426" spans="1:10">
      <c r="A426" s="3" t="s">
        <v>283</v>
      </c>
      <c r="B426" s="1">
        <f>IFERROR(_xlfn.NUMBERVALUE(LEFT(A426,1)),LEFT(A426,1))</f>
        <v>2</v>
      </c>
      <c r="C426">
        <f>IF(ISNUMBER(_xlfn.NUMBERVALUE(LEFT(A426,1))),_xlfn.NUMBERVALUE(_xlfn.TEXTBEFORE(A426," ")),0)+
IF(B426="d",SUMIFS(F:F,D:D,D426&amp;"|"&amp;_xlfn.TEXTAFTER(A426," ")),0)</f>
        <v>210998</v>
      </c>
      <c r="D426" t="str" cm="1">
        <f t="array" ref="D426">IF(AND(LEFT(A426,4)="$ cd",IFERROR(_xlfn.TEXTAFTER(A426," ",2)&lt;&gt;"..",0)),IF(D425="|",D425,D425&amp;"|")&amp;IFERROR(_xlfn.TEXTAFTER(A426," ",2),0),
IF(AND(LEFT(A426,4)="$ cd",IFERROR(_xlfn.TEXTAFTER(A426," ",2)="..",0)),_xlfn.XLOOKUP(E426,$E$2:E425,$D$2:D425,,,-1),D425))</f>
        <v>|/|fvhmzqc|wrzzq|lpz|djtchhmw|tddmdzd|cjfjmjnh|gcs</v>
      </c>
      <c r="E426">
        <f>E425+IFERROR(IF(AND(LEFT(A426,4)="$ cd",_xlfn.TEXTAFTER(A426," ",2)&lt;&gt;".."),1,-1),0)</f>
        <v>8</v>
      </c>
      <c r="F426">
        <f>SUMIFS(C:C,D:D,IF(AND(LEFT(A426,4)="$ cd",_xlfn.TEXTAFTER(A426," ",2)&lt;&gt;".."),IF(D425="|",D425,D425&amp;"|")&amp;_xlfn.TEXTAFTER(A426," ",2),""))</f>
        <v>0</v>
      </c>
      <c r="G426" s="2" t="str">
        <f>IF(F426&gt;$J$2,F426-$J$2,"")</f>
        <v/>
      </c>
      <c r="H426">
        <f>IF(ISNUMBER(_xlfn.NUMBERVALUE(LEFT(A426,1))),_xlfn.NUMBERVALUE(_xlfn.TEXTBEFORE(A426," ")),0)</f>
        <v>210998</v>
      </c>
      <c r="J426" cm="1">
        <f t="array" ref="J426">SUMPRODUCT(--(IFERROR(FIND(I426,D424:D1357),0)&gt;0),H424:H1357)</f>
        <v>22950173</v>
      </c>
    </row>
    <row r="427" spans="1:10">
      <c r="A427" s="3" t="s">
        <v>282</v>
      </c>
      <c r="B427" s="1">
        <f>IFERROR(_xlfn.NUMBERVALUE(LEFT(A427,1)),LEFT(A427,1))</f>
        <v>7</v>
      </c>
      <c r="C427">
        <f>IF(ISNUMBER(_xlfn.NUMBERVALUE(LEFT(A427,1))),_xlfn.NUMBERVALUE(_xlfn.TEXTBEFORE(A427," ")),0)+
IF(B427="d",SUMIFS(F:F,D:D,D427&amp;"|"&amp;_xlfn.TEXTAFTER(A427," ")),0)</f>
        <v>79843</v>
      </c>
      <c r="D427" t="str" cm="1">
        <f t="array" ref="D427">IF(AND(LEFT(A427,4)="$ cd",IFERROR(_xlfn.TEXTAFTER(A427," ",2)&lt;&gt;"..",0)),IF(D426="|",D426,D426&amp;"|")&amp;IFERROR(_xlfn.TEXTAFTER(A427," ",2),0),
IF(AND(LEFT(A427,4)="$ cd",IFERROR(_xlfn.TEXTAFTER(A427," ",2)="..",0)),_xlfn.XLOOKUP(E427,$E$2:E426,$D$2:D426,,,-1),D426))</f>
        <v>|/|fvhmzqc|wrzzq|lpz|djtchhmw|tddmdzd|cjfjmjnh|gcs</v>
      </c>
      <c r="E427">
        <f>E426+IFERROR(IF(AND(LEFT(A427,4)="$ cd",_xlfn.TEXTAFTER(A427," ",2)&lt;&gt;".."),1,-1),0)</f>
        <v>8</v>
      </c>
      <c r="F427">
        <f>SUMIFS(C:C,D:D,IF(AND(LEFT(A427,4)="$ cd",_xlfn.TEXTAFTER(A427," ",2)&lt;&gt;".."),IF(D426="|",D426,D426&amp;"|")&amp;_xlfn.TEXTAFTER(A427," ",2),""))</f>
        <v>0</v>
      </c>
      <c r="G427" s="2" t="str">
        <f>IF(F427&gt;$J$2,F427-$J$2,"")</f>
        <v/>
      </c>
      <c r="H427">
        <f>IF(ISNUMBER(_xlfn.NUMBERVALUE(LEFT(A427,1))),_xlfn.NUMBERVALUE(_xlfn.TEXTBEFORE(A427," ")),0)</f>
        <v>79843</v>
      </c>
      <c r="J427" cm="1">
        <f t="array" ref="J427">SUMPRODUCT(--(IFERROR(FIND(I427,D425:D1358),0)&gt;0),H425:H1358)</f>
        <v>22950173</v>
      </c>
    </row>
    <row r="428" spans="1:10">
      <c r="A428" s="3" t="s">
        <v>3</v>
      </c>
      <c r="B428" s="1" t="str">
        <f>IFERROR(_xlfn.NUMBERVALUE(LEFT(A428,1)),LEFT(A428,1))</f>
        <v>$</v>
      </c>
      <c r="C428">
        <f>IF(ISNUMBER(_xlfn.NUMBERVALUE(LEFT(A428,1))),_xlfn.NUMBERVALUE(_xlfn.TEXTBEFORE(A428," ")),0)+
IF(B428="d",SUMIFS(F:F,D:D,D428&amp;"|"&amp;_xlfn.TEXTAFTER(A428," ")),0)</f>
        <v>0</v>
      </c>
      <c r="D428" t="str" cm="1">
        <f t="array" ref="D428">IF(AND(LEFT(A428,4)="$ cd",IFERROR(_xlfn.TEXTAFTER(A428," ",2)&lt;&gt;"..",0)),IF(D427="|",D427,D427&amp;"|")&amp;IFERROR(_xlfn.TEXTAFTER(A428," ",2),0),
IF(AND(LEFT(A428,4)="$ cd",IFERROR(_xlfn.TEXTAFTER(A428," ",2)="..",0)),_xlfn.XLOOKUP(E428,$E$2:E427,$D$2:D427,,,-1),D427))</f>
        <v>|/|fvhmzqc|wrzzq|lpz|djtchhmw|tddmdzd|cjfjmjnh</v>
      </c>
      <c r="E428">
        <f>E427+IFERROR(IF(AND(LEFT(A428,4)="$ cd",_xlfn.TEXTAFTER(A428," ",2)&lt;&gt;".."),1,-1),0)</f>
        <v>7</v>
      </c>
      <c r="F428">
        <f>SUMIFS(C:C,D:D,IF(AND(LEFT(A428,4)="$ cd",_xlfn.TEXTAFTER(A428," ",2)&lt;&gt;".."),IF(D427="|",D427,D427&amp;"|")&amp;_xlfn.TEXTAFTER(A428," ",2),""))</f>
        <v>0</v>
      </c>
      <c r="G428" s="2" t="str">
        <f>IF(F428&gt;$J$2,F428-$J$2,"")</f>
        <v/>
      </c>
      <c r="H428">
        <f>IF(ISNUMBER(_xlfn.NUMBERVALUE(LEFT(A428,1))),_xlfn.NUMBERVALUE(_xlfn.TEXTBEFORE(A428," ")),0)</f>
        <v>0</v>
      </c>
      <c r="J428" cm="1">
        <f t="array" ref="J428">SUMPRODUCT(--(IFERROR(FIND(I428,D426:D1359),0)&gt;0),H426:H1359)</f>
        <v>22950173</v>
      </c>
    </row>
    <row r="429" spans="1:10">
      <c r="A429" s="3" t="s">
        <v>3</v>
      </c>
      <c r="B429" s="1" t="str">
        <f>IFERROR(_xlfn.NUMBERVALUE(LEFT(A429,1)),LEFT(A429,1))</f>
        <v>$</v>
      </c>
      <c r="C429">
        <f>IF(ISNUMBER(_xlfn.NUMBERVALUE(LEFT(A429,1))),_xlfn.NUMBERVALUE(_xlfn.TEXTBEFORE(A429," ")),0)+
IF(B429="d",SUMIFS(F:F,D:D,D429&amp;"|"&amp;_xlfn.TEXTAFTER(A429," ")),0)</f>
        <v>0</v>
      </c>
      <c r="D429" t="str" cm="1">
        <f t="array" ref="D429">IF(AND(LEFT(A429,4)="$ cd",IFERROR(_xlfn.TEXTAFTER(A429," ",2)&lt;&gt;"..",0)),IF(D428="|",D428,D428&amp;"|")&amp;IFERROR(_xlfn.TEXTAFTER(A429," ",2),0),
IF(AND(LEFT(A429,4)="$ cd",IFERROR(_xlfn.TEXTAFTER(A429," ",2)="..",0)),_xlfn.XLOOKUP(E429,$E$2:E428,$D$2:D428,,,-1),D428))</f>
        <v>|/|fvhmzqc|wrzzq|lpz|djtchhmw|tddmdzd</v>
      </c>
      <c r="E429">
        <f>E428+IFERROR(IF(AND(LEFT(A429,4)="$ cd",_xlfn.TEXTAFTER(A429," ",2)&lt;&gt;".."),1,-1),0)</f>
        <v>6</v>
      </c>
      <c r="F429">
        <f>SUMIFS(C:C,D:D,IF(AND(LEFT(A429,4)="$ cd",_xlfn.TEXTAFTER(A429," ",2)&lt;&gt;".."),IF(D428="|",D428,D428&amp;"|")&amp;_xlfn.TEXTAFTER(A429," ",2),""))</f>
        <v>0</v>
      </c>
      <c r="G429" s="2" t="str">
        <f>IF(F429&gt;$J$2,F429-$J$2,"")</f>
        <v/>
      </c>
      <c r="H429">
        <f>IF(ISNUMBER(_xlfn.NUMBERVALUE(LEFT(A429,1))),_xlfn.NUMBERVALUE(_xlfn.TEXTBEFORE(A429," ")),0)</f>
        <v>0</v>
      </c>
      <c r="J429" cm="1">
        <f t="array" ref="J429">SUMPRODUCT(--(IFERROR(FIND(I429,D427:D1360),0)&gt;0),H427:H1360)</f>
        <v>22739175</v>
      </c>
    </row>
    <row r="430" spans="1:10">
      <c r="A430" s="3" t="s">
        <v>281</v>
      </c>
      <c r="B430" s="1" t="str">
        <f>IFERROR(_xlfn.NUMBERVALUE(LEFT(A430,1)),LEFT(A430,1))</f>
        <v>$</v>
      </c>
      <c r="C430">
        <f>IF(ISNUMBER(_xlfn.NUMBERVALUE(LEFT(A430,1))),_xlfn.NUMBERVALUE(_xlfn.TEXTBEFORE(A430," ")),0)+
IF(B430="d",SUMIFS(F:F,D:D,D430&amp;"|"&amp;_xlfn.TEXTAFTER(A430," ")),0)</f>
        <v>0</v>
      </c>
      <c r="D430" t="str" cm="1">
        <f t="array" ref="D430">IF(AND(LEFT(A430,4)="$ cd",IFERROR(_xlfn.TEXTAFTER(A430," ",2)&lt;&gt;"..",0)),IF(D429="|",D429,D429&amp;"|")&amp;IFERROR(_xlfn.TEXTAFTER(A430," ",2),0),
IF(AND(LEFT(A430,4)="$ cd",IFERROR(_xlfn.TEXTAFTER(A430," ",2)="..",0)),_xlfn.XLOOKUP(E430,$E$2:E429,$D$2:D429,,,-1),D429))</f>
        <v>|/|fvhmzqc|wrzzq|lpz|djtchhmw|tddmdzd|fjwwn</v>
      </c>
      <c r="E430">
        <f>E429+IFERROR(IF(AND(LEFT(A430,4)="$ cd",_xlfn.TEXTAFTER(A430," ",2)&lt;&gt;".."),1,-1),0)</f>
        <v>7</v>
      </c>
      <c r="F430">
        <f>SUMIFS(C:C,D:D,IF(AND(LEFT(A430,4)="$ cd",_xlfn.TEXTAFTER(A430," ",2)&lt;&gt;".."),IF(D429="|",D429,D429&amp;"|")&amp;_xlfn.TEXTAFTER(A430," ",2),""))</f>
        <v>17068</v>
      </c>
      <c r="G430" s="2" t="str">
        <f>IF(F430&gt;$J$2,F430-$J$2,"")</f>
        <v/>
      </c>
      <c r="H430">
        <f>IF(ISNUMBER(_xlfn.NUMBERVALUE(LEFT(A430,1))),_xlfn.NUMBERVALUE(_xlfn.TEXTBEFORE(A430," ")),0)</f>
        <v>0</v>
      </c>
      <c r="J430" cm="1">
        <f t="array" ref="J430">SUMPRODUCT(--(IFERROR(FIND(I430,D428:D1361),0)&gt;0),H428:H1361)</f>
        <v>22659332</v>
      </c>
    </row>
    <row r="431" spans="1:10">
      <c r="A431" s="3" t="s">
        <v>1</v>
      </c>
      <c r="B431" s="1" t="str">
        <f>IFERROR(_xlfn.NUMBERVALUE(LEFT(A431,1)),LEFT(A431,1))</f>
        <v>$</v>
      </c>
      <c r="C431">
        <f>IF(ISNUMBER(_xlfn.NUMBERVALUE(LEFT(A431,1))),_xlfn.NUMBERVALUE(_xlfn.TEXTBEFORE(A431," ")),0)+
IF(B431="d",SUMIFS(F:F,D:D,D431&amp;"|"&amp;_xlfn.TEXTAFTER(A431," ")),0)</f>
        <v>0</v>
      </c>
      <c r="D431" t="str" cm="1">
        <f t="array" ref="D431">IF(AND(LEFT(A431,4)="$ cd",IFERROR(_xlfn.TEXTAFTER(A431," ",2)&lt;&gt;"..",0)),IF(D430="|",D430,D430&amp;"|")&amp;IFERROR(_xlfn.TEXTAFTER(A431," ",2),0),
IF(AND(LEFT(A431,4)="$ cd",IFERROR(_xlfn.TEXTAFTER(A431," ",2)="..",0)),_xlfn.XLOOKUP(E431,$E$2:E430,$D$2:D430,,,-1),D430))</f>
        <v>|/|fvhmzqc|wrzzq|lpz|djtchhmw|tddmdzd|fjwwn</v>
      </c>
      <c r="E431">
        <f>E430+IFERROR(IF(AND(LEFT(A431,4)="$ cd",_xlfn.TEXTAFTER(A431," ",2)&lt;&gt;".."),1,-1),0)</f>
        <v>7</v>
      </c>
      <c r="F431">
        <f>SUMIFS(C:C,D:D,IF(AND(LEFT(A431,4)="$ cd",_xlfn.TEXTAFTER(A431," ",2)&lt;&gt;".."),IF(D430="|",D430,D430&amp;"|")&amp;_xlfn.TEXTAFTER(A431," ",2),""))</f>
        <v>0</v>
      </c>
      <c r="G431" s="2" t="str">
        <f>IF(F431&gt;$J$2,F431-$J$2,"")</f>
        <v/>
      </c>
      <c r="H431">
        <f>IF(ISNUMBER(_xlfn.NUMBERVALUE(LEFT(A431,1))),_xlfn.NUMBERVALUE(_xlfn.TEXTBEFORE(A431," ")),0)</f>
        <v>0</v>
      </c>
      <c r="J431" cm="1">
        <f t="array" ref="J431">SUMPRODUCT(--(IFERROR(FIND(I431,D429:D1362),0)&gt;0),H429:H1362)</f>
        <v>22659332</v>
      </c>
    </row>
    <row r="432" spans="1:10">
      <c r="A432" s="3" t="s">
        <v>280</v>
      </c>
      <c r="B432" s="1">
        <f>IFERROR(_xlfn.NUMBERVALUE(LEFT(A432,1)),LEFT(A432,1))</f>
        <v>1</v>
      </c>
      <c r="C432">
        <f>IF(ISNUMBER(_xlfn.NUMBERVALUE(LEFT(A432,1))),_xlfn.NUMBERVALUE(_xlfn.TEXTBEFORE(A432," ")),0)+
IF(B432="d",SUMIFS(F:F,D:D,D432&amp;"|"&amp;_xlfn.TEXTAFTER(A432," ")),0)</f>
        <v>17068</v>
      </c>
      <c r="D432" t="str" cm="1">
        <f t="array" ref="D432">IF(AND(LEFT(A432,4)="$ cd",IFERROR(_xlfn.TEXTAFTER(A432," ",2)&lt;&gt;"..",0)),IF(D431="|",D431,D431&amp;"|")&amp;IFERROR(_xlfn.TEXTAFTER(A432," ",2),0),
IF(AND(LEFT(A432,4)="$ cd",IFERROR(_xlfn.TEXTAFTER(A432," ",2)="..",0)),_xlfn.XLOOKUP(E432,$E$2:E431,$D$2:D431,,,-1),D431))</f>
        <v>|/|fvhmzqc|wrzzq|lpz|djtchhmw|tddmdzd|fjwwn</v>
      </c>
      <c r="E432">
        <f>E431+IFERROR(IF(AND(LEFT(A432,4)="$ cd",_xlfn.TEXTAFTER(A432," ",2)&lt;&gt;".."),1,-1),0)</f>
        <v>7</v>
      </c>
      <c r="F432">
        <f>SUMIFS(C:C,D:D,IF(AND(LEFT(A432,4)="$ cd",_xlfn.TEXTAFTER(A432," ",2)&lt;&gt;".."),IF(D431="|",D431,D431&amp;"|")&amp;_xlfn.TEXTAFTER(A432," ",2),""))</f>
        <v>0</v>
      </c>
      <c r="G432" s="2" t="str">
        <f>IF(F432&gt;$J$2,F432-$J$2,"")</f>
        <v/>
      </c>
      <c r="H432">
        <f>IF(ISNUMBER(_xlfn.NUMBERVALUE(LEFT(A432,1))),_xlfn.NUMBERVALUE(_xlfn.TEXTBEFORE(A432," ")),0)</f>
        <v>17068</v>
      </c>
      <c r="J432" cm="1">
        <f t="array" ref="J432">SUMPRODUCT(--(IFERROR(FIND(I432,D430:D1363),0)&gt;0),H430:H1363)</f>
        <v>22659332</v>
      </c>
    </row>
    <row r="433" spans="1:10">
      <c r="A433" s="3" t="s">
        <v>3</v>
      </c>
      <c r="B433" s="1" t="str">
        <f>IFERROR(_xlfn.NUMBERVALUE(LEFT(A433,1)),LEFT(A433,1))</f>
        <v>$</v>
      </c>
      <c r="C433">
        <f>IF(ISNUMBER(_xlfn.NUMBERVALUE(LEFT(A433,1))),_xlfn.NUMBERVALUE(_xlfn.TEXTBEFORE(A433," ")),0)+
IF(B433="d",SUMIFS(F:F,D:D,D433&amp;"|"&amp;_xlfn.TEXTAFTER(A433," ")),0)</f>
        <v>0</v>
      </c>
      <c r="D433" t="str" cm="1">
        <f t="array" ref="D433">IF(AND(LEFT(A433,4)="$ cd",IFERROR(_xlfn.TEXTAFTER(A433," ",2)&lt;&gt;"..",0)),IF(D432="|",D432,D432&amp;"|")&amp;IFERROR(_xlfn.TEXTAFTER(A433," ",2),0),
IF(AND(LEFT(A433,4)="$ cd",IFERROR(_xlfn.TEXTAFTER(A433," ",2)="..",0)),_xlfn.XLOOKUP(E433,$E$2:E432,$D$2:D432,,,-1),D432))</f>
        <v>|/|fvhmzqc|wrzzq|lpz|djtchhmw|tddmdzd</v>
      </c>
      <c r="E433">
        <f>E432+IFERROR(IF(AND(LEFT(A433,4)="$ cd",_xlfn.TEXTAFTER(A433," ",2)&lt;&gt;".."),1,-1),0)</f>
        <v>6</v>
      </c>
      <c r="F433">
        <f>SUMIFS(C:C,D:D,IF(AND(LEFT(A433,4)="$ cd",_xlfn.TEXTAFTER(A433," ",2)&lt;&gt;".."),IF(D432="|",D432,D432&amp;"|")&amp;_xlfn.TEXTAFTER(A433," ",2),""))</f>
        <v>0</v>
      </c>
      <c r="G433" s="2" t="str">
        <f>IF(F433&gt;$J$2,F433-$J$2,"")</f>
        <v/>
      </c>
      <c r="H433">
        <f>IF(ISNUMBER(_xlfn.NUMBERVALUE(LEFT(A433,1))),_xlfn.NUMBERVALUE(_xlfn.TEXTBEFORE(A433," ")),0)</f>
        <v>0</v>
      </c>
      <c r="J433" cm="1">
        <f t="array" ref="J433">SUMPRODUCT(--(IFERROR(FIND(I433,D431:D1364),0)&gt;0),H431:H1364)</f>
        <v>22659332</v>
      </c>
    </row>
    <row r="434" spans="1:10">
      <c r="A434" s="3" t="s">
        <v>3</v>
      </c>
      <c r="B434" s="1" t="str">
        <f>IFERROR(_xlfn.NUMBERVALUE(LEFT(A434,1)),LEFT(A434,1))</f>
        <v>$</v>
      </c>
      <c r="C434">
        <f>IF(ISNUMBER(_xlfn.NUMBERVALUE(LEFT(A434,1))),_xlfn.NUMBERVALUE(_xlfn.TEXTBEFORE(A434," ")),0)+
IF(B434="d",SUMIFS(F:F,D:D,D434&amp;"|"&amp;_xlfn.TEXTAFTER(A434," ")),0)</f>
        <v>0</v>
      </c>
      <c r="D434" t="str" cm="1">
        <f t="array" ref="D434">IF(AND(LEFT(A434,4)="$ cd",IFERROR(_xlfn.TEXTAFTER(A434," ",2)&lt;&gt;"..",0)),IF(D433="|",D433,D433&amp;"|")&amp;IFERROR(_xlfn.TEXTAFTER(A434," ",2),0),
IF(AND(LEFT(A434,4)="$ cd",IFERROR(_xlfn.TEXTAFTER(A434," ",2)="..",0)),_xlfn.XLOOKUP(E434,$E$2:E433,$D$2:D433,,,-1),D433))</f>
        <v>|/|fvhmzqc|wrzzq|lpz|djtchhmw</v>
      </c>
      <c r="E434">
        <f>E433+IFERROR(IF(AND(LEFT(A434,4)="$ cd",_xlfn.TEXTAFTER(A434," ",2)&lt;&gt;".."),1,-1),0)</f>
        <v>5</v>
      </c>
      <c r="F434">
        <f>SUMIFS(C:C,D:D,IF(AND(LEFT(A434,4)="$ cd",_xlfn.TEXTAFTER(A434," ",2)&lt;&gt;".."),IF(D433="|",D433,D433&amp;"|")&amp;_xlfn.TEXTAFTER(A434," ",2),""))</f>
        <v>0</v>
      </c>
      <c r="G434" s="2" t="str">
        <f>IF(F434&gt;$J$2,F434-$J$2,"")</f>
        <v/>
      </c>
      <c r="H434">
        <f>IF(ISNUMBER(_xlfn.NUMBERVALUE(LEFT(A434,1))),_xlfn.NUMBERVALUE(_xlfn.TEXTBEFORE(A434," ")),0)</f>
        <v>0</v>
      </c>
      <c r="J434" cm="1">
        <f t="array" ref="J434">SUMPRODUCT(--(IFERROR(FIND(I434,D432:D1365),0)&gt;0),H432:H1365)</f>
        <v>22659332</v>
      </c>
    </row>
    <row r="435" spans="1:10">
      <c r="A435" s="3" t="s">
        <v>3</v>
      </c>
      <c r="B435" s="1" t="str">
        <f>IFERROR(_xlfn.NUMBERVALUE(LEFT(A435,1)),LEFT(A435,1))</f>
        <v>$</v>
      </c>
      <c r="C435">
        <f>IF(ISNUMBER(_xlfn.NUMBERVALUE(LEFT(A435,1))),_xlfn.NUMBERVALUE(_xlfn.TEXTBEFORE(A435," ")),0)+
IF(B435="d",SUMIFS(F:F,D:D,D435&amp;"|"&amp;_xlfn.TEXTAFTER(A435," ")),0)</f>
        <v>0</v>
      </c>
      <c r="D435" t="str" cm="1">
        <f t="array" ref="D435">IF(AND(LEFT(A435,4)="$ cd",IFERROR(_xlfn.TEXTAFTER(A435," ",2)&lt;&gt;"..",0)),IF(D434="|",D434,D434&amp;"|")&amp;IFERROR(_xlfn.TEXTAFTER(A435," ",2),0),
IF(AND(LEFT(A435,4)="$ cd",IFERROR(_xlfn.TEXTAFTER(A435," ",2)="..",0)),_xlfn.XLOOKUP(E435,$E$2:E434,$D$2:D434,,,-1),D434))</f>
        <v>|/|fvhmzqc|wrzzq|lpz</v>
      </c>
      <c r="E435">
        <f>E434+IFERROR(IF(AND(LEFT(A435,4)="$ cd",_xlfn.TEXTAFTER(A435," ",2)&lt;&gt;".."),1,-1),0)</f>
        <v>4</v>
      </c>
      <c r="F435">
        <f>SUMIFS(C:C,D:D,IF(AND(LEFT(A435,4)="$ cd",_xlfn.TEXTAFTER(A435," ",2)&lt;&gt;".."),IF(D434="|",D434,D434&amp;"|")&amp;_xlfn.TEXTAFTER(A435," ",2),""))</f>
        <v>0</v>
      </c>
      <c r="G435" s="2" t="str">
        <f>IF(F435&gt;$J$2,F435-$J$2,"")</f>
        <v/>
      </c>
      <c r="H435">
        <f>IF(ISNUMBER(_xlfn.NUMBERVALUE(LEFT(A435,1))),_xlfn.NUMBERVALUE(_xlfn.TEXTBEFORE(A435," ")),0)</f>
        <v>0</v>
      </c>
      <c r="J435" cm="1">
        <f t="array" ref="J435">SUMPRODUCT(--(IFERROR(FIND(I435,D433:D1366),0)&gt;0),H433:H1366)</f>
        <v>22642264</v>
      </c>
    </row>
    <row r="436" spans="1:10">
      <c r="A436" s="3" t="s">
        <v>279</v>
      </c>
      <c r="B436" s="1" t="str">
        <f>IFERROR(_xlfn.NUMBERVALUE(LEFT(A436,1)),LEFT(A436,1))</f>
        <v>$</v>
      </c>
      <c r="C436">
        <f>IF(ISNUMBER(_xlfn.NUMBERVALUE(LEFT(A436,1))),_xlfn.NUMBERVALUE(_xlfn.TEXTBEFORE(A436," ")),0)+
IF(B436="d",SUMIFS(F:F,D:D,D436&amp;"|"&amp;_xlfn.TEXTAFTER(A436," ")),0)</f>
        <v>0</v>
      </c>
      <c r="D436" t="str" cm="1">
        <f t="array" ref="D436">IF(AND(LEFT(A436,4)="$ cd",IFERROR(_xlfn.TEXTAFTER(A436," ",2)&lt;&gt;"..",0)),IF(D435="|",D435,D435&amp;"|")&amp;IFERROR(_xlfn.TEXTAFTER(A436," ",2),0),
IF(AND(LEFT(A436,4)="$ cd",IFERROR(_xlfn.TEXTAFTER(A436," ",2)="..",0)),_xlfn.XLOOKUP(E436,$E$2:E435,$D$2:D435,,,-1),D435))</f>
        <v>|/|fvhmzqc|wrzzq|lpz|pbcrz</v>
      </c>
      <c r="E436">
        <f>E435+IFERROR(IF(AND(LEFT(A436,4)="$ cd",_xlfn.TEXTAFTER(A436," ",2)&lt;&gt;".."),1,-1),0)</f>
        <v>5</v>
      </c>
      <c r="F436">
        <f>SUMIFS(C:C,D:D,IF(AND(LEFT(A436,4)="$ cd",_xlfn.TEXTAFTER(A436," ",2)&lt;&gt;".."),IF(D435="|",D435,D435&amp;"|")&amp;_xlfn.TEXTAFTER(A436," ",2),""))</f>
        <v>186040</v>
      </c>
      <c r="G436" s="2" t="str">
        <f>IF(F436&gt;$J$2,F436-$J$2,"")</f>
        <v/>
      </c>
      <c r="H436">
        <f>IF(ISNUMBER(_xlfn.NUMBERVALUE(LEFT(A436,1))),_xlfn.NUMBERVALUE(_xlfn.TEXTBEFORE(A436," ")),0)</f>
        <v>0</v>
      </c>
      <c r="J436" cm="1">
        <f t="array" ref="J436">SUMPRODUCT(--(IFERROR(FIND(I436,D434:D1367),0)&gt;0),H434:H1367)</f>
        <v>22642264</v>
      </c>
    </row>
    <row r="437" spans="1:10">
      <c r="A437" s="3" t="s">
        <v>1</v>
      </c>
      <c r="B437" s="1" t="str">
        <f>IFERROR(_xlfn.NUMBERVALUE(LEFT(A437,1)),LEFT(A437,1))</f>
        <v>$</v>
      </c>
      <c r="C437">
        <f>IF(ISNUMBER(_xlfn.NUMBERVALUE(LEFT(A437,1))),_xlfn.NUMBERVALUE(_xlfn.TEXTBEFORE(A437," ")),0)+
IF(B437="d",SUMIFS(F:F,D:D,D437&amp;"|"&amp;_xlfn.TEXTAFTER(A437," ")),0)</f>
        <v>0</v>
      </c>
      <c r="D437" t="str" cm="1">
        <f t="array" ref="D437">IF(AND(LEFT(A437,4)="$ cd",IFERROR(_xlfn.TEXTAFTER(A437," ",2)&lt;&gt;"..",0)),IF(D436="|",D436,D436&amp;"|")&amp;IFERROR(_xlfn.TEXTAFTER(A437," ",2),0),
IF(AND(LEFT(A437,4)="$ cd",IFERROR(_xlfn.TEXTAFTER(A437," ",2)="..",0)),_xlfn.XLOOKUP(E437,$E$2:E436,$D$2:D436,,,-1),D436))</f>
        <v>|/|fvhmzqc|wrzzq|lpz|pbcrz</v>
      </c>
      <c r="E437">
        <f>E436+IFERROR(IF(AND(LEFT(A437,4)="$ cd",_xlfn.TEXTAFTER(A437," ",2)&lt;&gt;".."),1,-1),0)</f>
        <v>5</v>
      </c>
      <c r="F437">
        <f>SUMIFS(C:C,D:D,IF(AND(LEFT(A437,4)="$ cd",_xlfn.TEXTAFTER(A437," ",2)&lt;&gt;".."),IF(D436="|",D436,D436&amp;"|")&amp;_xlfn.TEXTAFTER(A437," ",2),""))</f>
        <v>0</v>
      </c>
      <c r="G437" s="2" t="str">
        <f>IF(F437&gt;$J$2,F437-$J$2,"")</f>
        <v/>
      </c>
      <c r="H437">
        <f>IF(ISNUMBER(_xlfn.NUMBERVALUE(LEFT(A437,1))),_xlfn.NUMBERVALUE(_xlfn.TEXTBEFORE(A437," ")),0)</f>
        <v>0</v>
      </c>
      <c r="J437" cm="1">
        <f t="array" ref="J437">SUMPRODUCT(--(IFERROR(FIND(I437,D435:D1368),0)&gt;0),H435:H1368)</f>
        <v>22642264</v>
      </c>
    </row>
    <row r="438" spans="1:10">
      <c r="A438" s="3" t="s">
        <v>278</v>
      </c>
      <c r="B438" s="1">
        <f>IFERROR(_xlfn.NUMBERVALUE(LEFT(A438,1)),LEFT(A438,1))</f>
        <v>4</v>
      </c>
      <c r="C438">
        <f>IF(ISNUMBER(_xlfn.NUMBERVALUE(LEFT(A438,1))),_xlfn.NUMBERVALUE(_xlfn.TEXTBEFORE(A438," ")),0)+
IF(B438="d",SUMIFS(F:F,D:D,D438&amp;"|"&amp;_xlfn.TEXTAFTER(A438," ")),0)</f>
        <v>41401</v>
      </c>
      <c r="D438" t="str" cm="1">
        <f t="array" ref="D438">IF(AND(LEFT(A438,4)="$ cd",IFERROR(_xlfn.TEXTAFTER(A438," ",2)&lt;&gt;"..",0)),IF(D437="|",D437,D437&amp;"|")&amp;IFERROR(_xlfn.TEXTAFTER(A438," ",2),0),
IF(AND(LEFT(A438,4)="$ cd",IFERROR(_xlfn.TEXTAFTER(A438," ",2)="..",0)),_xlfn.XLOOKUP(E438,$E$2:E437,$D$2:D437,,,-1),D437))</f>
        <v>|/|fvhmzqc|wrzzq|lpz|pbcrz</v>
      </c>
      <c r="E438">
        <f>E437+IFERROR(IF(AND(LEFT(A438,4)="$ cd",_xlfn.TEXTAFTER(A438," ",2)&lt;&gt;".."),1,-1),0)</f>
        <v>5</v>
      </c>
      <c r="F438">
        <f>SUMIFS(C:C,D:D,IF(AND(LEFT(A438,4)="$ cd",_xlfn.TEXTAFTER(A438," ",2)&lt;&gt;".."),IF(D437="|",D437,D437&amp;"|")&amp;_xlfn.TEXTAFTER(A438," ",2),""))</f>
        <v>0</v>
      </c>
      <c r="G438" s="2" t="str">
        <f>IF(F438&gt;$J$2,F438-$J$2,"")</f>
        <v/>
      </c>
      <c r="H438">
        <f>IF(ISNUMBER(_xlfn.NUMBERVALUE(LEFT(A438,1))),_xlfn.NUMBERVALUE(_xlfn.TEXTBEFORE(A438," ")),0)</f>
        <v>41401</v>
      </c>
      <c r="J438" cm="1">
        <f t="array" ref="J438">SUMPRODUCT(--(IFERROR(FIND(I438,D436:D1369),0)&gt;0),H436:H1369)</f>
        <v>22642264</v>
      </c>
    </row>
    <row r="439" spans="1:10">
      <c r="A439" s="3" t="s">
        <v>277</v>
      </c>
      <c r="B439" s="1">
        <f>IFERROR(_xlfn.NUMBERVALUE(LEFT(A439,1)),LEFT(A439,1))</f>
        <v>1</v>
      </c>
      <c r="C439">
        <f>IF(ISNUMBER(_xlfn.NUMBERVALUE(LEFT(A439,1))),_xlfn.NUMBERVALUE(_xlfn.TEXTBEFORE(A439," ")),0)+
IF(B439="d",SUMIFS(F:F,D:D,D439&amp;"|"&amp;_xlfn.TEXTAFTER(A439," ")),0)</f>
        <v>144639</v>
      </c>
      <c r="D439" t="str" cm="1">
        <f t="array" ref="D439">IF(AND(LEFT(A439,4)="$ cd",IFERROR(_xlfn.TEXTAFTER(A439," ",2)&lt;&gt;"..",0)),IF(D438="|",D438,D438&amp;"|")&amp;IFERROR(_xlfn.TEXTAFTER(A439," ",2),0),
IF(AND(LEFT(A439,4)="$ cd",IFERROR(_xlfn.TEXTAFTER(A439," ",2)="..",0)),_xlfn.XLOOKUP(E439,$E$2:E438,$D$2:D438,,,-1),D438))</f>
        <v>|/|fvhmzqc|wrzzq|lpz|pbcrz</v>
      </c>
      <c r="E439">
        <f>E438+IFERROR(IF(AND(LEFT(A439,4)="$ cd",_xlfn.TEXTAFTER(A439," ",2)&lt;&gt;".."),1,-1),0)</f>
        <v>5</v>
      </c>
      <c r="F439">
        <f>SUMIFS(C:C,D:D,IF(AND(LEFT(A439,4)="$ cd",_xlfn.TEXTAFTER(A439," ",2)&lt;&gt;".."),IF(D438="|",D438,D438&amp;"|")&amp;_xlfn.TEXTAFTER(A439," ",2),""))</f>
        <v>0</v>
      </c>
      <c r="G439" s="2" t="str">
        <f>IF(F439&gt;$J$2,F439-$J$2,"")</f>
        <v/>
      </c>
      <c r="H439">
        <f>IF(ISNUMBER(_xlfn.NUMBERVALUE(LEFT(A439,1))),_xlfn.NUMBERVALUE(_xlfn.TEXTBEFORE(A439," ")),0)</f>
        <v>144639</v>
      </c>
      <c r="J439" cm="1">
        <f t="array" ref="J439">SUMPRODUCT(--(IFERROR(FIND(I439,D437:D1370),0)&gt;0),H437:H1370)</f>
        <v>22642264</v>
      </c>
    </row>
    <row r="440" spans="1:10">
      <c r="A440" s="3" t="s">
        <v>3</v>
      </c>
      <c r="B440" s="1" t="str">
        <f>IFERROR(_xlfn.NUMBERVALUE(LEFT(A440,1)),LEFT(A440,1))</f>
        <v>$</v>
      </c>
      <c r="C440">
        <f>IF(ISNUMBER(_xlfn.NUMBERVALUE(LEFT(A440,1))),_xlfn.NUMBERVALUE(_xlfn.TEXTBEFORE(A440," ")),0)+
IF(B440="d",SUMIFS(F:F,D:D,D440&amp;"|"&amp;_xlfn.TEXTAFTER(A440," ")),0)</f>
        <v>0</v>
      </c>
      <c r="D440" t="str" cm="1">
        <f t="array" ref="D440">IF(AND(LEFT(A440,4)="$ cd",IFERROR(_xlfn.TEXTAFTER(A440," ",2)&lt;&gt;"..",0)),IF(D439="|",D439,D439&amp;"|")&amp;IFERROR(_xlfn.TEXTAFTER(A440," ",2),0),
IF(AND(LEFT(A440,4)="$ cd",IFERROR(_xlfn.TEXTAFTER(A440," ",2)="..",0)),_xlfn.XLOOKUP(E440,$E$2:E439,$D$2:D439,,,-1),D439))</f>
        <v>|/|fvhmzqc|wrzzq|lpz</v>
      </c>
      <c r="E440">
        <f>E439+IFERROR(IF(AND(LEFT(A440,4)="$ cd",_xlfn.TEXTAFTER(A440," ",2)&lt;&gt;".."),1,-1),0)</f>
        <v>4</v>
      </c>
      <c r="F440">
        <f>SUMIFS(C:C,D:D,IF(AND(LEFT(A440,4)="$ cd",_xlfn.TEXTAFTER(A440," ",2)&lt;&gt;".."),IF(D439="|",D439,D439&amp;"|")&amp;_xlfn.TEXTAFTER(A440," ",2),""))</f>
        <v>0</v>
      </c>
      <c r="G440" s="2" t="str">
        <f>IF(F440&gt;$J$2,F440-$J$2,"")</f>
        <v/>
      </c>
      <c r="H440">
        <f>IF(ISNUMBER(_xlfn.NUMBERVALUE(LEFT(A440,1))),_xlfn.NUMBERVALUE(_xlfn.TEXTBEFORE(A440," ")),0)</f>
        <v>0</v>
      </c>
      <c r="J440" cm="1">
        <f t="array" ref="J440">SUMPRODUCT(--(IFERROR(FIND(I440,D438:D1371),0)&gt;0),H438:H1371)</f>
        <v>22642264</v>
      </c>
    </row>
    <row r="441" spans="1:10">
      <c r="A441" s="3" t="s">
        <v>3</v>
      </c>
      <c r="B441" s="1" t="str">
        <f>IFERROR(_xlfn.NUMBERVALUE(LEFT(A441,1)),LEFT(A441,1))</f>
        <v>$</v>
      </c>
      <c r="C441">
        <f>IF(ISNUMBER(_xlfn.NUMBERVALUE(LEFT(A441,1))),_xlfn.NUMBERVALUE(_xlfn.TEXTBEFORE(A441," ")),0)+
IF(B441="d",SUMIFS(F:F,D:D,D441&amp;"|"&amp;_xlfn.TEXTAFTER(A441," ")),0)</f>
        <v>0</v>
      </c>
      <c r="D441" t="str" cm="1">
        <f t="array" ref="D441">IF(AND(LEFT(A441,4)="$ cd",IFERROR(_xlfn.TEXTAFTER(A441," ",2)&lt;&gt;"..",0)),IF(D440="|",D440,D440&amp;"|")&amp;IFERROR(_xlfn.TEXTAFTER(A441," ",2),0),
IF(AND(LEFT(A441,4)="$ cd",IFERROR(_xlfn.TEXTAFTER(A441," ",2)="..",0)),_xlfn.XLOOKUP(E441,$E$2:E440,$D$2:D440,,,-1),D440))</f>
        <v>|/|fvhmzqc|wrzzq</v>
      </c>
      <c r="E441">
        <f>E440+IFERROR(IF(AND(LEFT(A441,4)="$ cd",_xlfn.TEXTAFTER(A441," ",2)&lt;&gt;".."),1,-1),0)</f>
        <v>3</v>
      </c>
      <c r="F441">
        <f>SUMIFS(C:C,D:D,IF(AND(LEFT(A441,4)="$ cd",_xlfn.TEXTAFTER(A441," ",2)&lt;&gt;".."),IF(D440="|",D440,D440&amp;"|")&amp;_xlfn.TEXTAFTER(A441," ",2),""))</f>
        <v>0</v>
      </c>
      <c r="G441" s="2" t="str">
        <f>IF(F441&gt;$J$2,F441-$J$2,"")</f>
        <v/>
      </c>
      <c r="H441">
        <f>IF(ISNUMBER(_xlfn.NUMBERVALUE(LEFT(A441,1))),_xlfn.NUMBERVALUE(_xlfn.TEXTBEFORE(A441," ")),0)</f>
        <v>0</v>
      </c>
      <c r="J441" cm="1">
        <f t="array" ref="J441">SUMPRODUCT(--(IFERROR(FIND(I441,D439:D1372),0)&gt;0),H439:H1372)</f>
        <v>22600863</v>
      </c>
    </row>
    <row r="442" spans="1:10">
      <c r="A442" s="3" t="s">
        <v>276</v>
      </c>
      <c r="B442" s="1" t="str">
        <f>IFERROR(_xlfn.NUMBERVALUE(LEFT(A442,1)),LEFT(A442,1))</f>
        <v>$</v>
      </c>
      <c r="C442">
        <f>IF(ISNUMBER(_xlfn.NUMBERVALUE(LEFT(A442,1))),_xlfn.NUMBERVALUE(_xlfn.TEXTBEFORE(A442," ")),0)+
IF(B442="d",SUMIFS(F:F,D:D,D442&amp;"|"&amp;_xlfn.TEXTAFTER(A442," ")),0)</f>
        <v>0</v>
      </c>
      <c r="D442" t="str" cm="1">
        <f t="array" ref="D442">IF(AND(LEFT(A442,4)="$ cd",IFERROR(_xlfn.TEXTAFTER(A442," ",2)&lt;&gt;"..",0)),IF(D441="|",D441,D441&amp;"|")&amp;IFERROR(_xlfn.TEXTAFTER(A442," ",2),0),
IF(AND(LEFT(A442,4)="$ cd",IFERROR(_xlfn.TEXTAFTER(A442," ",2)="..",0)),_xlfn.XLOOKUP(E442,$E$2:E441,$D$2:D441,,,-1),D441))</f>
        <v>|/|fvhmzqc|wrzzq|mqqlhnvh</v>
      </c>
      <c r="E442">
        <f>E441+IFERROR(IF(AND(LEFT(A442,4)="$ cd",_xlfn.TEXTAFTER(A442," ",2)&lt;&gt;".."),1,-1),0)</f>
        <v>4</v>
      </c>
      <c r="F442">
        <f>SUMIFS(C:C,D:D,IF(AND(LEFT(A442,4)="$ cd",_xlfn.TEXTAFTER(A442," ",2)&lt;&gt;".."),IF(D441="|",D441,D441&amp;"|")&amp;_xlfn.TEXTAFTER(A442," ",2),""))</f>
        <v>5974547</v>
      </c>
      <c r="G442" s="2">
        <f>IF(F442&gt;$J$2,F442-$J$2,"")</f>
        <v>624564</v>
      </c>
      <c r="H442">
        <f>IF(ISNUMBER(_xlfn.NUMBERVALUE(LEFT(A442,1))),_xlfn.NUMBERVALUE(_xlfn.TEXTBEFORE(A442," ")),0)</f>
        <v>0</v>
      </c>
      <c r="J442" cm="1">
        <f t="array" ref="J442">SUMPRODUCT(--(IFERROR(FIND(I442,D440:D1373),0)&gt;0),H440:H1373)</f>
        <v>22456224</v>
      </c>
    </row>
    <row r="443" spans="1:10">
      <c r="A443" s="3" t="s">
        <v>1</v>
      </c>
      <c r="B443" s="1" t="str">
        <f>IFERROR(_xlfn.NUMBERVALUE(LEFT(A443,1)),LEFT(A443,1))</f>
        <v>$</v>
      </c>
      <c r="C443">
        <f>IF(ISNUMBER(_xlfn.NUMBERVALUE(LEFT(A443,1))),_xlfn.NUMBERVALUE(_xlfn.TEXTBEFORE(A443," ")),0)+
IF(B443="d",SUMIFS(F:F,D:D,D443&amp;"|"&amp;_xlfn.TEXTAFTER(A443," ")),0)</f>
        <v>0</v>
      </c>
      <c r="D443" t="str" cm="1">
        <f t="array" ref="D443">IF(AND(LEFT(A443,4)="$ cd",IFERROR(_xlfn.TEXTAFTER(A443," ",2)&lt;&gt;"..",0)),IF(D442="|",D442,D442&amp;"|")&amp;IFERROR(_xlfn.TEXTAFTER(A443," ",2),0),
IF(AND(LEFT(A443,4)="$ cd",IFERROR(_xlfn.TEXTAFTER(A443," ",2)="..",0)),_xlfn.XLOOKUP(E443,$E$2:E442,$D$2:D442,,,-1),D442))</f>
        <v>|/|fvhmzqc|wrzzq|mqqlhnvh</v>
      </c>
      <c r="E443">
        <f>E442+IFERROR(IF(AND(LEFT(A443,4)="$ cd",_xlfn.TEXTAFTER(A443," ",2)&lt;&gt;".."),1,-1),0)</f>
        <v>4</v>
      </c>
      <c r="F443">
        <f>SUMIFS(C:C,D:D,IF(AND(LEFT(A443,4)="$ cd",_xlfn.TEXTAFTER(A443," ",2)&lt;&gt;".."),IF(D442="|",D442,D442&amp;"|")&amp;_xlfn.TEXTAFTER(A443," ",2),""))</f>
        <v>0</v>
      </c>
      <c r="G443" s="2" t="str">
        <f>IF(F443&gt;$J$2,F443-$J$2,"")</f>
        <v/>
      </c>
      <c r="H443">
        <f>IF(ISNUMBER(_xlfn.NUMBERVALUE(LEFT(A443,1))),_xlfn.NUMBERVALUE(_xlfn.TEXTBEFORE(A443," ")),0)</f>
        <v>0</v>
      </c>
      <c r="J443" cm="1">
        <f t="array" ref="J443">SUMPRODUCT(--(IFERROR(FIND(I443,D441:D1374),0)&gt;0),H441:H1374)</f>
        <v>22456224</v>
      </c>
    </row>
    <row r="444" spans="1:10">
      <c r="A444" s="3" t="s">
        <v>275</v>
      </c>
      <c r="B444" s="1" t="str">
        <f>IFERROR(_xlfn.NUMBERVALUE(LEFT(A444,1)),LEFT(A444,1))</f>
        <v>d</v>
      </c>
      <c r="C444">
        <f>IF(ISNUMBER(_xlfn.NUMBERVALUE(LEFT(A444,1))),_xlfn.NUMBERVALUE(_xlfn.TEXTBEFORE(A444," ")),0)+
IF(B444="d",SUMIFS(F:F,D:D,D444&amp;"|"&amp;_xlfn.TEXTAFTER(A444," ")),0)</f>
        <v>402278</v>
      </c>
      <c r="D444" t="str" cm="1">
        <f t="array" ref="D444">IF(AND(LEFT(A444,4)="$ cd",IFERROR(_xlfn.TEXTAFTER(A444," ",2)&lt;&gt;"..",0)),IF(D443="|",D443,D443&amp;"|")&amp;IFERROR(_xlfn.TEXTAFTER(A444," ",2),0),
IF(AND(LEFT(A444,4)="$ cd",IFERROR(_xlfn.TEXTAFTER(A444," ",2)="..",0)),_xlfn.XLOOKUP(E444,$E$2:E443,$D$2:D443,,,-1),D443))</f>
        <v>|/|fvhmzqc|wrzzq|mqqlhnvh</v>
      </c>
      <c r="E444">
        <f>E443+IFERROR(IF(AND(LEFT(A444,4)="$ cd",_xlfn.TEXTAFTER(A444," ",2)&lt;&gt;".."),1,-1),0)</f>
        <v>4</v>
      </c>
      <c r="F444">
        <f>SUMIFS(C:C,D:D,IF(AND(LEFT(A444,4)="$ cd",_xlfn.TEXTAFTER(A444," ",2)&lt;&gt;".."),IF(D443="|",D443,D443&amp;"|")&amp;_xlfn.TEXTAFTER(A444," ",2),""))</f>
        <v>0</v>
      </c>
      <c r="G444" s="2" t="str">
        <f>IF(F444&gt;$J$2,F444-$J$2,"")</f>
        <v/>
      </c>
      <c r="H444">
        <f>IF(ISNUMBER(_xlfn.NUMBERVALUE(LEFT(A444,1))),_xlfn.NUMBERVALUE(_xlfn.TEXTBEFORE(A444," ")),0)</f>
        <v>0</v>
      </c>
      <c r="J444" cm="1">
        <f t="array" ref="J444">SUMPRODUCT(--(IFERROR(FIND(I444,D442:D1375),0)&gt;0),H442:H1375)</f>
        <v>22456224</v>
      </c>
    </row>
    <row r="445" spans="1:10">
      <c r="A445" s="3" t="s">
        <v>274</v>
      </c>
      <c r="B445" s="1" t="str">
        <f>IFERROR(_xlfn.NUMBERVALUE(LEFT(A445,1)),LEFT(A445,1))</f>
        <v>d</v>
      </c>
      <c r="C445">
        <f>IF(ISNUMBER(_xlfn.NUMBERVALUE(LEFT(A445,1))),_xlfn.NUMBERVALUE(_xlfn.TEXTBEFORE(A445," ")),0)+
IF(B445="d",SUMIFS(F:F,D:D,D445&amp;"|"&amp;_xlfn.TEXTAFTER(A445," ")),0)</f>
        <v>1074927</v>
      </c>
      <c r="D445" t="str" cm="1">
        <f t="array" ref="D445">IF(AND(LEFT(A445,4)="$ cd",IFERROR(_xlfn.TEXTAFTER(A445," ",2)&lt;&gt;"..",0)),IF(D444="|",D444,D444&amp;"|")&amp;IFERROR(_xlfn.TEXTAFTER(A445," ",2),0),
IF(AND(LEFT(A445,4)="$ cd",IFERROR(_xlfn.TEXTAFTER(A445," ",2)="..",0)),_xlfn.XLOOKUP(E445,$E$2:E444,$D$2:D444,,,-1),D444))</f>
        <v>|/|fvhmzqc|wrzzq|mqqlhnvh</v>
      </c>
      <c r="E445">
        <f>E444+IFERROR(IF(AND(LEFT(A445,4)="$ cd",_xlfn.TEXTAFTER(A445," ",2)&lt;&gt;".."),1,-1),0)</f>
        <v>4</v>
      </c>
      <c r="F445">
        <f>SUMIFS(C:C,D:D,IF(AND(LEFT(A445,4)="$ cd",_xlfn.TEXTAFTER(A445," ",2)&lt;&gt;".."),IF(D444="|",D444,D444&amp;"|")&amp;_xlfn.TEXTAFTER(A445," ",2),""))</f>
        <v>0</v>
      </c>
      <c r="G445" s="2" t="str">
        <f>IF(F445&gt;$J$2,F445-$J$2,"")</f>
        <v/>
      </c>
      <c r="H445">
        <f>IF(ISNUMBER(_xlfn.NUMBERVALUE(LEFT(A445,1))),_xlfn.NUMBERVALUE(_xlfn.TEXTBEFORE(A445," ")),0)</f>
        <v>0</v>
      </c>
      <c r="J445" cm="1">
        <f t="array" ref="J445">SUMPRODUCT(--(IFERROR(FIND(I445,D443:D1376),0)&gt;0),H443:H1376)</f>
        <v>22456224</v>
      </c>
    </row>
    <row r="446" spans="1:10">
      <c r="A446" s="3" t="s">
        <v>50</v>
      </c>
      <c r="B446" s="1" t="str">
        <f>IFERROR(_xlfn.NUMBERVALUE(LEFT(A446,1)),LEFT(A446,1))</f>
        <v>d</v>
      </c>
      <c r="C446">
        <f>IF(ISNUMBER(_xlfn.NUMBERVALUE(LEFT(A446,1))),_xlfn.NUMBERVALUE(_xlfn.TEXTBEFORE(A446," ")),0)+
IF(B446="d",SUMIFS(F:F,D:D,D446&amp;"|"&amp;_xlfn.TEXTAFTER(A446," ")),0)</f>
        <v>317689</v>
      </c>
      <c r="D446" t="str" cm="1">
        <f t="array" ref="D446">IF(AND(LEFT(A446,4)="$ cd",IFERROR(_xlfn.TEXTAFTER(A446," ",2)&lt;&gt;"..",0)),IF(D445="|",D445,D445&amp;"|")&amp;IFERROR(_xlfn.TEXTAFTER(A446," ",2),0),
IF(AND(LEFT(A446,4)="$ cd",IFERROR(_xlfn.TEXTAFTER(A446," ",2)="..",0)),_xlfn.XLOOKUP(E446,$E$2:E445,$D$2:D445,,,-1),D445))</f>
        <v>|/|fvhmzqc|wrzzq|mqqlhnvh</v>
      </c>
      <c r="E446">
        <f>E445+IFERROR(IF(AND(LEFT(A446,4)="$ cd",_xlfn.TEXTAFTER(A446," ",2)&lt;&gt;".."),1,-1),0)</f>
        <v>4</v>
      </c>
      <c r="F446">
        <f>SUMIFS(C:C,D:D,IF(AND(LEFT(A446,4)="$ cd",_xlfn.TEXTAFTER(A446," ",2)&lt;&gt;".."),IF(D445="|",D445,D445&amp;"|")&amp;_xlfn.TEXTAFTER(A446," ",2),""))</f>
        <v>0</v>
      </c>
      <c r="G446" s="2" t="str">
        <f>IF(F446&gt;$J$2,F446-$J$2,"")</f>
        <v/>
      </c>
      <c r="H446">
        <f>IF(ISNUMBER(_xlfn.NUMBERVALUE(LEFT(A446,1))),_xlfn.NUMBERVALUE(_xlfn.TEXTBEFORE(A446," ")),0)</f>
        <v>0</v>
      </c>
      <c r="J446" cm="1">
        <f t="array" ref="J446">SUMPRODUCT(--(IFERROR(FIND(I446,D444:D1377),0)&gt;0),H444:H1377)</f>
        <v>22456224</v>
      </c>
    </row>
    <row r="447" spans="1:10">
      <c r="A447" s="3" t="s">
        <v>273</v>
      </c>
      <c r="B447" s="1" t="str">
        <f>IFERROR(_xlfn.NUMBERVALUE(LEFT(A447,1)),LEFT(A447,1))</f>
        <v>d</v>
      </c>
      <c r="C447">
        <f>IF(ISNUMBER(_xlfn.NUMBERVALUE(LEFT(A447,1))),_xlfn.NUMBERVALUE(_xlfn.TEXTBEFORE(A447," ")),0)+
IF(B447="d",SUMIFS(F:F,D:D,D447&amp;"|"&amp;_xlfn.TEXTAFTER(A447," ")),0)</f>
        <v>2198052</v>
      </c>
      <c r="D447" t="str" cm="1">
        <f t="array" ref="D447">IF(AND(LEFT(A447,4)="$ cd",IFERROR(_xlfn.TEXTAFTER(A447," ",2)&lt;&gt;"..",0)),IF(D446="|",D446,D446&amp;"|")&amp;IFERROR(_xlfn.TEXTAFTER(A447," ",2),0),
IF(AND(LEFT(A447,4)="$ cd",IFERROR(_xlfn.TEXTAFTER(A447," ",2)="..",0)),_xlfn.XLOOKUP(E447,$E$2:E446,$D$2:D446,,,-1),D446))</f>
        <v>|/|fvhmzqc|wrzzq|mqqlhnvh</v>
      </c>
      <c r="E447">
        <f>E446+IFERROR(IF(AND(LEFT(A447,4)="$ cd",_xlfn.TEXTAFTER(A447," ",2)&lt;&gt;".."),1,-1),0)</f>
        <v>4</v>
      </c>
      <c r="F447">
        <f>SUMIFS(C:C,D:D,IF(AND(LEFT(A447,4)="$ cd",_xlfn.TEXTAFTER(A447," ",2)&lt;&gt;".."),IF(D446="|",D446,D446&amp;"|")&amp;_xlfn.TEXTAFTER(A447," ",2),""))</f>
        <v>0</v>
      </c>
      <c r="G447" s="2" t="str">
        <f>IF(F447&gt;$J$2,F447-$J$2,"")</f>
        <v/>
      </c>
      <c r="H447">
        <f>IF(ISNUMBER(_xlfn.NUMBERVALUE(LEFT(A447,1))),_xlfn.NUMBERVALUE(_xlfn.TEXTBEFORE(A447," ")),0)</f>
        <v>0</v>
      </c>
      <c r="J447" cm="1">
        <f t="array" ref="J447">SUMPRODUCT(--(IFERROR(FIND(I447,D445:D1378),0)&gt;0),H445:H1378)</f>
        <v>22456224</v>
      </c>
    </row>
    <row r="448" spans="1:10">
      <c r="A448" s="3" t="s">
        <v>272</v>
      </c>
      <c r="B448" s="1" t="str">
        <f>IFERROR(_xlfn.NUMBERVALUE(LEFT(A448,1)),LEFT(A448,1))</f>
        <v>d</v>
      </c>
      <c r="C448">
        <f>IF(ISNUMBER(_xlfn.NUMBERVALUE(LEFT(A448,1))),_xlfn.NUMBERVALUE(_xlfn.TEXTBEFORE(A448," ")),0)+
IF(B448="d",SUMIFS(F:F,D:D,D448&amp;"|"&amp;_xlfn.TEXTAFTER(A448," ")),0)</f>
        <v>1850695</v>
      </c>
      <c r="D448" t="str" cm="1">
        <f t="array" ref="D448">IF(AND(LEFT(A448,4)="$ cd",IFERROR(_xlfn.TEXTAFTER(A448," ",2)&lt;&gt;"..",0)),IF(D447="|",D447,D447&amp;"|")&amp;IFERROR(_xlfn.TEXTAFTER(A448," ",2),0),
IF(AND(LEFT(A448,4)="$ cd",IFERROR(_xlfn.TEXTAFTER(A448," ",2)="..",0)),_xlfn.XLOOKUP(E448,$E$2:E447,$D$2:D447,,,-1),D447))</f>
        <v>|/|fvhmzqc|wrzzq|mqqlhnvh</v>
      </c>
      <c r="E448">
        <f>E447+IFERROR(IF(AND(LEFT(A448,4)="$ cd",_xlfn.TEXTAFTER(A448," ",2)&lt;&gt;".."),1,-1),0)</f>
        <v>4</v>
      </c>
      <c r="F448">
        <f>SUMIFS(C:C,D:D,IF(AND(LEFT(A448,4)="$ cd",_xlfn.TEXTAFTER(A448," ",2)&lt;&gt;".."),IF(D447="|",D447,D447&amp;"|")&amp;_xlfn.TEXTAFTER(A448," ",2),""))</f>
        <v>0</v>
      </c>
      <c r="G448" s="2" t="str">
        <f>IF(F448&gt;$J$2,F448-$J$2,"")</f>
        <v/>
      </c>
      <c r="H448">
        <f>IF(ISNUMBER(_xlfn.NUMBERVALUE(LEFT(A448,1))),_xlfn.NUMBERVALUE(_xlfn.TEXTBEFORE(A448," ")),0)</f>
        <v>0</v>
      </c>
      <c r="J448" cm="1">
        <f t="array" ref="J448">SUMPRODUCT(--(IFERROR(FIND(I448,D446:D1379),0)&gt;0),H446:H1379)</f>
        <v>22456224</v>
      </c>
    </row>
    <row r="449" spans="1:10">
      <c r="A449" s="3" t="s">
        <v>271</v>
      </c>
      <c r="B449" s="1" t="str">
        <f>IFERROR(_xlfn.NUMBERVALUE(LEFT(A449,1)),LEFT(A449,1))</f>
        <v>d</v>
      </c>
      <c r="C449">
        <f>IF(ISNUMBER(_xlfn.NUMBERVALUE(LEFT(A449,1))),_xlfn.NUMBERVALUE(_xlfn.TEXTBEFORE(A449," ")),0)+
IF(B449="d",SUMIFS(F:F,D:D,D449&amp;"|"&amp;_xlfn.TEXTAFTER(A449," ")),0)</f>
        <v>63581</v>
      </c>
      <c r="D449" t="str" cm="1">
        <f t="array" ref="D449">IF(AND(LEFT(A449,4)="$ cd",IFERROR(_xlfn.TEXTAFTER(A449," ",2)&lt;&gt;"..",0)),IF(D448="|",D448,D448&amp;"|")&amp;IFERROR(_xlfn.TEXTAFTER(A449," ",2),0),
IF(AND(LEFT(A449,4)="$ cd",IFERROR(_xlfn.TEXTAFTER(A449," ",2)="..",0)),_xlfn.XLOOKUP(E449,$E$2:E448,$D$2:D448,,,-1),D448))</f>
        <v>|/|fvhmzqc|wrzzq|mqqlhnvh</v>
      </c>
      <c r="E449">
        <f>E448+IFERROR(IF(AND(LEFT(A449,4)="$ cd",_xlfn.TEXTAFTER(A449," ",2)&lt;&gt;".."),1,-1),0)</f>
        <v>4</v>
      </c>
      <c r="F449">
        <f>SUMIFS(C:C,D:D,IF(AND(LEFT(A449,4)="$ cd",_xlfn.TEXTAFTER(A449," ",2)&lt;&gt;".."),IF(D448="|",D448,D448&amp;"|")&amp;_xlfn.TEXTAFTER(A449," ",2),""))</f>
        <v>0</v>
      </c>
      <c r="G449" s="2" t="str">
        <f>IF(F449&gt;$J$2,F449-$J$2,"")</f>
        <v/>
      </c>
      <c r="H449">
        <f>IF(ISNUMBER(_xlfn.NUMBERVALUE(LEFT(A449,1))),_xlfn.NUMBERVALUE(_xlfn.TEXTBEFORE(A449," ")),0)</f>
        <v>0</v>
      </c>
      <c r="J449" cm="1">
        <f t="array" ref="J449">SUMPRODUCT(--(IFERROR(FIND(I449,D447:D1380),0)&gt;0),H447:H1380)</f>
        <v>22456224</v>
      </c>
    </row>
    <row r="450" spans="1:10">
      <c r="A450" s="3" t="s">
        <v>270</v>
      </c>
      <c r="B450" s="1">
        <f>IFERROR(_xlfn.NUMBERVALUE(LEFT(A450,1)),LEFT(A450,1))</f>
        <v>6</v>
      </c>
      <c r="C450">
        <f>IF(ISNUMBER(_xlfn.NUMBERVALUE(LEFT(A450,1))),_xlfn.NUMBERVALUE(_xlfn.TEXTBEFORE(A450," ")),0)+
IF(B450="d",SUMIFS(F:F,D:D,D450&amp;"|"&amp;_xlfn.TEXTAFTER(A450," ")),0)</f>
        <v>67325</v>
      </c>
      <c r="D450" t="str" cm="1">
        <f t="array" ref="D450">IF(AND(LEFT(A450,4)="$ cd",IFERROR(_xlfn.TEXTAFTER(A450," ",2)&lt;&gt;"..",0)),IF(D449="|",D449,D449&amp;"|")&amp;IFERROR(_xlfn.TEXTAFTER(A450," ",2),0),
IF(AND(LEFT(A450,4)="$ cd",IFERROR(_xlfn.TEXTAFTER(A450," ",2)="..",0)),_xlfn.XLOOKUP(E450,$E$2:E449,$D$2:D449,,,-1),D449))</f>
        <v>|/|fvhmzqc|wrzzq|mqqlhnvh</v>
      </c>
      <c r="E450">
        <f>E449+IFERROR(IF(AND(LEFT(A450,4)="$ cd",_xlfn.TEXTAFTER(A450," ",2)&lt;&gt;".."),1,-1),0)</f>
        <v>4</v>
      </c>
      <c r="F450">
        <f>SUMIFS(C:C,D:D,IF(AND(LEFT(A450,4)="$ cd",_xlfn.TEXTAFTER(A450," ",2)&lt;&gt;".."),IF(D449="|",D449,D449&amp;"|")&amp;_xlfn.TEXTAFTER(A450," ",2),""))</f>
        <v>0</v>
      </c>
      <c r="G450" s="2" t="str">
        <f>IF(F450&gt;$J$2,F450-$J$2,"")</f>
        <v/>
      </c>
      <c r="H450">
        <f>IF(ISNUMBER(_xlfn.NUMBERVALUE(LEFT(A450,1))),_xlfn.NUMBERVALUE(_xlfn.TEXTBEFORE(A450," ")),0)</f>
        <v>67325</v>
      </c>
      <c r="J450" cm="1">
        <f t="array" ref="J450">SUMPRODUCT(--(IFERROR(FIND(I450,D448:D1381),0)&gt;0),H448:H1381)</f>
        <v>22456224</v>
      </c>
    </row>
    <row r="451" spans="1:10">
      <c r="A451" s="3" t="s">
        <v>269</v>
      </c>
      <c r="B451" s="1" t="str">
        <f>IFERROR(_xlfn.NUMBERVALUE(LEFT(A451,1)),LEFT(A451,1))</f>
        <v>$</v>
      </c>
      <c r="C451">
        <f>IF(ISNUMBER(_xlfn.NUMBERVALUE(LEFT(A451,1))),_xlfn.NUMBERVALUE(_xlfn.TEXTBEFORE(A451," ")),0)+
IF(B451="d",SUMIFS(F:F,D:D,D451&amp;"|"&amp;_xlfn.TEXTAFTER(A451," ")),0)</f>
        <v>0</v>
      </c>
      <c r="D451" t="str" cm="1">
        <f t="array" ref="D451">IF(AND(LEFT(A451,4)="$ cd",IFERROR(_xlfn.TEXTAFTER(A451," ",2)&lt;&gt;"..",0)),IF(D450="|",D450,D450&amp;"|")&amp;IFERROR(_xlfn.TEXTAFTER(A451," ",2),0),
IF(AND(LEFT(A451,4)="$ cd",IFERROR(_xlfn.TEXTAFTER(A451," ",2)="..",0)),_xlfn.XLOOKUP(E451,$E$2:E450,$D$2:D450,,,-1),D450))</f>
        <v>|/|fvhmzqc|wrzzq|mqqlhnvh|bmcqbq</v>
      </c>
      <c r="E451">
        <f>E450+IFERROR(IF(AND(LEFT(A451,4)="$ cd",_xlfn.TEXTAFTER(A451," ",2)&lt;&gt;".."),1,-1),0)</f>
        <v>5</v>
      </c>
      <c r="F451">
        <f>SUMIFS(C:C,D:D,IF(AND(LEFT(A451,4)="$ cd",_xlfn.TEXTAFTER(A451," ",2)&lt;&gt;".."),IF(D450="|",D450,D450&amp;"|")&amp;_xlfn.TEXTAFTER(A451," ",2),""))</f>
        <v>402278</v>
      </c>
      <c r="G451" s="2" t="str">
        <f>IF(F451&gt;$J$2,F451-$J$2,"")</f>
        <v/>
      </c>
      <c r="H451">
        <f>IF(ISNUMBER(_xlfn.NUMBERVALUE(LEFT(A451,1))),_xlfn.NUMBERVALUE(_xlfn.TEXTBEFORE(A451," ")),0)</f>
        <v>0</v>
      </c>
      <c r="J451" cm="1">
        <f t="array" ref="J451">SUMPRODUCT(--(IFERROR(FIND(I451,D449:D1382),0)&gt;0),H449:H1382)</f>
        <v>22456224</v>
      </c>
    </row>
    <row r="452" spans="1:10">
      <c r="A452" s="3" t="s">
        <v>1</v>
      </c>
      <c r="B452" s="1" t="str">
        <f>IFERROR(_xlfn.NUMBERVALUE(LEFT(A452,1)),LEFT(A452,1))</f>
        <v>$</v>
      </c>
      <c r="C452">
        <f>IF(ISNUMBER(_xlfn.NUMBERVALUE(LEFT(A452,1))),_xlfn.NUMBERVALUE(_xlfn.TEXTBEFORE(A452," ")),0)+
IF(B452="d",SUMIFS(F:F,D:D,D452&amp;"|"&amp;_xlfn.TEXTAFTER(A452," ")),0)</f>
        <v>0</v>
      </c>
      <c r="D452" t="str" cm="1">
        <f t="array" ref="D452">IF(AND(LEFT(A452,4)="$ cd",IFERROR(_xlfn.TEXTAFTER(A452," ",2)&lt;&gt;"..",0)),IF(D451="|",D451,D451&amp;"|")&amp;IFERROR(_xlfn.TEXTAFTER(A452," ",2),0),
IF(AND(LEFT(A452,4)="$ cd",IFERROR(_xlfn.TEXTAFTER(A452," ",2)="..",0)),_xlfn.XLOOKUP(E452,$E$2:E451,$D$2:D451,,,-1),D451))</f>
        <v>|/|fvhmzqc|wrzzq|mqqlhnvh|bmcqbq</v>
      </c>
      <c r="E452">
        <f>E451+IFERROR(IF(AND(LEFT(A452,4)="$ cd",_xlfn.TEXTAFTER(A452," ",2)&lt;&gt;".."),1,-1),0)</f>
        <v>5</v>
      </c>
      <c r="F452">
        <f>SUMIFS(C:C,D:D,IF(AND(LEFT(A452,4)="$ cd",_xlfn.TEXTAFTER(A452," ",2)&lt;&gt;".."),IF(D451="|",D451,D451&amp;"|")&amp;_xlfn.TEXTAFTER(A452," ",2),""))</f>
        <v>0</v>
      </c>
      <c r="G452" s="2" t="str">
        <f>IF(F452&gt;$J$2,F452-$J$2,"")</f>
        <v/>
      </c>
      <c r="H452">
        <f>IF(ISNUMBER(_xlfn.NUMBERVALUE(LEFT(A452,1))),_xlfn.NUMBERVALUE(_xlfn.TEXTBEFORE(A452," ")),0)</f>
        <v>0</v>
      </c>
      <c r="J452" cm="1">
        <f t="array" ref="J452">SUMPRODUCT(--(IFERROR(FIND(I452,D450:D1383),0)&gt;0),H450:H1383)</f>
        <v>22456224</v>
      </c>
    </row>
    <row r="453" spans="1:10">
      <c r="A453" s="3" t="s">
        <v>268</v>
      </c>
      <c r="B453" s="1" t="str">
        <f>IFERROR(_xlfn.NUMBERVALUE(LEFT(A453,1)),LEFT(A453,1))</f>
        <v>d</v>
      </c>
      <c r="C453">
        <f>IF(ISNUMBER(_xlfn.NUMBERVALUE(LEFT(A453,1))),_xlfn.NUMBERVALUE(_xlfn.TEXTBEFORE(A453," ")),0)+
IF(B453="d",SUMIFS(F:F,D:D,D453&amp;"|"&amp;_xlfn.TEXTAFTER(A453," ")),0)</f>
        <v>156583</v>
      </c>
      <c r="D453" t="str" cm="1">
        <f t="array" ref="D453">IF(AND(LEFT(A453,4)="$ cd",IFERROR(_xlfn.TEXTAFTER(A453," ",2)&lt;&gt;"..",0)),IF(D452="|",D452,D452&amp;"|")&amp;IFERROR(_xlfn.TEXTAFTER(A453," ",2),0),
IF(AND(LEFT(A453,4)="$ cd",IFERROR(_xlfn.TEXTAFTER(A453," ",2)="..",0)),_xlfn.XLOOKUP(E453,$E$2:E452,$D$2:D452,,,-1),D452))</f>
        <v>|/|fvhmzqc|wrzzq|mqqlhnvh|bmcqbq</v>
      </c>
      <c r="E453">
        <f>E452+IFERROR(IF(AND(LEFT(A453,4)="$ cd",_xlfn.TEXTAFTER(A453," ",2)&lt;&gt;".."),1,-1),0)</f>
        <v>5</v>
      </c>
      <c r="F453">
        <f>SUMIFS(C:C,D:D,IF(AND(LEFT(A453,4)="$ cd",_xlfn.TEXTAFTER(A453," ",2)&lt;&gt;".."),IF(D452="|",D452,D452&amp;"|")&amp;_xlfn.TEXTAFTER(A453," ",2),""))</f>
        <v>0</v>
      </c>
      <c r="G453" s="2" t="str">
        <f>IF(F453&gt;$J$2,F453-$J$2,"")</f>
        <v/>
      </c>
      <c r="H453">
        <f>IF(ISNUMBER(_xlfn.NUMBERVALUE(LEFT(A453,1))),_xlfn.NUMBERVALUE(_xlfn.TEXTBEFORE(A453," ")),0)</f>
        <v>0</v>
      </c>
      <c r="J453" cm="1">
        <f t="array" ref="J453">SUMPRODUCT(--(IFERROR(FIND(I453,D451:D1384),0)&gt;0),H451:H1384)</f>
        <v>22388899</v>
      </c>
    </row>
    <row r="454" spans="1:10">
      <c r="A454" s="3" t="s">
        <v>267</v>
      </c>
      <c r="B454" s="1" t="str">
        <f>IFERROR(_xlfn.NUMBERVALUE(LEFT(A454,1)),LEFT(A454,1))</f>
        <v>d</v>
      </c>
      <c r="C454">
        <f>IF(ISNUMBER(_xlfn.NUMBERVALUE(LEFT(A454,1))),_xlfn.NUMBERVALUE(_xlfn.TEXTBEFORE(A454," ")),0)+
IF(B454="d",SUMIFS(F:F,D:D,D454&amp;"|"&amp;_xlfn.TEXTAFTER(A454," ")),0)</f>
        <v>245695</v>
      </c>
      <c r="D454" t="str" cm="1">
        <f t="array" ref="D454">IF(AND(LEFT(A454,4)="$ cd",IFERROR(_xlfn.TEXTAFTER(A454," ",2)&lt;&gt;"..",0)),IF(D453="|",D453,D453&amp;"|")&amp;IFERROR(_xlfn.TEXTAFTER(A454," ",2),0),
IF(AND(LEFT(A454,4)="$ cd",IFERROR(_xlfn.TEXTAFTER(A454," ",2)="..",0)),_xlfn.XLOOKUP(E454,$E$2:E453,$D$2:D453,,,-1),D453))</f>
        <v>|/|fvhmzqc|wrzzq|mqqlhnvh|bmcqbq</v>
      </c>
      <c r="E454">
        <f>E453+IFERROR(IF(AND(LEFT(A454,4)="$ cd",_xlfn.TEXTAFTER(A454," ",2)&lt;&gt;".."),1,-1),0)</f>
        <v>5</v>
      </c>
      <c r="F454">
        <f>SUMIFS(C:C,D:D,IF(AND(LEFT(A454,4)="$ cd",_xlfn.TEXTAFTER(A454," ",2)&lt;&gt;".."),IF(D453="|",D453,D453&amp;"|")&amp;_xlfn.TEXTAFTER(A454," ",2),""))</f>
        <v>0</v>
      </c>
      <c r="G454" s="2" t="str">
        <f>IF(F454&gt;$J$2,F454-$J$2,"")</f>
        <v/>
      </c>
      <c r="H454">
        <f>IF(ISNUMBER(_xlfn.NUMBERVALUE(LEFT(A454,1))),_xlfn.NUMBERVALUE(_xlfn.TEXTBEFORE(A454," ")),0)</f>
        <v>0</v>
      </c>
      <c r="J454" cm="1">
        <f t="array" ref="J454">SUMPRODUCT(--(IFERROR(FIND(I454,D452:D1385),0)&gt;0),H452:H1385)</f>
        <v>22388899</v>
      </c>
    </row>
    <row r="455" spans="1:10">
      <c r="A455" s="3" t="s">
        <v>266</v>
      </c>
      <c r="B455" s="1" t="str">
        <f>IFERROR(_xlfn.NUMBERVALUE(LEFT(A455,1)),LEFT(A455,1))</f>
        <v>$</v>
      </c>
      <c r="C455">
        <f>IF(ISNUMBER(_xlfn.NUMBERVALUE(LEFT(A455,1))),_xlfn.NUMBERVALUE(_xlfn.TEXTBEFORE(A455," ")),0)+
IF(B455="d",SUMIFS(F:F,D:D,D455&amp;"|"&amp;_xlfn.TEXTAFTER(A455," ")),0)</f>
        <v>0</v>
      </c>
      <c r="D455" t="str" cm="1">
        <f t="array" ref="D455">IF(AND(LEFT(A455,4)="$ cd",IFERROR(_xlfn.TEXTAFTER(A455," ",2)&lt;&gt;"..",0)),IF(D454="|",D454,D454&amp;"|")&amp;IFERROR(_xlfn.TEXTAFTER(A455," ",2),0),
IF(AND(LEFT(A455,4)="$ cd",IFERROR(_xlfn.TEXTAFTER(A455," ",2)="..",0)),_xlfn.XLOOKUP(E455,$E$2:E454,$D$2:D454,,,-1),D454))</f>
        <v>|/|fvhmzqc|wrzzq|mqqlhnvh|bmcqbq|bwjhtvcm</v>
      </c>
      <c r="E455">
        <f>E454+IFERROR(IF(AND(LEFT(A455,4)="$ cd",_xlfn.TEXTAFTER(A455," ",2)&lt;&gt;".."),1,-1),0)</f>
        <v>6</v>
      </c>
      <c r="F455">
        <f>SUMIFS(C:C,D:D,IF(AND(LEFT(A455,4)="$ cd",_xlfn.TEXTAFTER(A455," ",2)&lt;&gt;".."),IF(D454="|",D454,D454&amp;"|")&amp;_xlfn.TEXTAFTER(A455," ",2),""))</f>
        <v>156583</v>
      </c>
      <c r="G455" s="2" t="str">
        <f>IF(F455&gt;$J$2,F455-$J$2,"")</f>
        <v/>
      </c>
      <c r="H455">
        <f>IF(ISNUMBER(_xlfn.NUMBERVALUE(LEFT(A455,1))),_xlfn.NUMBERVALUE(_xlfn.TEXTBEFORE(A455," ")),0)</f>
        <v>0</v>
      </c>
      <c r="J455" cm="1">
        <f t="array" ref="J455">SUMPRODUCT(--(IFERROR(FIND(I455,D453:D1386),0)&gt;0),H453:H1386)</f>
        <v>22388899</v>
      </c>
    </row>
    <row r="456" spans="1:10">
      <c r="A456" s="3" t="s">
        <v>1</v>
      </c>
      <c r="B456" s="1" t="str">
        <f>IFERROR(_xlfn.NUMBERVALUE(LEFT(A456,1)),LEFT(A456,1))</f>
        <v>$</v>
      </c>
      <c r="C456">
        <f>IF(ISNUMBER(_xlfn.NUMBERVALUE(LEFT(A456,1))),_xlfn.NUMBERVALUE(_xlfn.TEXTBEFORE(A456," ")),0)+
IF(B456="d",SUMIFS(F:F,D:D,D456&amp;"|"&amp;_xlfn.TEXTAFTER(A456," ")),0)</f>
        <v>0</v>
      </c>
      <c r="D456" t="str" cm="1">
        <f t="array" ref="D456">IF(AND(LEFT(A456,4)="$ cd",IFERROR(_xlfn.TEXTAFTER(A456," ",2)&lt;&gt;"..",0)),IF(D455="|",D455,D455&amp;"|")&amp;IFERROR(_xlfn.TEXTAFTER(A456," ",2),0),
IF(AND(LEFT(A456,4)="$ cd",IFERROR(_xlfn.TEXTAFTER(A456," ",2)="..",0)),_xlfn.XLOOKUP(E456,$E$2:E455,$D$2:D455,,,-1),D455))</f>
        <v>|/|fvhmzqc|wrzzq|mqqlhnvh|bmcqbq|bwjhtvcm</v>
      </c>
      <c r="E456">
        <f>E455+IFERROR(IF(AND(LEFT(A456,4)="$ cd",_xlfn.TEXTAFTER(A456," ",2)&lt;&gt;".."),1,-1),0)</f>
        <v>6</v>
      </c>
      <c r="F456">
        <f>SUMIFS(C:C,D:D,IF(AND(LEFT(A456,4)="$ cd",_xlfn.TEXTAFTER(A456," ",2)&lt;&gt;".."),IF(D455="|",D455,D455&amp;"|")&amp;_xlfn.TEXTAFTER(A456," ",2),""))</f>
        <v>0</v>
      </c>
      <c r="G456" s="2" t="str">
        <f>IF(F456&gt;$J$2,F456-$J$2,"")</f>
        <v/>
      </c>
      <c r="H456">
        <f>IF(ISNUMBER(_xlfn.NUMBERVALUE(LEFT(A456,1))),_xlfn.NUMBERVALUE(_xlfn.TEXTBEFORE(A456," ")),0)</f>
        <v>0</v>
      </c>
      <c r="J456" cm="1">
        <f t="array" ref="J456">SUMPRODUCT(--(IFERROR(FIND(I456,D454:D1387),0)&gt;0),H454:H1387)</f>
        <v>22388899</v>
      </c>
    </row>
    <row r="457" spans="1:10">
      <c r="A457" s="3" t="s">
        <v>265</v>
      </c>
      <c r="B457" s="1">
        <f>IFERROR(_xlfn.NUMBERVALUE(LEFT(A457,1)),LEFT(A457,1))</f>
        <v>1</v>
      </c>
      <c r="C457">
        <f>IF(ISNUMBER(_xlfn.NUMBERVALUE(LEFT(A457,1))),_xlfn.NUMBERVALUE(_xlfn.TEXTBEFORE(A457," ")),0)+
IF(B457="d",SUMIFS(F:F,D:D,D457&amp;"|"&amp;_xlfn.TEXTAFTER(A457," ")),0)</f>
        <v>156583</v>
      </c>
      <c r="D457" t="str" cm="1">
        <f t="array" ref="D457">IF(AND(LEFT(A457,4)="$ cd",IFERROR(_xlfn.TEXTAFTER(A457," ",2)&lt;&gt;"..",0)),IF(D456="|",D456,D456&amp;"|")&amp;IFERROR(_xlfn.TEXTAFTER(A457," ",2),0),
IF(AND(LEFT(A457,4)="$ cd",IFERROR(_xlfn.TEXTAFTER(A457," ",2)="..",0)),_xlfn.XLOOKUP(E457,$E$2:E456,$D$2:D456,,,-1),D456))</f>
        <v>|/|fvhmzqc|wrzzq|mqqlhnvh|bmcqbq|bwjhtvcm</v>
      </c>
      <c r="E457">
        <f>E456+IFERROR(IF(AND(LEFT(A457,4)="$ cd",_xlfn.TEXTAFTER(A457," ",2)&lt;&gt;".."),1,-1),0)</f>
        <v>6</v>
      </c>
      <c r="F457">
        <f>SUMIFS(C:C,D:D,IF(AND(LEFT(A457,4)="$ cd",_xlfn.TEXTAFTER(A457," ",2)&lt;&gt;".."),IF(D456="|",D456,D456&amp;"|")&amp;_xlfn.TEXTAFTER(A457," ",2),""))</f>
        <v>0</v>
      </c>
      <c r="G457" s="2" t="str">
        <f>IF(F457&gt;$J$2,F457-$J$2,"")</f>
        <v/>
      </c>
      <c r="H457">
        <f>IF(ISNUMBER(_xlfn.NUMBERVALUE(LEFT(A457,1))),_xlfn.NUMBERVALUE(_xlfn.TEXTBEFORE(A457," ")),0)</f>
        <v>156583</v>
      </c>
      <c r="J457" cm="1">
        <f t="array" ref="J457">SUMPRODUCT(--(IFERROR(FIND(I457,D455:D1388),0)&gt;0),H455:H1388)</f>
        <v>22388899</v>
      </c>
    </row>
    <row r="458" spans="1:10">
      <c r="A458" s="3" t="s">
        <v>3</v>
      </c>
      <c r="B458" s="1" t="str">
        <f>IFERROR(_xlfn.NUMBERVALUE(LEFT(A458,1)),LEFT(A458,1))</f>
        <v>$</v>
      </c>
      <c r="C458">
        <f>IF(ISNUMBER(_xlfn.NUMBERVALUE(LEFT(A458,1))),_xlfn.NUMBERVALUE(_xlfn.TEXTBEFORE(A458," ")),0)+
IF(B458="d",SUMIFS(F:F,D:D,D458&amp;"|"&amp;_xlfn.TEXTAFTER(A458," ")),0)</f>
        <v>0</v>
      </c>
      <c r="D458" t="str" cm="1">
        <f t="array" ref="D458">IF(AND(LEFT(A458,4)="$ cd",IFERROR(_xlfn.TEXTAFTER(A458," ",2)&lt;&gt;"..",0)),IF(D457="|",D457,D457&amp;"|")&amp;IFERROR(_xlfn.TEXTAFTER(A458," ",2),0),
IF(AND(LEFT(A458,4)="$ cd",IFERROR(_xlfn.TEXTAFTER(A458," ",2)="..",0)),_xlfn.XLOOKUP(E458,$E$2:E457,$D$2:D457,,,-1),D457))</f>
        <v>|/|fvhmzqc|wrzzq|mqqlhnvh|bmcqbq</v>
      </c>
      <c r="E458">
        <f>E457+IFERROR(IF(AND(LEFT(A458,4)="$ cd",_xlfn.TEXTAFTER(A458," ",2)&lt;&gt;".."),1,-1),0)</f>
        <v>5</v>
      </c>
      <c r="F458">
        <f>SUMIFS(C:C,D:D,IF(AND(LEFT(A458,4)="$ cd",_xlfn.TEXTAFTER(A458," ",2)&lt;&gt;".."),IF(D457="|",D457,D457&amp;"|")&amp;_xlfn.TEXTAFTER(A458," ",2),""))</f>
        <v>0</v>
      </c>
      <c r="G458" s="2" t="str">
        <f>IF(F458&gt;$J$2,F458-$J$2,"")</f>
        <v/>
      </c>
      <c r="H458">
        <f>IF(ISNUMBER(_xlfn.NUMBERVALUE(LEFT(A458,1))),_xlfn.NUMBERVALUE(_xlfn.TEXTBEFORE(A458," ")),0)</f>
        <v>0</v>
      </c>
      <c r="J458" cm="1">
        <f t="array" ref="J458">SUMPRODUCT(--(IFERROR(FIND(I458,D456:D1389),0)&gt;0),H456:H1389)</f>
        <v>22388899</v>
      </c>
    </row>
    <row r="459" spans="1:10">
      <c r="A459" s="3" t="s">
        <v>264</v>
      </c>
      <c r="B459" s="1" t="str">
        <f>IFERROR(_xlfn.NUMBERVALUE(LEFT(A459,1)),LEFT(A459,1))</f>
        <v>$</v>
      </c>
      <c r="C459">
        <f>IF(ISNUMBER(_xlfn.NUMBERVALUE(LEFT(A459,1))),_xlfn.NUMBERVALUE(_xlfn.TEXTBEFORE(A459," ")),0)+
IF(B459="d",SUMIFS(F:F,D:D,D459&amp;"|"&amp;_xlfn.TEXTAFTER(A459," ")),0)</f>
        <v>0</v>
      </c>
      <c r="D459" t="str" cm="1">
        <f t="array" ref="D459">IF(AND(LEFT(A459,4)="$ cd",IFERROR(_xlfn.TEXTAFTER(A459," ",2)&lt;&gt;"..",0)),IF(D458="|",D458,D458&amp;"|")&amp;IFERROR(_xlfn.TEXTAFTER(A459," ",2),0),
IF(AND(LEFT(A459,4)="$ cd",IFERROR(_xlfn.TEXTAFTER(A459," ",2)="..",0)),_xlfn.XLOOKUP(E459,$E$2:E458,$D$2:D458,,,-1),D458))</f>
        <v>|/|fvhmzqc|wrzzq|mqqlhnvh|bmcqbq|wzmg</v>
      </c>
      <c r="E459">
        <f>E458+IFERROR(IF(AND(LEFT(A459,4)="$ cd",_xlfn.TEXTAFTER(A459," ",2)&lt;&gt;".."),1,-1),0)</f>
        <v>6</v>
      </c>
      <c r="F459">
        <f>SUMIFS(C:C,D:D,IF(AND(LEFT(A459,4)="$ cd",_xlfn.TEXTAFTER(A459," ",2)&lt;&gt;".."),IF(D458="|",D458,D458&amp;"|")&amp;_xlfn.TEXTAFTER(A459," ",2),""))</f>
        <v>245695</v>
      </c>
      <c r="G459" s="2" t="str">
        <f>IF(F459&gt;$J$2,F459-$J$2,"")</f>
        <v/>
      </c>
      <c r="H459">
        <f>IF(ISNUMBER(_xlfn.NUMBERVALUE(LEFT(A459,1))),_xlfn.NUMBERVALUE(_xlfn.TEXTBEFORE(A459," ")),0)</f>
        <v>0</v>
      </c>
      <c r="J459" cm="1">
        <f t="array" ref="J459">SUMPRODUCT(--(IFERROR(FIND(I459,D457:D1390),0)&gt;0),H457:H1390)</f>
        <v>22388899</v>
      </c>
    </row>
    <row r="460" spans="1:10">
      <c r="A460" s="3" t="s">
        <v>1</v>
      </c>
      <c r="B460" s="1" t="str">
        <f>IFERROR(_xlfn.NUMBERVALUE(LEFT(A460,1)),LEFT(A460,1))</f>
        <v>$</v>
      </c>
      <c r="C460">
        <f>IF(ISNUMBER(_xlfn.NUMBERVALUE(LEFT(A460,1))),_xlfn.NUMBERVALUE(_xlfn.TEXTBEFORE(A460," ")),0)+
IF(B460="d",SUMIFS(F:F,D:D,D460&amp;"|"&amp;_xlfn.TEXTAFTER(A460," ")),0)</f>
        <v>0</v>
      </c>
      <c r="D460" t="str" cm="1">
        <f t="array" ref="D460">IF(AND(LEFT(A460,4)="$ cd",IFERROR(_xlfn.TEXTAFTER(A460," ",2)&lt;&gt;"..",0)),IF(D459="|",D459,D459&amp;"|")&amp;IFERROR(_xlfn.TEXTAFTER(A460," ",2),0),
IF(AND(LEFT(A460,4)="$ cd",IFERROR(_xlfn.TEXTAFTER(A460," ",2)="..",0)),_xlfn.XLOOKUP(E460,$E$2:E459,$D$2:D459,,,-1),D459))</f>
        <v>|/|fvhmzqc|wrzzq|mqqlhnvh|bmcqbq|wzmg</v>
      </c>
      <c r="E460">
        <f>E459+IFERROR(IF(AND(LEFT(A460,4)="$ cd",_xlfn.TEXTAFTER(A460," ",2)&lt;&gt;".."),1,-1),0)</f>
        <v>6</v>
      </c>
      <c r="F460">
        <f>SUMIFS(C:C,D:D,IF(AND(LEFT(A460,4)="$ cd",_xlfn.TEXTAFTER(A460," ",2)&lt;&gt;".."),IF(D459="|",D459,D459&amp;"|")&amp;_xlfn.TEXTAFTER(A460," ",2),""))</f>
        <v>0</v>
      </c>
      <c r="G460" s="2" t="str">
        <f>IF(F460&gt;$J$2,F460-$J$2,"")</f>
        <v/>
      </c>
      <c r="H460">
        <f>IF(ISNUMBER(_xlfn.NUMBERVALUE(LEFT(A460,1))),_xlfn.NUMBERVALUE(_xlfn.TEXTBEFORE(A460," ")),0)</f>
        <v>0</v>
      </c>
      <c r="J460" cm="1">
        <f t="array" ref="J460">SUMPRODUCT(--(IFERROR(FIND(I460,D458:D1391),0)&gt;0),H458:H1391)</f>
        <v>22232316</v>
      </c>
    </row>
    <row r="461" spans="1:10">
      <c r="A461" s="3" t="s">
        <v>44</v>
      </c>
      <c r="B461" s="1" t="str">
        <f>IFERROR(_xlfn.NUMBERVALUE(LEFT(A461,1)),LEFT(A461,1))</f>
        <v>d</v>
      </c>
      <c r="C461">
        <f>IF(ISNUMBER(_xlfn.NUMBERVALUE(LEFT(A461,1))),_xlfn.NUMBERVALUE(_xlfn.TEXTBEFORE(A461," ")),0)+
IF(B461="d",SUMIFS(F:F,D:D,D461&amp;"|"&amp;_xlfn.TEXTAFTER(A461," ")),0)</f>
        <v>202499</v>
      </c>
      <c r="D461" t="str" cm="1">
        <f t="array" ref="D461">IF(AND(LEFT(A461,4)="$ cd",IFERROR(_xlfn.TEXTAFTER(A461," ",2)&lt;&gt;"..",0)),IF(D460="|",D460,D460&amp;"|")&amp;IFERROR(_xlfn.TEXTAFTER(A461," ",2),0),
IF(AND(LEFT(A461,4)="$ cd",IFERROR(_xlfn.TEXTAFTER(A461," ",2)="..",0)),_xlfn.XLOOKUP(E461,$E$2:E460,$D$2:D460,,,-1),D460))</f>
        <v>|/|fvhmzqc|wrzzq|mqqlhnvh|bmcqbq|wzmg</v>
      </c>
      <c r="E461">
        <f>E460+IFERROR(IF(AND(LEFT(A461,4)="$ cd",_xlfn.TEXTAFTER(A461," ",2)&lt;&gt;".."),1,-1),0)</f>
        <v>6</v>
      </c>
      <c r="F461">
        <f>SUMIFS(C:C,D:D,IF(AND(LEFT(A461,4)="$ cd",_xlfn.TEXTAFTER(A461," ",2)&lt;&gt;".."),IF(D460="|",D460,D460&amp;"|")&amp;_xlfn.TEXTAFTER(A461," ",2),""))</f>
        <v>0</v>
      </c>
      <c r="G461" s="2" t="str">
        <f>IF(F461&gt;$J$2,F461-$J$2,"")</f>
        <v/>
      </c>
      <c r="H461">
        <f>IF(ISNUMBER(_xlfn.NUMBERVALUE(LEFT(A461,1))),_xlfn.NUMBERVALUE(_xlfn.TEXTBEFORE(A461," ")),0)</f>
        <v>0</v>
      </c>
      <c r="J461" cm="1">
        <f t="array" ref="J461">SUMPRODUCT(--(IFERROR(FIND(I461,D459:D1392),0)&gt;0),H459:H1392)</f>
        <v>22232316</v>
      </c>
    </row>
    <row r="462" spans="1:10">
      <c r="A462" s="3" t="s">
        <v>263</v>
      </c>
      <c r="B462" s="1" t="str">
        <f>IFERROR(_xlfn.NUMBERVALUE(LEFT(A462,1)),LEFT(A462,1))</f>
        <v>d</v>
      </c>
      <c r="C462">
        <f>IF(ISNUMBER(_xlfn.NUMBERVALUE(LEFT(A462,1))),_xlfn.NUMBERVALUE(_xlfn.TEXTBEFORE(A462," ")),0)+
IF(B462="d",SUMIFS(F:F,D:D,D462&amp;"|"&amp;_xlfn.TEXTAFTER(A462," ")),0)</f>
        <v>43196</v>
      </c>
      <c r="D462" t="str" cm="1">
        <f t="array" ref="D462">IF(AND(LEFT(A462,4)="$ cd",IFERROR(_xlfn.TEXTAFTER(A462," ",2)&lt;&gt;"..",0)),IF(D461="|",D461,D461&amp;"|")&amp;IFERROR(_xlfn.TEXTAFTER(A462," ",2),0),
IF(AND(LEFT(A462,4)="$ cd",IFERROR(_xlfn.TEXTAFTER(A462," ",2)="..",0)),_xlfn.XLOOKUP(E462,$E$2:E461,$D$2:D461,,,-1),D461))</f>
        <v>|/|fvhmzqc|wrzzq|mqqlhnvh|bmcqbq|wzmg</v>
      </c>
      <c r="E462">
        <f>E461+IFERROR(IF(AND(LEFT(A462,4)="$ cd",_xlfn.TEXTAFTER(A462," ",2)&lt;&gt;".."),1,-1),0)</f>
        <v>6</v>
      </c>
      <c r="F462">
        <f>SUMIFS(C:C,D:D,IF(AND(LEFT(A462,4)="$ cd",_xlfn.TEXTAFTER(A462," ",2)&lt;&gt;".."),IF(D461="|",D461,D461&amp;"|")&amp;_xlfn.TEXTAFTER(A462," ",2),""))</f>
        <v>0</v>
      </c>
      <c r="G462" s="2" t="str">
        <f>IF(F462&gt;$J$2,F462-$J$2,"")</f>
        <v/>
      </c>
      <c r="H462">
        <f>IF(ISNUMBER(_xlfn.NUMBERVALUE(LEFT(A462,1))),_xlfn.NUMBERVALUE(_xlfn.TEXTBEFORE(A462," ")),0)</f>
        <v>0</v>
      </c>
      <c r="J462" cm="1">
        <f t="array" ref="J462">SUMPRODUCT(--(IFERROR(FIND(I462,D460:D1393),0)&gt;0),H460:H1393)</f>
        <v>22232316</v>
      </c>
    </row>
    <row r="463" spans="1:10">
      <c r="A463" s="3" t="s">
        <v>41</v>
      </c>
      <c r="B463" s="1" t="str">
        <f>IFERROR(_xlfn.NUMBERVALUE(LEFT(A463,1)),LEFT(A463,1))</f>
        <v>$</v>
      </c>
      <c r="C463">
        <f>IF(ISNUMBER(_xlfn.NUMBERVALUE(LEFT(A463,1))),_xlfn.NUMBERVALUE(_xlfn.TEXTBEFORE(A463," ")),0)+
IF(B463="d",SUMIFS(F:F,D:D,D463&amp;"|"&amp;_xlfn.TEXTAFTER(A463," ")),0)</f>
        <v>0</v>
      </c>
      <c r="D463" t="str" cm="1">
        <f t="array" ref="D463">IF(AND(LEFT(A463,4)="$ cd",IFERROR(_xlfn.TEXTAFTER(A463," ",2)&lt;&gt;"..",0)),IF(D462="|",D462,D462&amp;"|")&amp;IFERROR(_xlfn.TEXTAFTER(A463," ",2),0),
IF(AND(LEFT(A463,4)="$ cd",IFERROR(_xlfn.TEXTAFTER(A463," ",2)="..",0)),_xlfn.XLOOKUP(E463,$E$2:E462,$D$2:D462,,,-1),D462))</f>
        <v>|/|fvhmzqc|wrzzq|mqqlhnvh|bmcqbq|wzmg|ddhfvv</v>
      </c>
      <c r="E463">
        <f>E462+IFERROR(IF(AND(LEFT(A463,4)="$ cd",_xlfn.TEXTAFTER(A463," ",2)&lt;&gt;".."),1,-1),0)</f>
        <v>7</v>
      </c>
      <c r="F463">
        <f>SUMIFS(C:C,D:D,IF(AND(LEFT(A463,4)="$ cd",_xlfn.TEXTAFTER(A463," ",2)&lt;&gt;".."),IF(D462="|",D462,D462&amp;"|")&amp;_xlfn.TEXTAFTER(A463," ",2),""))</f>
        <v>202499</v>
      </c>
      <c r="G463" s="2" t="str">
        <f>IF(F463&gt;$J$2,F463-$J$2,"")</f>
        <v/>
      </c>
      <c r="H463">
        <f>IF(ISNUMBER(_xlfn.NUMBERVALUE(LEFT(A463,1))),_xlfn.NUMBERVALUE(_xlfn.TEXTBEFORE(A463," ")),0)</f>
        <v>0</v>
      </c>
      <c r="J463" cm="1">
        <f t="array" ref="J463">SUMPRODUCT(--(IFERROR(FIND(I463,D461:D1394),0)&gt;0),H461:H1394)</f>
        <v>22232316</v>
      </c>
    </row>
    <row r="464" spans="1:10">
      <c r="A464" s="3" t="s">
        <v>1</v>
      </c>
      <c r="B464" s="1" t="str">
        <f>IFERROR(_xlfn.NUMBERVALUE(LEFT(A464,1)),LEFT(A464,1))</f>
        <v>$</v>
      </c>
      <c r="C464">
        <f>IF(ISNUMBER(_xlfn.NUMBERVALUE(LEFT(A464,1))),_xlfn.NUMBERVALUE(_xlfn.TEXTBEFORE(A464," ")),0)+
IF(B464="d",SUMIFS(F:F,D:D,D464&amp;"|"&amp;_xlfn.TEXTAFTER(A464," ")),0)</f>
        <v>0</v>
      </c>
      <c r="D464" t="str" cm="1">
        <f t="array" ref="D464">IF(AND(LEFT(A464,4)="$ cd",IFERROR(_xlfn.TEXTAFTER(A464," ",2)&lt;&gt;"..",0)),IF(D463="|",D463,D463&amp;"|")&amp;IFERROR(_xlfn.TEXTAFTER(A464," ",2),0),
IF(AND(LEFT(A464,4)="$ cd",IFERROR(_xlfn.TEXTAFTER(A464," ",2)="..",0)),_xlfn.XLOOKUP(E464,$E$2:E463,$D$2:D463,,,-1),D463))</f>
        <v>|/|fvhmzqc|wrzzq|mqqlhnvh|bmcqbq|wzmg|ddhfvv</v>
      </c>
      <c r="E464">
        <f>E463+IFERROR(IF(AND(LEFT(A464,4)="$ cd",_xlfn.TEXTAFTER(A464," ",2)&lt;&gt;".."),1,-1),0)</f>
        <v>7</v>
      </c>
      <c r="F464">
        <f>SUMIFS(C:C,D:D,IF(AND(LEFT(A464,4)="$ cd",_xlfn.TEXTAFTER(A464," ",2)&lt;&gt;".."),IF(D463="|",D463,D463&amp;"|")&amp;_xlfn.TEXTAFTER(A464," ",2),""))</f>
        <v>0</v>
      </c>
      <c r="G464" s="2" t="str">
        <f>IF(F464&gt;$J$2,F464-$J$2,"")</f>
        <v/>
      </c>
      <c r="H464">
        <f>IF(ISNUMBER(_xlfn.NUMBERVALUE(LEFT(A464,1))),_xlfn.NUMBERVALUE(_xlfn.TEXTBEFORE(A464," ")),0)</f>
        <v>0</v>
      </c>
      <c r="J464" cm="1">
        <f t="array" ref="J464">SUMPRODUCT(--(IFERROR(FIND(I464,D462:D1395),0)&gt;0),H462:H1395)</f>
        <v>22232316</v>
      </c>
    </row>
    <row r="465" spans="1:10">
      <c r="A465" s="3" t="s">
        <v>50</v>
      </c>
      <c r="B465" s="1" t="str">
        <f>IFERROR(_xlfn.NUMBERVALUE(LEFT(A465,1)),LEFT(A465,1))</f>
        <v>d</v>
      </c>
      <c r="C465">
        <f>IF(ISNUMBER(_xlfn.NUMBERVALUE(LEFT(A465,1))),_xlfn.NUMBERVALUE(_xlfn.TEXTBEFORE(A465," ")),0)+
IF(B465="d",SUMIFS(F:F,D:D,D465&amp;"|"&amp;_xlfn.TEXTAFTER(A465," ")),0)</f>
        <v>202499</v>
      </c>
      <c r="D465" t="str" cm="1">
        <f t="array" ref="D465">IF(AND(LEFT(A465,4)="$ cd",IFERROR(_xlfn.TEXTAFTER(A465," ",2)&lt;&gt;"..",0)),IF(D464="|",D464,D464&amp;"|")&amp;IFERROR(_xlfn.TEXTAFTER(A465," ",2),0),
IF(AND(LEFT(A465,4)="$ cd",IFERROR(_xlfn.TEXTAFTER(A465," ",2)="..",0)),_xlfn.XLOOKUP(E465,$E$2:E464,$D$2:D464,,,-1),D464))</f>
        <v>|/|fvhmzqc|wrzzq|mqqlhnvh|bmcqbq|wzmg|ddhfvv</v>
      </c>
      <c r="E465">
        <f>E464+IFERROR(IF(AND(LEFT(A465,4)="$ cd",_xlfn.TEXTAFTER(A465," ",2)&lt;&gt;".."),1,-1),0)</f>
        <v>7</v>
      </c>
      <c r="F465">
        <f>SUMIFS(C:C,D:D,IF(AND(LEFT(A465,4)="$ cd",_xlfn.TEXTAFTER(A465," ",2)&lt;&gt;".."),IF(D464="|",D464,D464&amp;"|")&amp;_xlfn.TEXTAFTER(A465," ",2),""))</f>
        <v>0</v>
      </c>
      <c r="G465" s="2" t="str">
        <f>IF(F465&gt;$J$2,F465-$J$2,"")</f>
        <v/>
      </c>
      <c r="H465">
        <f>IF(ISNUMBER(_xlfn.NUMBERVALUE(LEFT(A465,1))),_xlfn.NUMBERVALUE(_xlfn.TEXTBEFORE(A465," ")),0)</f>
        <v>0</v>
      </c>
      <c r="J465" cm="1">
        <f t="array" ref="J465">SUMPRODUCT(--(IFERROR(FIND(I465,D463:D1396),0)&gt;0),H463:H1396)</f>
        <v>22232316</v>
      </c>
    </row>
    <row r="466" spans="1:10">
      <c r="A466" s="3" t="s">
        <v>35</v>
      </c>
      <c r="B466" s="1" t="str">
        <f>IFERROR(_xlfn.NUMBERVALUE(LEFT(A466,1)),LEFT(A466,1))</f>
        <v>$</v>
      </c>
      <c r="C466">
        <f>IF(ISNUMBER(_xlfn.NUMBERVALUE(LEFT(A466,1))),_xlfn.NUMBERVALUE(_xlfn.TEXTBEFORE(A466," ")),0)+
IF(B466="d",SUMIFS(F:F,D:D,D466&amp;"|"&amp;_xlfn.TEXTAFTER(A466," ")),0)</f>
        <v>0</v>
      </c>
      <c r="D466" t="str" cm="1">
        <f t="array" ref="D466">IF(AND(LEFT(A466,4)="$ cd",IFERROR(_xlfn.TEXTAFTER(A466," ",2)&lt;&gt;"..",0)),IF(D465="|",D465,D465&amp;"|")&amp;IFERROR(_xlfn.TEXTAFTER(A466," ",2),0),
IF(AND(LEFT(A466,4)="$ cd",IFERROR(_xlfn.TEXTAFTER(A466," ",2)="..",0)),_xlfn.XLOOKUP(E466,$E$2:E465,$D$2:D465,,,-1),D465))</f>
        <v>|/|fvhmzqc|wrzzq|mqqlhnvh|bmcqbq|wzmg|ddhfvv|jjshzrhd</v>
      </c>
      <c r="E466">
        <f>E465+IFERROR(IF(AND(LEFT(A466,4)="$ cd",_xlfn.TEXTAFTER(A466," ",2)&lt;&gt;".."),1,-1),0)</f>
        <v>8</v>
      </c>
      <c r="F466">
        <f>SUMIFS(C:C,D:D,IF(AND(LEFT(A466,4)="$ cd",_xlfn.TEXTAFTER(A466," ",2)&lt;&gt;".."),IF(D465="|",D465,D465&amp;"|")&amp;_xlfn.TEXTAFTER(A466," ",2),""))</f>
        <v>202499</v>
      </c>
      <c r="G466" s="2" t="str">
        <f>IF(F466&gt;$J$2,F466-$J$2,"")</f>
        <v/>
      </c>
      <c r="H466">
        <f>IF(ISNUMBER(_xlfn.NUMBERVALUE(LEFT(A466,1))),_xlfn.NUMBERVALUE(_xlfn.TEXTBEFORE(A466," ")),0)</f>
        <v>0</v>
      </c>
      <c r="J466" cm="1">
        <f t="array" ref="J466">SUMPRODUCT(--(IFERROR(FIND(I466,D464:D1397),0)&gt;0),H464:H1397)</f>
        <v>22232316</v>
      </c>
    </row>
    <row r="467" spans="1:10">
      <c r="A467" s="3" t="s">
        <v>1</v>
      </c>
      <c r="B467" s="1" t="str">
        <f>IFERROR(_xlfn.NUMBERVALUE(LEFT(A467,1)),LEFT(A467,1))</f>
        <v>$</v>
      </c>
      <c r="C467">
        <f>IF(ISNUMBER(_xlfn.NUMBERVALUE(LEFT(A467,1))),_xlfn.NUMBERVALUE(_xlfn.TEXTBEFORE(A467," ")),0)+
IF(B467="d",SUMIFS(F:F,D:D,D467&amp;"|"&amp;_xlfn.TEXTAFTER(A467," ")),0)</f>
        <v>0</v>
      </c>
      <c r="D467" t="str" cm="1">
        <f t="array" ref="D467">IF(AND(LEFT(A467,4)="$ cd",IFERROR(_xlfn.TEXTAFTER(A467," ",2)&lt;&gt;"..",0)),IF(D466="|",D466,D466&amp;"|")&amp;IFERROR(_xlfn.TEXTAFTER(A467," ",2),0),
IF(AND(LEFT(A467,4)="$ cd",IFERROR(_xlfn.TEXTAFTER(A467," ",2)="..",0)),_xlfn.XLOOKUP(E467,$E$2:E466,$D$2:D466,,,-1),D466))</f>
        <v>|/|fvhmzqc|wrzzq|mqqlhnvh|bmcqbq|wzmg|ddhfvv|jjshzrhd</v>
      </c>
      <c r="E467">
        <f>E466+IFERROR(IF(AND(LEFT(A467,4)="$ cd",_xlfn.TEXTAFTER(A467," ",2)&lt;&gt;".."),1,-1),0)</f>
        <v>8</v>
      </c>
      <c r="F467">
        <f>SUMIFS(C:C,D:D,IF(AND(LEFT(A467,4)="$ cd",_xlfn.TEXTAFTER(A467," ",2)&lt;&gt;".."),IF(D466="|",D466,D466&amp;"|")&amp;_xlfn.TEXTAFTER(A467," ",2),""))</f>
        <v>0</v>
      </c>
      <c r="G467" s="2" t="str">
        <f>IF(F467&gt;$J$2,F467-$J$2,"")</f>
        <v/>
      </c>
      <c r="H467">
        <f>IF(ISNUMBER(_xlfn.NUMBERVALUE(LEFT(A467,1))),_xlfn.NUMBERVALUE(_xlfn.TEXTBEFORE(A467," ")),0)</f>
        <v>0</v>
      </c>
      <c r="J467" cm="1">
        <f t="array" ref="J467">SUMPRODUCT(--(IFERROR(FIND(I467,D465:D1398),0)&gt;0),H465:H1398)</f>
        <v>22232316</v>
      </c>
    </row>
    <row r="468" spans="1:10">
      <c r="A468" s="3" t="s">
        <v>262</v>
      </c>
      <c r="B468" s="1">
        <f>IFERROR(_xlfn.NUMBERVALUE(LEFT(A468,1)),LEFT(A468,1))</f>
        <v>2</v>
      </c>
      <c r="C468">
        <f>IF(ISNUMBER(_xlfn.NUMBERVALUE(LEFT(A468,1))),_xlfn.NUMBERVALUE(_xlfn.TEXTBEFORE(A468," ")),0)+
IF(B468="d",SUMIFS(F:F,D:D,D468&amp;"|"&amp;_xlfn.TEXTAFTER(A468," ")),0)</f>
        <v>202499</v>
      </c>
      <c r="D468" t="str" cm="1">
        <f t="array" ref="D468">IF(AND(LEFT(A468,4)="$ cd",IFERROR(_xlfn.TEXTAFTER(A468," ",2)&lt;&gt;"..",0)),IF(D467="|",D467,D467&amp;"|")&amp;IFERROR(_xlfn.TEXTAFTER(A468," ",2),0),
IF(AND(LEFT(A468,4)="$ cd",IFERROR(_xlfn.TEXTAFTER(A468," ",2)="..",0)),_xlfn.XLOOKUP(E468,$E$2:E467,$D$2:D467,,,-1),D467))</f>
        <v>|/|fvhmzqc|wrzzq|mqqlhnvh|bmcqbq|wzmg|ddhfvv|jjshzrhd</v>
      </c>
      <c r="E468">
        <f>E467+IFERROR(IF(AND(LEFT(A468,4)="$ cd",_xlfn.TEXTAFTER(A468," ",2)&lt;&gt;".."),1,-1),0)</f>
        <v>8</v>
      </c>
      <c r="F468">
        <f>SUMIFS(C:C,D:D,IF(AND(LEFT(A468,4)="$ cd",_xlfn.TEXTAFTER(A468," ",2)&lt;&gt;".."),IF(D467="|",D467,D467&amp;"|")&amp;_xlfn.TEXTAFTER(A468," ",2),""))</f>
        <v>0</v>
      </c>
      <c r="G468" s="2" t="str">
        <f>IF(F468&gt;$J$2,F468-$J$2,"")</f>
        <v/>
      </c>
      <c r="H468">
        <f>IF(ISNUMBER(_xlfn.NUMBERVALUE(LEFT(A468,1))),_xlfn.NUMBERVALUE(_xlfn.TEXTBEFORE(A468," ")),0)</f>
        <v>202499</v>
      </c>
      <c r="J468" cm="1">
        <f t="array" ref="J468">SUMPRODUCT(--(IFERROR(FIND(I468,D466:D1399),0)&gt;0),H466:H1399)</f>
        <v>22232316</v>
      </c>
    </row>
    <row r="469" spans="1:10">
      <c r="A469" s="3" t="s">
        <v>3</v>
      </c>
      <c r="B469" s="1" t="str">
        <f>IFERROR(_xlfn.NUMBERVALUE(LEFT(A469,1)),LEFT(A469,1))</f>
        <v>$</v>
      </c>
      <c r="C469">
        <f>IF(ISNUMBER(_xlfn.NUMBERVALUE(LEFT(A469,1))),_xlfn.NUMBERVALUE(_xlfn.TEXTBEFORE(A469," ")),0)+
IF(B469="d",SUMIFS(F:F,D:D,D469&amp;"|"&amp;_xlfn.TEXTAFTER(A469," ")),0)</f>
        <v>0</v>
      </c>
      <c r="D469" t="str" cm="1">
        <f t="array" ref="D469">IF(AND(LEFT(A469,4)="$ cd",IFERROR(_xlfn.TEXTAFTER(A469," ",2)&lt;&gt;"..",0)),IF(D468="|",D468,D468&amp;"|")&amp;IFERROR(_xlfn.TEXTAFTER(A469," ",2),0),
IF(AND(LEFT(A469,4)="$ cd",IFERROR(_xlfn.TEXTAFTER(A469," ",2)="..",0)),_xlfn.XLOOKUP(E469,$E$2:E468,$D$2:D468,,,-1),D468))</f>
        <v>|/|fvhmzqc|wrzzq|mqqlhnvh|bmcqbq|wzmg|ddhfvv</v>
      </c>
      <c r="E469">
        <f>E468+IFERROR(IF(AND(LEFT(A469,4)="$ cd",_xlfn.TEXTAFTER(A469," ",2)&lt;&gt;".."),1,-1),0)</f>
        <v>7</v>
      </c>
      <c r="F469">
        <f>SUMIFS(C:C,D:D,IF(AND(LEFT(A469,4)="$ cd",_xlfn.TEXTAFTER(A469," ",2)&lt;&gt;".."),IF(D468="|",D468,D468&amp;"|")&amp;_xlfn.TEXTAFTER(A469," ",2),""))</f>
        <v>0</v>
      </c>
      <c r="G469" s="2" t="str">
        <f>IF(F469&gt;$J$2,F469-$J$2,"")</f>
        <v/>
      </c>
      <c r="H469">
        <f>IF(ISNUMBER(_xlfn.NUMBERVALUE(LEFT(A469,1))),_xlfn.NUMBERVALUE(_xlfn.TEXTBEFORE(A469," ")),0)</f>
        <v>0</v>
      </c>
      <c r="J469" cm="1">
        <f t="array" ref="J469">SUMPRODUCT(--(IFERROR(FIND(I469,D467:D1400),0)&gt;0),H467:H1400)</f>
        <v>22232316</v>
      </c>
    </row>
    <row r="470" spans="1:10">
      <c r="A470" s="3" t="s">
        <v>3</v>
      </c>
      <c r="B470" s="1" t="str">
        <f>IFERROR(_xlfn.NUMBERVALUE(LEFT(A470,1)),LEFT(A470,1))</f>
        <v>$</v>
      </c>
      <c r="C470">
        <f>IF(ISNUMBER(_xlfn.NUMBERVALUE(LEFT(A470,1))),_xlfn.NUMBERVALUE(_xlfn.TEXTBEFORE(A470," ")),0)+
IF(B470="d",SUMIFS(F:F,D:D,D470&amp;"|"&amp;_xlfn.TEXTAFTER(A470," ")),0)</f>
        <v>0</v>
      </c>
      <c r="D470" t="str" cm="1">
        <f t="array" ref="D470">IF(AND(LEFT(A470,4)="$ cd",IFERROR(_xlfn.TEXTAFTER(A470," ",2)&lt;&gt;"..",0)),IF(D469="|",D469,D469&amp;"|")&amp;IFERROR(_xlfn.TEXTAFTER(A470," ",2),0),
IF(AND(LEFT(A470,4)="$ cd",IFERROR(_xlfn.TEXTAFTER(A470," ",2)="..",0)),_xlfn.XLOOKUP(E470,$E$2:E469,$D$2:D469,,,-1),D469))</f>
        <v>|/|fvhmzqc|wrzzq|mqqlhnvh|bmcqbq|wzmg</v>
      </c>
      <c r="E470">
        <f>E469+IFERROR(IF(AND(LEFT(A470,4)="$ cd",_xlfn.TEXTAFTER(A470," ",2)&lt;&gt;".."),1,-1),0)</f>
        <v>6</v>
      </c>
      <c r="F470">
        <f>SUMIFS(C:C,D:D,IF(AND(LEFT(A470,4)="$ cd",_xlfn.TEXTAFTER(A470," ",2)&lt;&gt;".."),IF(D469="|",D469,D469&amp;"|")&amp;_xlfn.TEXTAFTER(A470," ",2),""))</f>
        <v>0</v>
      </c>
      <c r="G470" s="2" t="str">
        <f>IF(F470&gt;$J$2,F470-$J$2,"")</f>
        <v/>
      </c>
      <c r="H470">
        <f>IF(ISNUMBER(_xlfn.NUMBERVALUE(LEFT(A470,1))),_xlfn.NUMBERVALUE(_xlfn.TEXTBEFORE(A470," ")),0)</f>
        <v>0</v>
      </c>
      <c r="J470" cm="1">
        <f t="array" ref="J470">SUMPRODUCT(--(IFERROR(FIND(I470,D468:D1401),0)&gt;0),H468:H1401)</f>
        <v>22232316</v>
      </c>
    </row>
    <row r="471" spans="1:10">
      <c r="A471" s="3" t="s">
        <v>261</v>
      </c>
      <c r="B471" s="1" t="str">
        <f>IFERROR(_xlfn.NUMBERVALUE(LEFT(A471,1)),LEFT(A471,1))</f>
        <v>$</v>
      </c>
      <c r="C471">
        <f>IF(ISNUMBER(_xlfn.NUMBERVALUE(LEFT(A471,1))),_xlfn.NUMBERVALUE(_xlfn.TEXTBEFORE(A471," ")),0)+
IF(B471="d",SUMIFS(F:F,D:D,D471&amp;"|"&amp;_xlfn.TEXTAFTER(A471," ")),0)</f>
        <v>0</v>
      </c>
      <c r="D471" t="str" cm="1">
        <f t="array" ref="D471">IF(AND(LEFT(A471,4)="$ cd",IFERROR(_xlfn.TEXTAFTER(A471," ",2)&lt;&gt;"..",0)),IF(D470="|",D470,D470&amp;"|")&amp;IFERROR(_xlfn.TEXTAFTER(A471," ",2),0),
IF(AND(LEFT(A471,4)="$ cd",IFERROR(_xlfn.TEXTAFTER(A471," ",2)="..",0)),_xlfn.XLOOKUP(E471,$E$2:E470,$D$2:D470,,,-1),D470))</f>
        <v>|/|fvhmzqc|wrzzq|mqqlhnvh|bmcqbq|wzmg|tlhc</v>
      </c>
      <c r="E471">
        <f>E470+IFERROR(IF(AND(LEFT(A471,4)="$ cd",_xlfn.TEXTAFTER(A471," ",2)&lt;&gt;".."),1,-1),0)</f>
        <v>7</v>
      </c>
      <c r="F471">
        <f>SUMIFS(C:C,D:D,IF(AND(LEFT(A471,4)="$ cd",_xlfn.TEXTAFTER(A471," ",2)&lt;&gt;".."),IF(D470="|",D470,D470&amp;"|")&amp;_xlfn.TEXTAFTER(A471," ",2),""))</f>
        <v>43196</v>
      </c>
      <c r="G471" s="2" t="str">
        <f>IF(F471&gt;$J$2,F471-$J$2,"")</f>
        <v/>
      </c>
      <c r="H471">
        <f>IF(ISNUMBER(_xlfn.NUMBERVALUE(LEFT(A471,1))),_xlfn.NUMBERVALUE(_xlfn.TEXTBEFORE(A471," ")),0)</f>
        <v>0</v>
      </c>
      <c r="J471" cm="1">
        <f t="array" ref="J471">SUMPRODUCT(--(IFERROR(FIND(I471,D469:D1402),0)&gt;0),H469:H1402)</f>
        <v>22029817</v>
      </c>
    </row>
    <row r="472" spans="1:10">
      <c r="A472" s="3" t="s">
        <v>1</v>
      </c>
      <c r="B472" s="1" t="str">
        <f>IFERROR(_xlfn.NUMBERVALUE(LEFT(A472,1)),LEFT(A472,1))</f>
        <v>$</v>
      </c>
      <c r="C472">
        <f>IF(ISNUMBER(_xlfn.NUMBERVALUE(LEFT(A472,1))),_xlfn.NUMBERVALUE(_xlfn.TEXTBEFORE(A472," ")),0)+
IF(B472="d",SUMIFS(F:F,D:D,D472&amp;"|"&amp;_xlfn.TEXTAFTER(A472," ")),0)</f>
        <v>0</v>
      </c>
      <c r="D472" t="str" cm="1">
        <f t="array" ref="D472">IF(AND(LEFT(A472,4)="$ cd",IFERROR(_xlfn.TEXTAFTER(A472," ",2)&lt;&gt;"..",0)),IF(D471="|",D471,D471&amp;"|")&amp;IFERROR(_xlfn.TEXTAFTER(A472," ",2),0),
IF(AND(LEFT(A472,4)="$ cd",IFERROR(_xlfn.TEXTAFTER(A472," ",2)="..",0)),_xlfn.XLOOKUP(E472,$E$2:E471,$D$2:D471,,,-1),D471))</f>
        <v>|/|fvhmzqc|wrzzq|mqqlhnvh|bmcqbq|wzmg|tlhc</v>
      </c>
      <c r="E472">
        <f>E471+IFERROR(IF(AND(LEFT(A472,4)="$ cd",_xlfn.TEXTAFTER(A472," ",2)&lt;&gt;".."),1,-1),0)</f>
        <v>7</v>
      </c>
      <c r="F472">
        <f>SUMIFS(C:C,D:D,IF(AND(LEFT(A472,4)="$ cd",_xlfn.TEXTAFTER(A472," ",2)&lt;&gt;".."),IF(D471="|",D471,D471&amp;"|")&amp;_xlfn.TEXTAFTER(A472," ",2),""))</f>
        <v>0</v>
      </c>
      <c r="G472" s="2" t="str">
        <f>IF(F472&gt;$J$2,F472-$J$2,"")</f>
        <v/>
      </c>
      <c r="H472">
        <f>IF(ISNUMBER(_xlfn.NUMBERVALUE(LEFT(A472,1))),_xlfn.NUMBERVALUE(_xlfn.TEXTBEFORE(A472," ")),0)</f>
        <v>0</v>
      </c>
      <c r="J472" cm="1">
        <f t="array" ref="J472">SUMPRODUCT(--(IFERROR(FIND(I472,D470:D1403),0)&gt;0),H470:H1403)</f>
        <v>22029817</v>
      </c>
    </row>
    <row r="473" spans="1:10">
      <c r="A473" s="3" t="s">
        <v>260</v>
      </c>
      <c r="B473" s="1" t="str">
        <f>IFERROR(_xlfn.NUMBERVALUE(LEFT(A473,1)),LEFT(A473,1))</f>
        <v>d</v>
      </c>
      <c r="C473">
        <f>IF(ISNUMBER(_xlfn.NUMBERVALUE(LEFT(A473,1))),_xlfn.NUMBERVALUE(_xlfn.TEXTBEFORE(A473," ")),0)+
IF(B473="d",SUMIFS(F:F,D:D,D473&amp;"|"&amp;_xlfn.TEXTAFTER(A473," ")),0)</f>
        <v>43196</v>
      </c>
      <c r="D473" t="str" cm="1">
        <f t="array" ref="D473">IF(AND(LEFT(A473,4)="$ cd",IFERROR(_xlfn.TEXTAFTER(A473," ",2)&lt;&gt;"..",0)),IF(D472="|",D472,D472&amp;"|")&amp;IFERROR(_xlfn.TEXTAFTER(A473," ",2),0),
IF(AND(LEFT(A473,4)="$ cd",IFERROR(_xlfn.TEXTAFTER(A473," ",2)="..",0)),_xlfn.XLOOKUP(E473,$E$2:E472,$D$2:D472,,,-1),D472))</f>
        <v>|/|fvhmzqc|wrzzq|mqqlhnvh|bmcqbq|wzmg|tlhc</v>
      </c>
      <c r="E473">
        <f>E472+IFERROR(IF(AND(LEFT(A473,4)="$ cd",_xlfn.TEXTAFTER(A473," ",2)&lt;&gt;".."),1,-1),0)</f>
        <v>7</v>
      </c>
      <c r="F473">
        <f>SUMIFS(C:C,D:D,IF(AND(LEFT(A473,4)="$ cd",_xlfn.TEXTAFTER(A473," ",2)&lt;&gt;".."),IF(D472="|",D472,D472&amp;"|")&amp;_xlfn.TEXTAFTER(A473," ",2),""))</f>
        <v>0</v>
      </c>
      <c r="G473" s="2" t="str">
        <f>IF(F473&gt;$J$2,F473-$J$2,"")</f>
        <v/>
      </c>
      <c r="H473">
        <f>IF(ISNUMBER(_xlfn.NUMBERVALUE(LEFT(A473,1))),_xlfn.NUMBERVALUE(_xlfn.TEXTBEFORE(A473," ")),0)</f>
        <v>0</v>
      </c>
      <c r="J473" cm="1">
        <f t="array" ref="J473">SUMPRODUCT(--(IFERROR(FIND(I473,D471:D1404),0)&gt;0),H471:H1404)</f>
        <v>22029817</v>
      </c>
    </row>
    <row r="474" spans="1:10">
      <c r="A474" s="3" t="s">
        <v>259</v>
      </c>
      <c r="B474" s="1" t="str">
        <f>IFERROR(_xlfn.NUMBERVALUE(LEFT(A474,1)),LEFT(A474,1))</f>
        <v>$</v>
      </c>
      <c r="C474">
        <f>IF(ISNUMBER(_xlfn.NUMBERVALUE(LEFT(A474,1))),_xlfn.NUMBERVALUE(_xlfn.TEXTBEFORE(A474," ")),0)+
IF(B474="d",SUMIFS(F:F,D:D,D474&amp;"|"&amp;_xlfn.TEXTAFTER(A474," ")),0)</f>
        <v>0</v>
      </c>
      <c r="D474" t="str" cm="1">
        <f t="array" ref="D474">IF(AND(LEFT(A474,4)="$ cd",IFERROR(_xlfn.TEXTAFTER(A474," ",2)&lt;&gt;"..",0)),IF(D473="|",D473,D473&amp;"|")&amp;IFERROR(_xlfn.TEXTAFTER(A474," ",2),0),
IF(AND(LEFT(A474,4)="$ cd",IFERROR(_xlfn.TEXTAFTER(A474," ",2)="..",0)),_xlfn.XLOOKUP(E474,$E$2:E473,$D$2:D473,,,-1),D473))</f>
        <v>|/|fvhmzqc|wrzzq|mqqlhnvh|bmcqbq|wzmg|tlhc|lbpmtft</v>
      </c>
      <c r="E474">
        <f>E473+IFERROR(IF(AND(LEFT(A474,4)="$ cd",_xlfn.TEXTAFTER(A474," ",2)&lt;&gt;".."),1,-1),0)</f>
        <v>8</v>
      </c>
      <c r="F474">
        <f>SUMIFS(C:C,D:D,IF(AND(LEFT(A474,4)="$ cd",_xlfn.TEXTAFTER(A474," ",2)&lt;&gt;".."),IF(D473="|",D473,D473&amp;"|")&amp;_xlfn.TEXTAFTER(A474," ",2),""))</f>
        <v>43196</v>
      </c>
      <c r="G474" s="2" t="str">
        <f>IF(F474&gt;$J$2,F474-$J$2,"")</f>
        <v/>
      </c>
      <c r="H474">
        <f>IF(ISNUMBER(_xlfn.NUMBERVALUE(LEFT(A474,1))),_xlfn.NUMBERVALUE(_xlfn.TEXTBEFORE(A474," ")),0)</f>
        <v>0</v>
      </c>
      <c r="J474" cm="1">
        <f t="array" ref="J474">SUMPRODUCT(--(IFERROR(FIND(I474,D472:D1405),0)&gt;0),H472:H1405)</f>
        <v>22029817</v>
      </c>
    </row>
    <row r="475" spans="1:10">
      <c r="A475" s="3" t="s">
        <v>1</v>
      </c>
      <c r="B475" s="1" t="str">
        <f>IFERROR(_xlfn.NUMBERVALUE(LEFT(A475,1)),LEFT(A475,1))</f>
        <v>$</v>
      </c>
      <c r="C475">
        <f>IF(ISNUMBER(_xlfn.NUMBERVALUE(LEFT(A475,1))),_xlfn.NUMBERVALUE(_xlfn.TEXTBEFORE(A475," ")),0)+
IF(B475="d",SUMIFS(F:F,D:D,D475&amp;"|"&amp;_xlfn.TEXTAFTER(A475," ")),0)</f>
        <v>0</v>
      </c>
      <c r="D475" t="str" cm="1">
        <f t="array" ref="D475">IF(AND(LEFT(A475,4)="$ cd",IFERROR(_xlfn.TEXTAFTER(A475," ",2)&lt;&gt;"..",0)),IF(D474="|",D474,D474&amp;"|")&amp;IFERROR(_xlfn.TEXTAFTER(A475," ",2),0),
IF(AND(LEFT(A475,4)="$ cd",IFERROR(_xlfn.TEXTAFTER(A475," ",2)="..",0)),_xlfn.XLOOKUP(E475,$E$2:E474,$D$2:D474,,,-1),D474))</f>
        <v>|/|fvhmzqc|wrzzq|mqqlhnvh|bmcqbq|wzmg|tlhc|lbpmtft</v>
      </c>
      <c r="E475">
        <f>E474+IFERROR(IF(AND(LEFT(A475,4)="$ cd",_xlfn.TEXTAFTER(A475," ",2)&lt;&gt;".."),1,-1),0)</f>
        <v>8</v>
      </c>
      <c r="F475">
        <f>SUMIFS(C:C,D:D,IF(AND(LEFT(A475,4)="$ cd",_xlfn.TEXTAFTER(A475," ",2)&lt;&gt;".."),IF(D474="|",D474,D474&amp;"|")&amp;_xlfn.TEXTAFTER(A475," ",2),""))</f>
        <v>0</v>
      </c>
      <c r="G475" s="2" t="str">
        <f>IF(F475&gt;$J$2,F475-$J$2,"")</f>
        <v/>
      </c>
      <c r="H475">
        <f>IF(ISNUMBER(_xlfn.NUMBERVALUE(LEFT(A475,1))),_xlfn.NUMBERVALUE(_xlfn.TEXTBEFORE(A475," ")),0)</f>
        <v>0</v>
      </c>
      <c r="J475" cm="1">
        <f t="array" ref="J475">SUMPRODUCT(--(IFERROR(FIND(I475,D473:D1406),0)&gt;0),H473:H1406)</f>
        <v>22029817</v>
      </c>
    </row>
    <row r="476" spans="1:10">
      <c r="A476" s="3" t="s">
        <v>258</v>
      </c>
      <c r="B476" s="1">
        <f>IFERROR(_xlfn.NUMBERVALUE(LEFT(A476,1)),LEFT(A476,1))</f>
        <v>4</v>
      </c>
      <c r="C476">
        <f>IF(ISNUMBER(_xlfn.NUMBERVALUE(LEFT(A476,1))),_xlfn.NUMBERVALUE(_xlfn.TEXTBEFORE(A476," ")),0)+
IF(B476="d",SUMIFS(F:F,D:D,D476&amp;"|"&amp;_xlfn.TEXTAFTER(A476," ")),0)</f>
        <v>43196</v>
      </c>
      <c r="D476" t="str" cm="1">
        <f t="array" ref="D476">IF(AND(LEFT(A476,4)="$ cd",IFERROR(_xlfn.TEXTAFTER(A476," ",2)&lt;&gt;"..",0)),IF(D475="|",D475,D475&amp;"|")&amp;IFERROR(_xlfn.TEXTAFTER(A476," ",2),0),
IF(AND(LEFT(A476,4)="$ cd",IFERROR(_xlfn.TEXTAFTER(A476," ",2)="..",0)),_xlfn.XLOOKUP(E476,$E$2:E475,$D$2:D475,,,-1),D475))</f>
        <v>|/|fvhmzqc|wrzzq|mqqlhnvh|bmcqbq|wzmg|tlhc|lbpmtft</v>
      </c>
      <c r="E476">
        <f>E475+IFERROR(IF(AND(LEFT(A476,4)="$ cd",_xlfn.TEXTAFTER(A476," ",2)&lt;&gt;".."),1,-1),0)</f>
        <v>8</v>
      </c>
      <c r="F476">
        <f>SUMIFS(C:C,D:D,IF(AND(LEFT(A476,4)="$ cd",_xlfn.TEXTAFTER(A476," ",2)&lt;&gt;".."),IF(D475="|",D475,D475&amp;"|")&amp;_xlfn.TEXTAFTER(A476," ",2),""))</f>
        <v>0</v>
      </c>
      <c r="G476" s="2" t="str">
        <f>IF(F476&gt;$J$2,F476-$J$2,"")</f>
        <v/>
      </c>
      <c r="H476">
        <f>IF(ISNUMBER(_xlfn.NUMBERVALUE(LEFT(A476,1))),_xlfn.NUMBERVALUE(_xlfn.TEXTBEFORE(A476," ")),0)</f>
        <v>43196</v>
      </c>
      <c r="J476" cm="1">
        <f t="array" ref="J476">SUMPRODUCT(--(IFERROR(FIND(I476,D474:D1407),0)&gt;0),H474:H1407)</f>
        <v>22029817</v>
      </c>
    </row>
    <row r="477" spans="1:10">
      <c r="A477" s="3" t="s">
        <v>3</v>
      </c>
      <c r="B477" s="1" t="str">
        <f>IFERROR(_xlfn.NUMBERVALUE(LEFT(A477,1)),LEFT(A477,1))</f>
        <v>$</v>
      </c>
      <c r="C477">
        <f>IF(ISNUMBER(_xlfn.NUMBERVALUE(LEFT(A477,1))),_xlfn.NUMBERVALUE(_xlfn.TEXTBEFORE(A477," ")),0)+
IF(B477="d",SUMIFS(F:F,D:D,D477&amp;"|"&amp;_xlfn.TEXTAFTER(A477," ")),0)</f>
        <v>0</v>
      </c>
      <c r="D477" t="str" cm="1">
        <f t="array" ref="D477">IF(AND(LEFT(A477,4)="$ cd",IFERROR(_xlfn.TEXTAFTER(A477," ",2)&lt;&gt;"..",0)),IF(D476="|",D476,D476&amp;"|")&amp;IFERROR(_xlfn.TEXTAFTER(A477," ",2),0),
IF(AND(LEFT(A477,4)="$ cd",IFERROR(_xlfn.TEXTAFTER(A477," ",2)="..",0)),_xlfn.XLOOKUP(E477,$E$2:E476,$D$2:D476,,,-1),D476))</f>
        <v>|/|fvhmzqc|wrzzq|mqqlhnvh|bmcqbq|wzmg|tlhc</v>
      </c>
      <c r="E477">
        <f>E476+IFERROR(IF(AND(LEFT(A477,4)="$ cd",_xlfn.TEXTAFTER(A477," ",2)&lt;&gt;".."),1,-1),0)</f>
        <v>7</v>
      </c>
      <c r="F477">
        <f>SUMIFS(C:C,D:D,IF(AND(LEFT(A477,4)="$ cd",_xlfn.TEXTAFTER(A477," ",2)&lt;&gt;".."),IF(D476="|",D476,D476&amp;"|")&amp;_xlfn.TEXTAFTER(A477," ",2),""))</f>
        <v>0</v>
      </c>
      <c r="G477" s="2" t="str">
        <f>IF(F477&gt;$J$2,F477-$J$2,"")</f>
        <v/>
      </c>
      <c r="H477">
        <f>IF(ISNUMBER(_xlfn.NUMBERVALUE(LEFT(A477,1))),_xlfn.NUMBERVALUE(_xlfn.TEXTBEFORE(A477," ")),0)</f>
        <v>0</v>
      </c>
      <c r="J477" cm="1">
        <f t="array" ref="J477">SUMPRODUCT(--(IFERROR(FIND(I477,D475:D1408),0)&gt;0),H475:H1408)</f>
        <v>22029817</v>
      </c>
    </row>
    <row r="478" spans="1:10">
      <c r="A478" s="3" t="s">
        <v>3</v>
      </c>
      <c r="B478" s="1" t="str">
        <f>IFERROR(_xlfn.NUMBERVALUE(LEFT(A478,1)),LEFT(A478,1))</f>
        <v>$</v>
      </c>
      <c r="C478">
        <f>IF(ISNUMBER(_xlfn.NUMBERVALUE(LEFT(A478,1))),_xlfn.NUMBERVALUE(_xlfn.TEXTBEFORE(A478," ")),0)+
IF(B478="d",SUMIFS(F:F,D:D,D478&amp;"|"&amp;_xlfn.TEXTAFTER(A478," ")),0)</f>
        <v>0</v>
      </c>
      <c r="D478" t="str" cm="1">
        <f t="array" ref="D478">IF(AND(LEFT(A478,4)="$ cd",IFERROR(_xlfn.TEXTAFTER(A478," ",2)&lt;&gt;"..",0)),IF(D477="|",D477,D477&amp;"|")&amp;IFERROR(_xlfn.TEXTAFTER(A478," ",2),0),
IF(AND(LEFT(A478,4)="$ cd",IFERROR(_xlfn.TEXTAFTER(A478," ",2)="..",0)),_xlfn.XLOOKUP(E478,$E$2:E477,$D$2:D477,,,-1),D477))</f>
        <v>|/|fvhmzqc|wrzzq|mqqlhnvh|bmcqbq|wzmg</v>
      </c>
      <c r="E478">
        <f>E477+IFERROR(IF(AND(LEFT(A478,4)="$ cd",_xlfn.TEXTAFTER(A478," ",2)&lt;&gt;".."),1,-1),0)</f>
        <v>6</v>
      </c>
      <c r="F478">
        <f>SUMIFS(C:C,D:D,IF(AND(LEFT(A478,4)="$ cd",_xlfn.TEXTAFTER(A478," ",2)&lt;&gt;".."),IF(D477="|",D477,D477&amp;"|")&amp;_xlfn.TEXTAFTER(A478," ",2),""))</f>
        <v>0</v>
      </c>
      <c r="G478" s="2" t="str">
        <f>IF(F478&gt;$J$2,F478-$J$2,"")</f>
        <v/>
      </c>
      <c r="H478">
        <f>IF(ISNUMBER(_xlfn.NUMBERVALUE(LEFT(A478,1))),_xlfn.NUMBERVALUE(_xlfn.TEXTBEFORE(A478," ")),0)</f>
        <v>0</v>
      </c>
      <c r="J478" cm="1">
        <f t="array" ref="J478">SUMPRODUCT(--(IFERROR(FIND(I478,D476:D1409),0)&gt;0),H476:H1409)</f>
        <v>22029817</v>
      </c>
    </row>
    <row r="479" spans="1:10">
      <c r="A479" s="3" t="s">
        <v>3</v>
      </c>
      <c r="B479" s="1" t="str">
        <f>IFERROR(_xlfn.NUMBERVALUE(LEFT(A479,1)),LEFT(A479,1))</f>
        <v>$</v>
      </c>
      <c r="C479">
        <f>IF(ISNUMBER(_xlfn.NUMBERVALUE(LEFT(A479,1))),_xlfn.NUMBERVALUE(_xlfn.TEXTBEFORE(A479," ")),0)+
IF(B479="d",SUMIFS(F:F,D:D,D479&amp;"|"&amp;_xlfn.TEXTAFTER(A479," ")),0)</f>
        <v>0</v>
      </c>
      <c r="D479" t="str" cm="1">
        <f t="array" ref="D479">IF(AND(LEFT(A479,4)="$ cd",IFERROR(_xlfn.TEXTAFTER(A479," ",2)&lt;&gt;"..",0)),IF(D478="|",D478,D478&amp;"|")&amp;IFERROR(_xlfn.TEXTAFTER(A479," ",2),0),
IF(AND(LEFT(A479,4)="$ cd",IFERROR(_xlfn.TEXTAFTER(A479," ",2)="..",0)),_xlfn.XLOOKUP(E479,$E$2:E478,$D$2:D478,,,-1),D478))</f>
        <v>|/|fvhmzqc|wrzzq|mqqlhnvh|bmcqbq</v>
      </c>
      <c r="E479">
        <f>E478+IFERROR(IF(AND(LEFT(A479,4)="$ cd",_xlfn.TEXTAFTER(A479," ",2)&lt;&gt;".."),1,-1),0)</f>
        <v>5</v>
      </c>
      <c r="F479">
        <f>SUMIFS(C:C,D:D,IF(AND(LEFT(A479,4)="$ cd",_xlfn.TEXTAFTER(A479," ",2)&lt;&gt;".."),IF(D478="|",D478,D478&amp;"|")&amp;_xlfn.TEXTAFTER(A479," ",2),""))</f>
        <v>0</v>
      </c>
      <c r="G479" s="2" t="str">
        <f>IF(F479&gt;$J$2,F479-$J$2,"")</f>
        <v/>
      </c>
      <c r="H479">
        <f>IF(ISNUMBER(_xlfn.NUMBERVALUE(LEFT(A479,1))),_xlfn.NUMBERVALUE(_xlfn.TEXTBEFORE(A479," ")),0)</f>
        <v>0</v>
      </c>
      <c r="J479" cm="1">
        <f t="array" ref="J479">SUMPRODUCT(--(IFERROR(FIND(I479,D477:D1410),0)&gt;0),H477:H1410)</f>
        <v>21986621</v>
      </c>
    </row>
    <row r="480" spans="1:10">
      <c r="A480" s="3" t="s">
        <v>3</v>
      </c>
      <c r="B480" s="1" t="str">
        <f>IFERROR(_xlfn.NUMBERVALUE(LEFT(A480,1)),LEFT(A480,1))</f>
        <v>$</v>
      </c>
      <c r="C480">
        <f>IF(ISNUMBER(_xlfn.NUMBERVALUE(LEFT(A480,1))),_xlfn.NUMBERVALUE(_xlfn.TEXTBEFORE(A480," ")),0)+
IF(B480="d",SUMIFS(F:F,D:D,D480&amp;"|"&amp;_xlfn.TEXTAFTER(A480," ")),0)</f>
        <v>0</v>
      </c>
      <c r="D480" t="str" cm="1">
        <f t="array" ref="D480">IF(AND(LEFT(A480,4)="$ cd",IFERROR(_xlfn.TEXTAFTER(A480," ",2)&lt;&gt;"..",0)),IF(D479="|",D479,D479&amp;"|")&amp;IFERROR(_xlfn.TEXTAFTER(A480," ",2),0),
IF(AND(LEFT(A480,4)="$ cd",IFERROR(_xlfn.TEXTAFTER(A480," ",2)="..",0)),_xlfn.XLOOKUP(E480,$E$2:E479,$D$2:D479,,,-1),D479))</f>
        <v>|/|fvhmzqc|wrzzq|mqqlhnvh</v>
      </c>
      <c r="E480">
        <f>E479+IFERROR(IF(AND(LEFT(A480,4)="$ cd",_xlfn.TEXTAFTER(A480," ",2)&lt;&gt;".."),1,-1),0)</f>
        <v>4</v>
      </c>
      <c r="F480">
        <f>SUMIFS(C:C,D:D,IF(AND(LEFT(A480,4)="$ cd",_xlfn.TEXTAFTER(A480," ",2)&lt;&gt;".."),IF(D479="|",D479,D479&amp;"|")&amp;_xlfn.TEXTAFTER(A480," ",2),""))</f>
        <v>0</v>
      </c>
      <c r="G480" s="2" t="str">
        <f>IF(F480&gt;$J$2,F480-$J$2,"")</f>
        <v/>
      </c>
      <c r="H480">
        <f>IF(ISNUMBER(_xlfn.NUMBERVALUE(LEFT(A480,1))),_xlfn.NUMBERVALUE(_xlfn.TEXTBEFORE(A480," ")),0)</f>
        <v>0</v>
      </c>
      <c r="J480" cm="1">
        <f t="array" ref="J480">SUMPRODUCT(--(IFERROR(FIND(I480,D478:D1411),0)&gt;0),H478:H1411)</f>
        <v>21986621</v>
      </c>
    </row>
    <row r="481" spans="1:10">
      <c r="A481" s="3" t="s">
        <v>257</v>
      </c>
      <c r="B481" s="1" t="str">
        <f>IFERROR(_xlfn.NUMBERVALUE(LEFT(A481,1)),LEFT(A481,1))</f>
        <v>$</v>
      </c>
      <c r="C481">
        <f>IF(ISNUMBER(_xlfn.NUMBERVALUE(LEFT(A481,1))),_xlfn.NUMBERVALUE(_xlfn.TEXTBEFORE(A481," ")),0)+
IF(B481="d",SUMIFS(F:F,D:D,D481&amp;"|"&amp;_xlfn.TEXTAFTER(A481," ")),0)</f>
        <v>0</v>
      </c>
      <c r="D481" t="str" cm="1">
        <f t="array" ref="D481">IF(AND(LEFT(A481,4)="$ cd",IFERROR(_xlfn.TEXTAFTER(A481," ",2)&lt;&gt;"..",0)),IF(D480="|",D480,D480&amp;"|")&amp;IFERROR(_xlfn.TEXTAFTER(A481," ",2),0),
IF(AND(LEFT(A481,4)="$ cd",IFERROR(_xlfn.TEXTAFTER(A481," ",2)="..",0)),_xlfn.XLOOKUP(E481,$E$2:E480,$D$2:D480,,,-1),D480))</f>
        <v>|/|fvhmzqc|wrzzq|mqqlhnvh|cqh</v>
      </c>
      <c r="E481">
        <f>E480+IFERROR(IF(AND(LEFT(A481,4)="$ cd",_xlfn.TEXTAFTER(A481," ",2)&lt;&gt;".."),1,-1),0)</f>
        <v>5</v>
      </c>
      <c r="F481">
        <f>SUMIFS(C:C,D:D,IF(AND(LEFT(A481,4)="$ cd",_xlfn.TEXTAFTER(A481," ",2)&lt;&gt;".."),IF(D480="|",D480,D480&amp;"|")&amp;_xlfn.TEXTAFTER(A481," ",2),""))</f>
        <v>1074927</v>
      </c>
      <c r="G481" s="2" t="str">
        <f>IF(F481&gt;$J$2,F481-$J$2,"")</f>
        <v/>
      </c>
      <c r="H481">
        <f>IF(ISNUMBER(_xlfn.NUMBERVALUE(LEFT(A481,1))),_xlfn.NUMBERVALUE(_xlfn.TEXTBEFORE(A481," ")),0)</f>
        <v>0</v>
      </c>
      <c r="J481" cm="1">
        <f t="array" ref="J481">SUMPRODUCT(--(IFERROR(FIND(I481,D479:D1412),0)&gt;0),H479:H1412)</f>
        <v>21986621</v>
      </c>
    </row>
    <row r="482" spans="1:10">
      <c r="A482" s="3" t="s">
        <v>1</v>
      </c>
      <c r="B482" s="1" t="str">
        <f>IFERROR(_xlfn.NUMBERVALUE(LEFT(A482,1)),LEFT(A482,1))</f>
        <v>$</v>
      </c>
      <c r="C482">
        <f>IF(ISNUMBER(_xlfn.NUMBERVALUE(LEFT(A482,1))),_xlfn.NUMBERVALUE(_xlfn.TEXTBEFORE(A482," ")),0)+
IF(B482="d",SUMIFS(F:F,D:D,D482&amp;"|"&amp;_xlfn.TEXTAFTER(A482," ")),0)</f>
        <v>0</v>
      </c>
      <c r="D482" t="str" cm="1">
        <f t="array" ref="D482">IF(AND(LEFT(A482,4)="$ cd",IFERROR(_xlfn.TEXTAFTER(A482," ",2)&lt;&gt;"..",0)),IF(D481="|",D481,D481&amp;"|")&amp;IFERROR(_xlfn.TEXTAFTER(A482," ",2),0),
IF(AND(LEFT(A482,4)="$ cd",IFERROR(_xlfn.TEXTAFTER(A482," ",2)="..",0)),_xlfn.XLOOKUP(E482,$E$2:E481,$D$2:D481,,,-1),D481))</f>
        <v>|/|fvhmzqc|wrzzq|mqqlhnvh|cqh</v>
      </c>
      <c r="E482">
        <f>E481+IFERROR(IF(AND(LEFT(A482,4)="$ cd",_xlfn.TEXTAFTER(A482," ",2)&lt;&gt;".."),1,-1),0)</f>
        <v>5</v>
      </c>
      <c r="F482">
        <f>SUMIFS(C:C,D:D,IF(AND(LEFT(A482,4)="$ cd",_xlfn.TEXTAFTER(A482," ",2)&lt;&gt;".."),IF(D481="|",D481,D481&amp;"|")&amp;_xlfn.TEXTAFTER(A482," ",2),""))</f>
        <v>0</v>
      </c>
      <c r="G482" s="2" t="str">
        <f>IF(F482&gt;$J$2,F482-$J$2,"")</f>
        <v/>
      </c>
      <c r="H482">
        <f>IF(ISNUMBER(_xlfn.NUMBERVALUE(LEFT(A482,1))),_xlfn.NUMBERVALUE(_xlfn.TEXTBEFORE(A482," ")),0)</f>
        <v>0</v>
      </c>
      <c r="J482" cm="1">
        <f t="array" ref="J482">SUMPRODUCT(--(IFERROR(FIND(I482,D480:D1413),0)&gt;0),H480:H1413)</f>
        <v>21986621</v>
      </c>
    </row>
    <row r="483" spans="1:10">
      <c r="A483" s="3" t="s">
        <v>241</v>
      </c>
      <c r="B483" s="1" t="str">
        <f>IFERROR(_xlfn.NUMBERVALUE(LEFT(A483,1)),LEFT(A483,1))</f>
        <v>d</v>
      </c>
      <c r="C483">
        <f>IF(ISNUMBER(_xlfn.NUMBERVALUE(LEFT(A483,1))),_xlfn.NUMBERVALUE(_xlfn.TEXTBEFORE(A483," ")),0)+
IF(B483="d",SUMIFS(F:F,D:D,D483&amp;"|"&amp;_xlfn.TEXTAFTER(A483," ")),0)</f>
        <v>358167</v>
      </c>
      <c r="D483" t="str" cm="1">
        <f t="array" ref="D483">IF(AND(LEFT(A483,4)="$ cd",IFERROR(_xlfn.TEXTAFTER(A483," ",2)&lt;&gt;"..",0)),IF(D482="|",D482,D482&amp;"|")&amp;IFERROR(_xlfn.TEXTAFTER(A483," ",2),0),
IF(AND(LEFT(A483,4)="$ cd",IFERROR(_xlfn.TEXTAFTER(A483," ",2)="..",0)),_xlfn.XLOOKUP(E483,$E$2:E482,$D$2:D482,,,-1),D482))</f>
        <v>|/|fvhmzqc|wrzzq|mqqlhnvh|cqh</v>
      </c>
      <c r="E483">
        <f>E482+IFERROR(IF(AND(LEFT(A483,4)="$ cd",_xlfn.TEXTAFTER(A483," ",2)&lt;&gt;".."),1,-1),0)</f>
        <v>5</v>
      </c>
      <c r="F483">
        <f>SUMIFS(C:C,D:D,IF(AND(LEFT(A483,4)="$ cd",_xlfn.TEXTAFTER(A483," ",2)&lt;&gt;".."),IF(D482="|",D482,D482&amp;"|")&amp;_xlfn.TEXTAFTER(A483," ",2),""))</f>
        <v>0</v>
      </c>
      <c r="G483" s="2" t="str">
        <f>IF(F483&gt;$J$2,F483-$J$2,"")</f>
        <v/>
      </c>
      <c r="H483">
        <f>IF(ISNUMBER(_xlfn.NUMBERVALUE(LEFT(A483,1))),_xlfn.NUMBERVALUE(_xlfn.TEXTBEFORE(A483," ")),0)</f>
        <v>0</v>
      </c>
      <c r="J483" cm="1">
        <f t="array" ref="J483">SUMPRODUCT(--(IFERROR(FIND(I483,D481:D1414),0)&gt;0),H481:H1414)</f>
        <v>21986621</v>
      </c>
    </row>
    <row r="484" spans="1:10">
      <c r="A484" s="3" t="s">
        <v>256</v>
      </c>
      <c r="B484" s="1">
        <f>IFERROR(_xlfn.NUMBERVALUE(LEFT(A484,1)),LEFT(A484,1))</f>
        <v>3</v>
      </c>
      <c r="C484">
        <f>IF(ISNUMBER(_xlfn.NUMBERVALUE(LEFT(A484,1))),_xlfn.NUMBERVALUE(_xlfn.TEXTBEFORE(A484," ")),0)+
IF(B484="d",SUMIFS(F:F,D:D,D484&amp;"|"&amp;_xlfn.TEXTAFTER(A484," ")),0)</f>
        <v>35483</v>
      </c>
      <c r="D484" t="str" cm="1">
        <f t="array" ref="D484">IF(AND(LEFT(A484,4)="$ cd",IFERROR(_xlfn.TEXTAFTER(A484," ",2)&lt;&gt;"..",0)),IF(D483="|",D483,D483&amp;"|")&amp;IFERROR(_xlfn.TEXTAFTER(A484," ",2),0),
IF(AND(LEFT(A484,4)="$ cd",IFERROR(_xlfn.TEXTAFTER(A484," ",2)="..",0)),_xlfn.XLOOKUP(E484,$E$2:E483,$D$2:D483,,,-1),D483))</f>
        <v>|/|fvhmzqc|wrzzq|mqqlhnvh|cqh</v>
      </c>
      <c r="E484">
        <f>E483+IFERROR(IF(AND(LEFT(A484,4)="$ cd",_xlfn.TEXTAFTER(A484," ",2)&lt;&gt;".."),1,-1),0)</f>
        <v>5</v>
      </c>
      <c r="F484">
        <f>SUMIFS(C:C,D:D,IF(AND(LEFT(A484,4)="$ cd",_xlfn.TEXTAFTER(A484," ",2)&lt;&gt;".."),IF(D483="|",D483,D483&amp;"|")&amp;_xlfn.TEXTAFTER(A484," ",2),""))</f>
        <v>0</v>
      </c>
      <c r="G484" s="2" t="str">
        <f>IF(F484&gt;$J$2,F484-$J$2,"")</f>
        <v/>
      </c>
      <c r="H484">
        <f>IF(ISNUMBER(_xlfn.NUMBERVALUE(LEFT(A484,1))),_xlfn.NUMBERVALUE(_xlfn.TEXTBEFORE(A484," ")),0)</f>
        <v>35483</v>
      </c>
      <c r="J484" cm="1">
        <f t="array" ref="J484">SUMPRODUCT(--(IFERROR(FIND(I484,D482:D1415),0)&gt;0),H482:H1415)</f>
        <v>21986621</v>
      </c>
    </row>
    <row r="485" spans="1:10">
      <c r="A485" s="3" t="s">
        <v>255</v>
      </c>
      <c r="B485" s="1">
        <f>IFERROR(_xlfn.NUMBERVALUE(LEFT(A485,1)),LEFT(A485,1))</f>
        <v>3</v>
      </c>
      <c r="C485">
        <f>IF(ISNUMBER(_xlfn.NUMBERVALUE(LEFT(A485,1))),_xlfn.NUMBERVALUE(_xlfn.TEXTBEFORE(A485," ")),0)+
IF(B485="d",SUMIFS(F:F,D:D,D485&amp;"|"&amp;_xlfn.TEXTAFTER(A485," ")),0)</f>
        <v>318895</v>
      </c>
      <c r="D485" t="str" cm="1">
        <f t="array" ref="D485">IF(AND(LEFT(A485,4)="$ cd",IFERROR(_xlfn.TEXTAFTER(A485," ",2)&lt;&gt;"..",0)),IF(D484="|",D484,D484&amp;"|")&amp;IFERROR(_xlfn.TEXTAFTER(A485," ",2),0),
IF(AND(LEFT(A485,4)="$ cd",IFERROR(_xlfn.TEXTAFTER(A485," ",2)="..",0)),_xlfn.XLOOKUP(E485,$E$2:E484,$D$2:D484,,,-1),D484))</f>
        <v>|/|fvhmzqc|wrzzq|mqqlhnvh|cqh</v>
      </c>
      <c r="E485">
        <f>E484+IFERROR(IF(AND(LEFT(A485,4)="$ cd",_xlfn.TEXTAFTER(A485," ",2)&lt;&gt;".."),1,-1),0)</f>
        <v>5</v>
      </c>
      <c r="F485">
        <f>SUMIFS(C:C,D:D,IF(AND(LEFT(A485,4)="$ cd",_xlfn.TEXTAFTER(A485," ",2)&lt;&gt;".."),IF(D484="|",D484,D484&amp;"|")&amp;_xlfn.TEXTAFTER(A485," ",2),""))</f>
        <v>0</v>
      </c>
      <c r="G485" s="2" t="str">
        <f>IF(F485&gt;$J$2,F485-$J$2,"")</f>
        <v/>
      </c>
      <c r="H485">
        <f>IF(ISNUMBER(_xlfn.NUMBERVALUE(LEFT(A485,1))),_xlfn.NUMBERVALUE(_xlfn.TEXTBEFORE(A485," ")),0)</f>
        <v>318895</v>
      </c>
      <c r="J485" cm="1">
        <f t="array" ref="J485">SUMPRODUCT(--(IFERROR(FIND(I485,D483:D1416),0)&gt;0),H483:H1416)</f>
        <v>21986621</v>
      </c>
    </row>
    <row r="486" spans="1:10">
      <c r="A486" s="3" t="s">
        <v>254</v>
      </c>
      <c r="B486" s="1">
        <f>IFERROR(_xlfn.NUMBERVALUE(LEFT(A486,1)),LEFT(A486,1))</f>
        <v>6</v>
      </c>
      <c r="C486">
        <f>IF(ISNUMBER(_xlfn.NUMBERVALUE(LEFT(A486,1))),_xlfn.NUMBERVALUE(_xlfn.TEXTBEFORE(A486," ")),0)+
IF(B486="d",SUMIFS(F:F,D:D,D486&amp;"|"&amp;_xlfn.TEXTAFTER(A486," ")),0)</f>
        <v>62778</v>
      </c>
      <c r="D486" t="str" cm="1">
        <f t="array" ref="D486">IF(AND(LEFT(A486,4)="$ cd",IFERROR(_xlfn.TEXTAFTER(A486," ",2)&lt;&gt;"..",0)),IF(D485="|",D485,D485&amp;"|")&amp;IFERROR(_xlfn.TEXTAFTER(A486," ",2),0),
IF(AND(LEFT(A486,4)="$ cd",IFERROR(_xlfn.TEXTAFTER(A486," ",2)="..",0)),_xlfn.XLOOKUP(E486,$E$2:E485,$D$2:D485,,,-1),D485))</f>
        <v>|/|fvhmzqc|wrzzq|mqqlhnvh|cqh</v>
      </c>
      <c r="E486">
        <f>E485+IFERROR(IF(AND(LEFT(A486,4)="$ cd",_xlfn.TEXTAFTER(A486," ",2)&lt;&gt;".."),1,-1),0)</f>
        <v>5</v>
      </c>
      <c r="F486">
        <f>SUMIFS(C:C,D:D,IF(AND(LEFT(A486,4)="$ cd",_xlfn.TEXTAFTER(A486," ",2)&lt;&gt;".."),IF(D485="|",D485,D485&amp;"|")&amp;_xlfn.TEXTAFTER(A486," ",2),""))</f>
        <v>0</v>
      </c>
      <c r="G486" s="2" t="str">
        <f>IF(F486&gt;$J$2,F486-$J$2,"")</f>
        <v/>
      </c>
      <c r="H486">
        <f>IF(ISNUMBER(_xlfn.NUMBERVALUE(LEFT(A486,1))),_xlfn.NUMBERVALUE(_xlfn.TEXTBEFORE(A486," ")),0)</f>
        <v>62778</v>
      </c>
      <c r="J486" cm="1">
        <f t="array" ref="J486">SUMPRODUCT(--(IFERROR(FIND(I486,D484:D1417),0)&gt;0),H484:H1417)</f>
        <v>21986621</v>
      </c>
    </row>
    <row r="487" spans="1:10">
      <c r="A487" s="3" t="s">
        <v>253</v>
      </c>
      <c r="B487" s="1" t="str">
        <f>IFERROR(_xlfn.NUMBERVALUE(LEFT(A487,1)),LEFT(A487,1))</f>
        <v>d</v>
      </c>
      <c r="C487">
        <f>IF(ISNUMBER(_xlfn.NUMBERVALUE(LEFT(A487,1))),_xlfn.NUMBERVALUE(_xlfn.TEXTBEFORE(A487," ")),0)+
IF(B487="d",SUMIFS(F:F,D:D,D487&amp;"|"&amp;_xlfn.TEXTAFTER(A487," ")),0)</f>
        <v>299604</v>
      </c>
      <c r="D487" t="str" cm="1">
        <f t="array" ref="D487">IF(AND(LEFT(A487,4)="$ cd",IFERROR(_xlfn.TEXTAFTER(A487," ",2)&lt;&gt;"..",0)),IF(D486="|",D486,D486&amp;"|")&amp;IFERROR(_xlfn.TEXTAFTER(A487," ",2),0),
IF(AND(LEFT(A487,4)="$ cd",IFERROR(_xlfn.TEXTAFTER(A487," ",2)="..",0)),_xlfn.XLOOKUP(E487,$E$2:E486,$D$2:D486,,,-1),D486))</f>
        <v>|/|fvhmzqc|wrzzq|mqqlhnvh|cqh</v>
      </c>
      <c r="E487">
        <f>E486+IFERROR(IF(AND(LEFT(A487,4)="$ cd",_xlfn.TEXTAFTER(A487," ",2)&lt;&gt;".."),1,-1),0)</f>
        <v>5</v>
      </c>
      <c r="F487">
        <f>SUMIFS(C:C,D:D,IF(AND(LEFT(A487,4)="$ cd",_xlfn.TEXTAFTER(A487," ",2)&lt;&gt;".."),IF(D486="|",D486,D486&amp;"|")&amp;_xlfn.TEXTAFTER(A487," ",2),""))</f>
        <v>0</v>
      </c>
      <c r="G487" s="2" t="str">
        <f>IF(F487&gt;$J$2,F487-$J$2,"")</f>
        <v/>
      </c>
      <c r="H487">
        <f>IF(ISNUMBER(_xlfn.NUMBERVALUE(LEFT(A487,1))),_xlfn.NUMBERVALUE(_xlfn.TEXTBEFORE(A487," ")),0)</f>
        <v>0</v>
      </c>
      <c r="J487" cm="1">
        <f t="array" ref="J487">SUMPRODUCT(--(IFERROR(FIND(I487,D485:D1418),0)&gt;0),H485:H1418)</f>
        <v>21951138</v>
      </c>
    </row>
    <row r="488" spans="1:10">
      <c r="A488" s="3" t="s">
        <v>236</v>
      </c>
      <c r="B488" s="1" t="str">
        <f>IFERROR(_xlfn.NUMBERVALUE(LEFT(A488,1)),LEFT(A488,1))</f>
        <v>$</v>
      </c>
      <c r="C488">
        <f>IF(ISNUMBER(_xlfn.NUMBERVALUE(LEFT(A488,1))),_xlfn.NUMBERVALUE(_xlfn.TEXTBEFORE(A488," ")),0)+
IF(B488="d",SUMIFS(F:F,D:D,D488&amp;"|"&amp;_xlfn.TEXTAFTER(A488," ")),0)</f>
        <v>0</v>
      </c>
      <c r="D488" t="str" cm="1">
        <f t="array" ref="D488">IF(AND(LEFT(A488,4)="$ cd",IFERROR(_xlfn.TEXTAFTER(A488," ",2)&lt;&gt;"..",0)),IF(D487="|",D487,D487&amp;"|")&amp;IFERROR(_xlfn.TEXTAFTER(A488," ",2),0),
IF(AND(LEFT(A488,4)="$ cd",IFERROR(_xlfn.TEXTAFTER(A488," ",2)="..",0)),_xlfn.XLOOKUP(E488,$E$2:E487,$D$2:D487,,,-1),D487))</f>
        <v>|/|fvhmzqc|wrzzq|mqqlhnvh|cqh|btgrv</v>
      </c>
      <c r="E488">
        <f>E487+IFERROR(IF(AND(LEFT(A488,4)="$ cd",_xlfn.TEXTAFTER(A488," ",2)&lt;&gt;".."),1,-1),0)</f>
        <v>6</v>
      </c>
      <c r="F488">
        <f>SUMIFS(C:C,D:D,IF(AND(LEFT(A488,4)="$ cd",_xlfn.TEXTAFTER(A488," ",2)&lt;&gt;".."),IF(D487="|",D487,D487&amp;"|")&amp;_xlfn.TEXTAFTER(A488," ",2),""))</f>
        <v>358167</v>
      </c>
      <c r="G488" s="2" t="str">
        <f>IF(F488&gt;$J$2,F488-$J$2,"")</f>
        <v/>
      </c>
      <c r="H488">
        <f>IF(ISNUMBER(_xlfn.NUMBERVALUE(LEFT(A488,1))),_xlfn.NUMBERVALUE(_xlfn.TEXTBEFORE(A488," ")),0)</f>
        <v>0</v>
      </c>
      <c r="J488" cm="1">
        <f t="array" ref="J488">SUMPRODUCT(--(IFERROR(FIND(I488,D486:D1419),0)&gt;0),H486:H1419)</f>
        <v>21632243</v>
      </c>
    </row>
    <row r="489" spans="1:10">
      <c r="A489" s="3" t="s">
        <v>1</v>
      </c>
      <c r="B489" s="1" t="str">
        <f>IFERROR(_xlfn.NUMBERVALUE(LEFT(A489,1)),LEFT(A489,1))</f>
        <v>$</v>
      </c>
      <c r="C489">
        <f>IF(ISNUMBER(_xlfn.NUMBERVALUE(LEFT(A489,1))),_xlfn.NUMBERVALUE(_xlfn.TEXTBEFORE(A489," ")),0)+
IF(B489="d",SUMIFS(F:F,D:D,D489&amp;"|"&amp;_xlfn.TEXTAFTER(A489," ")),0)</f>
        <v>0</v>
      </c>
      <c r="D489" t="str" cm="1">
        <f t="array" ref="D489">IF(AND(LEFT(A489,4)="$ cd",IFERROR(_xlfn.TEXTAFTER(A489," ",2)&lt;&gt;"..",0)),IF(D488="|",D488,D488&amp;"|")&amp;IFERROR(_xlfn.TEXTAFTER(A489," ",2),0),
IF(AND(LEFT(A489,4)="$ cd",IFERROR(_xlfn.TEXTAFTER(A489," ",2)="..",0)),_xlfn.XLOOKUP(E489,$E$2:E488,$D$2:D488,,,-1),D488))</f>
        <v>|/|fvhmzqc|wrzzq|mqqlhnvh|cqh|btgrv</v>
      </c>
      <c r="E489">
        <f>E488+IFERROR(IF(AND(LEFT(A489,4)="$ cd",_xlfn.TEXTAFTER(A489," ",2)&lt;&gt;".."),1,-1),0)</f>
        <v>6</v>
      </c>
      <c r="F489">
        <f>SUMIFS(C:C,D:D,IF(AND(LEFT(A489,4)="$ cd",_xlfn.TEXTAFTER(A489," ",2)&lt;&gt;".."),IF(D488="|",D488,D488&amp;"|")&amp;_xlfn.TEXTAFTER(A489," ",2),""))</f>
        <v>0</v>
      </c>
      <c r="G489" s="2" t="str">
        <f>IF(F489&gt;$J$2,F489-$J$2,"")</f>
        <v/>
      </c>
      <c r="H489">
        <f>IF(ISNUMBER(_xlfn.NUMBERVALUE(LEFT(A489,1))),_xlfn.NUMBERVALUE(_xlfn.TEXTBEFORE(A489," ")),0)</f>
        <v>0</v>
      </c>
      <c r="J489" cm="1">
        <f t="array" ref="J489">SUMPRODUCT(--(IFERROR(FIND(I489,D487:D1420),0)&gt;0),H487:H1420)</f>
        <v>21569465</v>
      </c>
    </row>
    <row r="490" spans="1:10">
      <c r="A490" s="3" t="s">
        <v>252</v>
      </c>
      <c r="B490" s="1" t="str">
        <f>IFERROR(_xlfn.NUMBERVALUE(LEFT(A490,1)),LEFT(A490,1))</f>
        <v>d</v>
      </c>
      <c r="C490">
        <f>IF(ISNUMBER(_xlfn.NUMBERVALUE(LEFT(A490,1))),_xlfn.NUMBERVALUE(_xlfn.TEXTBEFORE(A490," ")),0)+
IF(B490="d",SUMIFS(F:F,D:D,D490&amp;"|"&amp;_xlfn.TEXTAFTER(A490," ")),0)</f>
        <v>196766</v>
      </c>
      <c r="D490" t="str" cm="1">
        <f t="array" ref="D490">IF(AND(LEFT(A490,4)="$ cd",IFERROR(_xlfn.TEXTAFTER(A490," ",2)&lt;&gt;"..",0)),IF(D489="|",D489,D489&amp;"|")&amp;IFERROR(_xlfn.TEXTAFTER(A490," ",2),0),
IF(AND(LEFT(A490,4)="$ cd",IFERROR(_xlfn.TEXTAFTER(A490," ",2)="..",0)),_xlfn.XLOOKUP(E490,$E$2:E489,$D$2:D489,,,-1),D489))</f>
        <v>|/|fvhmzqc|wrzzq|mqqlhnvh|cqh|btgrv</v>
      </c>
      <c r="E490">
        <f>E489+IFERROR(IF(AND(LEFT(A490,4)="$ cd",_xlfn.TEXTAFTER(A490," ",2)&lt;&gt;".."),1,-1),0)</f>
        <v>6</v>
      </c>
      <c r="F490">
        <f>SUMIFS(C:C,D:D,IF(AND(LEFT(A490,4)="$ cd",_xlfn.TEXTAFTER(A490," ",2)&lt;&gt;".."),IF(D489="|",D489,D489&amp;"|")&amp;_xlfn.TEXTAFTER(A490," ",2),""))</f>
        <v>0</v>
      </c>
      <c r="G490" s="2" t="str">
        <f>IF(F490&gt;$J$2,F490-$J$2,"")</f>
        <v/>
      </c>
      <c r="H490">
        <f>IF(ISNUMBER(_xlfn.NUMBERVALUE(LEFT(A490,1))),_xlfn.NUMBERVALUE(_xlfn.TEXTBEFORE(A490," ")),0)</f>
        <v>0</v>
      </c>
      <c r="J490" cm="1">
        <f t="array" ref="J490">SUMPRODUCT(--(IFERROR(FIND(I490,D488:D1421),0)&gt;0),H488:H1421)</f>
        <v>21569465</v>
      </c>
    </row>
    <row r="491" spans="1:10">
      <c r="A491" s="3" t="s">
        <v>251</v>
      </c>
      <c r="B491" s="1" t="str">
        <f>IFERROR(_xlfn.NUMBERVALUE(LEFT(A491,1)),LEFT(A491,1))</f>
        <v>d</v>
      </c>
      <c r="C491">
        <f>IF(ISNUMBER(_xlfn.NUMBERVALUE(LEFT(A491,1))),_xlfn.NUMBERVALUE(_xlfn.TEXTBEFORE(A491," ")),0)+
IF(B491="d",SUMIFS(F:F,D:D,D491&amp;"|"&amp;_xlfn.TEXTAFTER(A491," ")),0)</f>
        <v>161401</v>
      </c>
      <c r="D491" t="str" cm="1">
        <f t="array" ref="D491">IF(AND(LEFT(A491,4)="$ cd",IFERROR(_xlfn.TEXTAFTER(A491," ",2)&lt;&gt;"..",0)),IF(D490="|",D490,D490&amp;"|")&amp;IFERROR(_xlfn.TEXTAFTER(A491," ",2),0),
IF(AND(LEFT(A491,4)="$ cd",IFERROR(_xlfn.TEXTAFTER(A491," ",2)="..",0)),_xlfn.XLOOKUP(E491,$E$2:E490,$D$2:D490,,,-1),D490))</f>
        <v>|/|fvhmzqc|wrzzq|mqqlhnvh|cqh|btgrv</v>
      </c>
      <c r="E491">
        <f>E490+IFERROR(IF(AND(LEFT(A491,4)="$ cd",_xlfn.TEXTAFTER(A491," ",2)&lt;&gt;".."),1,-1),0)</f>
        <v>6</v>
      </c>
      <c r="F491">
        <f>SUMIFS(C:C,D:D,IF(AND(LEFT(A491,4)="$ cd",_xlfn.TEXTAFTER(A491," ",2)&lt;&gt;".."),IF(D490="|",D490,D490&amp;"|")&amp;_xlfn.TEXTAFTER(A491," ",2),""))</f>
        <v>0</v>
      </c>
      <c r="G491" s="2" t="str">
        <f>IF(F491&gt;$J$2,F491-$J$2,"")</f>
        <v/>
      </c>
      <c r="H491">
        <f>IF(ISNUMBER(_xlfn.NUMBERVALUE(LEFT(A491,1))),_xlfn.NUMBERVALUE(_xlfn.TEXTBEFORE(A491," ")),0)</f>
        <v>0</v>
      </c>
      <c r="J491" cm="1">
        <f t="array" ref="J491">SUMPRODUCT(--(IFERROR(FIND(I491,D489:D1422),0)&gt;0),H489:H1422)</f>
        <v>21569465</v>
      </c>
    </row>
    <row r="492" spans="1:10">
      <c r="A492" s="3" t="s">
        <v>250</v>
      </c>
      <c r="B492" s="1" t="str">
        <f>IFERROR(_xlfn.NUMBERVALUE(LEFT(A492,1)),LEFT(A492,1))</f>
        <v>$</v>
      </c>
      <c r="C492">
        <f>IF(ISNUMBER(_xlfn.NUMBERVALUE(LEFT(A492,1))),_xlfn.NUMBERVALUE(_xlfn.TEXTBEFORE(A492," ")),0)+
IF(B492="d",SUMIFS(F:F,D:D,D492&amp;"|"&amp;_xlfn.TEXTAFTER(A492," ")),0)</f>
        <v>0</v>
      </c>
      <c r="D492" t="str" cm="1">
        <f t="array" ref="D492">IF(AND(LEFT(A492,4)="$ cd",IFERROR(_xlfn.TEXTAFTER(A492," ",2)&lt;&gt;"..",0)),IF(D491="|",D491,D491&amp;"|")&amp;IFERROR(_xlfn.TEXTAFTER(A492," ",2),0),
IF(AND(LEFT(A492,4)="$ cd",IFERROR(_xlfn.TEXTAFTER(A492," ",2)="..",0)),_xlfn.XLOOKUP(E492,$E$2:E491,$D$2:D491,,,-1),D491))</f>
        <v>|/|fvhmzqc|wrzzq|mqqlhnvh|cqh|btgrv|hrbjmbf</v>
      </c>
      <c r="E492">
        <f>E491+IFERROR(IF(AND(LEFT(A492,4)="$ cd",_xlfn.TEXTAFTER(A492," ",2)&lt;&gt;".."),1,-1),0)</f>
        <v>7</v>
      </c>
      <c r="F492">
        <f>SUMIFS(C:C,D:D,IF(AND(LEFT(A492,4)="$ cd",_xlfn.TEXTAFTER(A492," ",2)&lt;&gt;".."),IF(D491="|",D491,D491&amp;"|")&amp;_xlfn.TEXTAFTER(A492," ",2),""))</f>
        <v>196766</v>
      </c>
      <c r="G492" s="2" t="str">
        <f>IF(F492&gt;$J$2,F492-$J$2,"")</f>
        <v/>
      </c>
      <c r="H492">
        <f>IF(ISNUMBER(_xlfn.NUMBERVALUE(LEFT(A492,1))),_xlfn.NUMBERVALUE(_xlfn.TEXTBEFORE(A492," ")),0)</f>
        <v>0</v>
      </c>
      <c r="J492" cm="1">
        <f t="array" ref="J492">SUMPRODUCT(--(IFERROR(FIND(I492,D490:D1423),0)&gt;0),H490:H1423)</f>
        <v>21569465</v>
      </c>
    </row>
    <row r="493" spans="1:10">
      <c r="A493" s="3" t="s">
        <v>1</v>
      </c>
      <c r="B493" s="1" t="str">
        <f>IFERROR(_xlfn.NUMBERVALUE(LEFT(A493,1)),LEFT(A493,1))</f>
        <v>$</v>
      </c>
      <c r="C493">
        <f>IF(ISNUMBER(_xlfn.NUMBERVALUE(LEFT(A493,1))),_xlfn.NUMBERVALUE(_xlfn.TEXTBEFORE(A493," ")),0)+
IF(B493="d",SUMIFS(F:F,D:D,D493&amp;"|"&amp;_xlfn.TEXTAFTER(A493," ")),0)</f>
        <v>0</v>
      </c>
      <c r="D493" t="str" cm="1">
        <f t="array" ref="D493">IF(AND(LEFT(A493,4)="$ cd",IFERROR(_xlfn.TEXTAFTER(A493," ",2)&lt;&gt;"..",0)),IF(D492="|",D492,D492&amp;"|")&amp;IFERROR(_xlfn.TEXTAFTER(A493," ",2),0),
IF(AND(LEFT(A493,4)="$ cd",IFERROR(_xlfn.TEXTAFTER(A493," ",2)="..",0)),_xlfn.XLOOKUP(E493,$E$2:E492,$D$2:D492,,,-1),D492))</f>
        <v>|/|fvhmzqc|wrzzq|mqqlhnvh|cqh|btgrv|hrbjmbf</v>
      </c>
      <c r="E493">
        <f>E492+IFERROR(IF(AND(LEFT(A493,4)="$ cd",_xlfn.TEXTAFTER(A493," ",2)&lt;&gt;".."),1,-1),0)</f>
        <v>7</v>
      </c>
      <c r="F493">
        <f>SUMIFS(C:C,D:D,IF(AND(LEFT(A493,4)="$ cd",_xlfn.TEXTAFTER(A493," ",2)&lt;&gt;".."),IF(D492="|",D492,D492&amp;"|")&amp;_xlfn.TEXTAFTER(A493," ",2),""))</f>
        <v>0</v>
      </c>
      <c r="G493" s="2" t="str">
        <f>IF(F493&gt;$J$2,F493-$J$2,"")</f>
        <v/>
      </c>
      <c r="H493">
        <f>IF(ISNUMBER(_xlfn.NUMBERVALUE(LEFT(A493,1))),_xlfn.NUMBERVALUE(_xlfn.TEXTBEFORE(A493," ")),0)</f>
        <v>0</v>
      </c>
      <c r="J493" cm="1">
        <f t="array" ref="J493">SUMPRODUCT(--(IFERROR(FIND(I493,D491:D1424),0)&gt;0),H491:H1424)</f>
        <v>21569465</v>
      </c>
    </row>
    <row r="494" spans="1:10">
      <c r="A494" s="3" t="s">
        <v>249</v>
      </c>
      <c r="B494" s="1">
        <f>IFERROR(_xlfn.NUMBERVALUE(LEFT(A494,1)),LEFT(A494,1))</f>
        <v>1</v>
      </c>
      <c r="C494">
        <f>IF(ISNUMBER(_xlfn.NUMBERVALUE(LEFT(A494,1))),_xlfn.NUMBERVALUE(_xlfn.TEXTBEFORE(A494," ")),0)+
IF(B494="d",SUMIFS(F:F,D:D,D494&amp;"|"&amp;_xlfn.TEXTAFTER(A494," ")),0)</f>
        <v>196766</v>
      </c>
      <c r="D494" t="str" cm="1">
        <f t="array" ref="D494">IF(AND(LEFT(A494,4)="$ cd",IFERROR(_xlfn.TEXTAFTER(A494," ",2)&lt;&gt;"..",0)),IF(D493="|",D493,D493&amp;"|")&amp;IFERROR(_xlfn.TEXTAFTER(A494," ",2),0),
IF(AND(LEFT(A494,4)="$ cd",IFERROR(_xlfn.TEXTAFTER(A494," ",2)="..",0)),_xlfn.XLOOKUP(E494,$E$2:E493,$D$2:D493,,,-1),D493))</f>
        <v>|/|fvhmzqc|wrzzq|mqqlhnvh|cqh|btgrv|hrbjmbf</v>
      </c>
      <c r="E494">
        <f>E493+IFERROR(IF(AND(LEFT(A494,4)="$ cd",_xlfn.TEXTAFTER(A494," ",2)&lt;&gt;".."),1,-1),0)</f>
        <v>7</v>
      </c>
      <c r="F494">
        <f>SUMIFS(C:C,D:D,IF(AND(LEFT(A494,4)="$ cd",_xlfn.TEXTAFTER(A494," ",2)&lt;&gt;".."),IF(D493="|",D493,D493&amp;"|")&amp;_xlfn.TEXTAFTER(A494," ",2),""))</f>
        <v>0</v>
      </c>
      <c r="G494" s="2" t="str">
        <f>IF(F494&gt;$J$2,F494-$J$2,"")</f>
        <v/>
      </c>
      <c r="H494">
        <f>IF(ISNUMBER(_xlfn.NUMBERVALUE(LEFT(A494,1))),_xlfn.NUMBERVALUE(_xlfn.TEXTBEFORE(A494," ")),0)</f>
        <v>196766</v>
      </c>
      <c r="J494" cm="1">
        <f t="array" ref="J494">SUMPRODUCT(--(IFERROR(FIND(I494,D492:D1425),0)&gt;0),H492:H1425)</f>
        <v>21569465</v>
      </c>
    </row>
    <row r="495" spans="1:10">
      <c r="A495" s="3" t="s">
        <v>3</v>
      </c>
      <c r="B495" s="1" t="str">
        <f>IFERROR(_xlfn.NUMBERVALUE(LEFT(A495,1)),LEFT(A495,1))</f>
        <v>$</v>
      </c>
      <c r="C495">
        <f>IF(ISNUMBER(_xlfn.NUMBERVALUE(LEFT(A495,1))),_xlfn.NUMBERVALUE(_xlfn.TEXTBEFORE(A495," ")),0)+
IF(B495="d",SUMIFS(F:F,D:D,D495&amp;"|"&amp;_xlfn.TEXTAFTER(A495," ")),0)</f>
        <v>0</v>
      </c>
      <c r="D495" t="str" cm="1">
        <f t="array" ref="D495">IF(AND(LEFT(A495,4)="$ cd",IFERROR(_xlfn.TEXTAFTER(A495," ",2)&lt;&gt;"..",0)),IF(D494="|",D494,D494&amp;"|")&amp;IFERROR(_xlfn.TEXTAFTER(A495," ",2),0),
IF(AND(LEFT(A495,4)="$ cd",IFERROR(_xlfn.TEXTAFTER(A495," ",2)="..",0)),_xlfn.XLOOKUP(E495,$E$2:E494,$D$2:D494,,,-1),D494))</f>
        <v>|/|fvhmzqc|wrzzq|mqqlhnvh|cqh|btgrv</v>
      </c>
      <c r="E495">
        <f>E494+IFERROR(IF(AND(LEFT(A495,4)="$ cd",_xlfn.TEXTAFTER(A495," ",2)&lt;&gt;".."),1,-1),0)</f>
        <v>6</v>
      </c>
      <c r="F495">
        <f>SUMIFS(C:C,D:D,IF(AND(LEFT(A495,4)="$ cd",_xlfn.TEXTAFTER(A495," ",2)&lt;&gt;".."),IF(D494="|",D494,D494&amp;"|")&amp;_xlfn.TEXTAFTER(A495," ",2),""))</f>
        <v>0</v>
      </c>
      <c r="G495" s="2" t="str">
        <f>IF(F495&gt;$J$2,F495-$J$2,"")</f>
        <v/>
      </c>
      <c r="H495">
        <f>IF(ISNUMBER(_xlfn.NUMBERVALUE(LEFT(A495,1))),_xlfn.NUMBERVALUE(_xlfn.TEXTBEFORE(A495," ")),0)</f>
        <v>0</v>
      </c>
      <c r="J495" cm="1">
        <f t="array" ref="J495">SUMPRODUCT(--(IFERROR(FIND(I495,D493:D1426),0)&gt;0),H493:H1426)</f>
        <v>21569465</v>
      </c>
    </row>
    <row r="496" spans="1:10">
      <c r="A496" s="3" t="s">
        <v>248</v>
      </c>
      <c r="B496" s="1" t="str">
        <f>IFERROR(_xlfn.NUMBERVALUE(LEFT(A496,1)),LEFT(A496,1))</f>
        <v>$</v>
      </c>
      <c r="C496">
        <f>IF(ISNUMBER(_xlfn.NUMBERVALUE(LEFT(A496,1))),_xlfn.NUMBERVALUE(_xlfn.TEXTBEFORE(A496," ")),0)+
IF(B496="d",SUMIFS(F:F,D:D,D496&amp;"|"&amp;_xlfn.TEXTAFTER(A496," ")),0)</f>
        <v>0</v>
      </c>
      <c r="D496" t="str" cm="1">
        <f t="array" ref="D496">IF(AND(LEFT(A496,4)="$ cd",IFERROR(_xlfn.TEXTAFTER(A496," ",2)&lt;&gt;"..",0)),IF(D495="|",D495,D495&amp;"|")&amp;IFERROR(_xlfn.TEXTAFTER(A496," ",2),0),
IF(AND(LEFT(A496,4)="$ cd",IFERROR(_xlfn.TEXTAFTER(A496," ",2)="..",0)),_xlfn.XLOOKUP(E496,$E$2:E495,$D$2:D495,,,-1),D495))</f>
        <v>|/|fvhmzqc|wrzzq|mqqlhnvh|cqh|btgrv|npffrswd</v>
      </c>
      <c r="E496">
        <f>E495+IFERROR(IF(AND(LEFT(A496,4)="$ cd",_xlfn.TEXTAFTER(A496," ",2)&lt;&gt;".."),1,-1),0)</f>
        <v>7</v>
      </c>
      <c r="F496">
        <f>SUMIFS(C:C,D:D,IF(AND(LEFT(A496,4)="$ cd",_xlfn.TEXTAFTER(A496," ",2)&lt;&gt;".."),IF(D495="|",D495,D495&amp;"|")&amp;_xlfn.TEXTAFTER(A496," ",2),""))</f>
        <v>161401</v>
      </c>
      <c r="G496" s="2" t="str">
        <f>IF(F496&gt;$J$2,F496-$J$2,"")</f>
        <v/>
      </c>
      <c r="H496">
        <f>IF(ISNUMBER(_xlfn.NUMBERVALUE(LEFT(A496,1))),_xlfn.NUMBERVALUE(_xlfn.TEXTBEFORE(A496," ")),0)</f>
        <v>0</v>
      </c>
      <c r="J496" cm="1">
        <f t="array" ref="J496">SUMPRODUCT(--(IFERROR(FIND(I496,D494:D1427),0)&gt;0),H494:H1427)</f>
        <v>21569465</v>
      </c>
    </row>
    <row r="497" spans="1:10">
      <c r="A497" s="3" t="s">
        <v>1</v>
      </c>
      <c r="B497" s="1" t="str">
        <f>IFERROR(_xlfn.NUMBERVALUE(LEFT(A497,1)),LEFT(A497,1))</f>
        <v>$</v>
      </c>
      <c r="C497">
        <f>IF(ISNUMBER(_xlfn.NUMBERVALUE(LEFT(A497,1))),_xlfn.NUMBERVALUE(_xlfn.TEXTBEFORE(A497," ")),0)+
IF(B497="d",SUMIFS(F:F,D:D,D497&amp;"|"&amp;_xlfn.TEXTAFTER(A497," ")),0)</f>
        <v>0</v>
      </c>
      <c r="D497" t="str" cm="1">
        <f t="array" ref="D497">IF(AND(LEFT(A497,4)="$ cd",IFERROR(_xlfn.TEXTAFTER(A497," ",2)&lt;&gt;"..",0)),IF(D496="|",D496,D496&amp;"|")&amp;IFERROR(_xlfn.TEXTAFTER(A497," ",2),0),
IF(AND(LEFT(A497,4)="$ cd",IFERROR(_xlfn.TEXTAFTER(A497," ",2)="..",0)),_xlfn.XLOOKUP(E497,$E$2:E496,$D$2:D496,,,-1),D496))</f>
        <v>|/|fvhmzqc|wrzzq|mqqlhnvh|cqh|btgrv|npffrswd</v>
      </c>
      <c r="E497">
        <f>E496+IFERROR(IF(AND(LEFT(A497,4)="$ cd",_xlfn.TEXTAFTER(A497," ",2)&lt;&gt;".."),1,-1),0)</f>
        <v>7</v>
      </c>
      <c r="F497">
        <f>SUMIFS(C:C,D:D,IF(AND(LEFT(A497,4)="$ cd",_xlfn.TEXTAFTER(A497," ",2)&lt;&gt;".."),IF(D496="|",D496,D496&amp;"|")&amp;_xlfn.TEXTAFTER(A497," ",2),""))</f>
        <v>0</v>
      </c>
      <c r="G497" s="2" t="str">
        <f>IF(F497&gt;$J$2,F497-$J$2,"")</f>
        <v/>
      </c>
      <c r="H497">
        <f>IF(ISNUMBER(_xlfn.NUMBERVALUE(LEFT(A497,1))),_xlfn.NUMBERVALUE(_xlfn.TEXTBEFORE(A497," ")),0)</f>
        <v>0</v>
      </c>
      <c r="J497" cm="1">
        <f t="array" ref="J497">SUMPRODUCT(--(IFERROR(FIND(I497,D495:D1428),0)&gt;0),H495:H1428)</f>
        <v>21372699</v>
      </c>
    </row>
    <row r="498" spans="1:10">
      <c r="A498" s="3" t="s">
        <v>50</v>
      </c>
      <c r="B498" s="1" t="str">
        <f>IFERROR(_xlfn.NUMBERVALUE(LEFT(A498,1)),LEFT(A498,1))</f>
        <v>d</v>
      </c>
      <c r="C498">
        <f>IF(ISNUMBER(_xlfn.NUMBERVALUE(LEFT(A498,1))),_xlfn.NUMBERVALUE(_xlfn.TEXTBEFORE(A498," ")),0)+
IF(B498="d",SUMIFS(F:F,D:D,D498&amp;"|"&amp;_xlfn.TEXTAFTER(A498," ")),0)</f>
        <v>161401</v>
      </c>
      <c r="D498" t="str" cm="1">
        <f t="array" ref="D498">IF(AND(LEFT(A498,4)="$ cd",IFERROR(_xlfn.TEXTAFTER(A498," ",2)&lt;&gt;"..",0)),IF(D497="|",D497,D497&amp;"|")&amp;IFERROR(_xlfn.TEXTAFTER(A498," ",2),0),
IF(AND(LEFT(A498,4)="$ cd",IFERROR(_xlfn.TEXTAFTER(A498," ",2)="..",0)),_xlfn.XLOOKUP(E498,$E$2:E497,$D$2:D497,,,-1),D497))</f>
        <v>|/|fvhmzqc|wrzzq|mqqlhnvh|cqh|btgrv|npffrswd</v>
      </c>
      <c r="E498">
        <f>E497+IFERROR(IF(AND(LEFT(A498,4)="$ cd",_xlfn.TEXTAFTER(A498," ",2)&lt;&gt;".."),1,-1),0)</f>
        <v>7</v>
      </c>
      <c r="F498">
        <f>SUMIFS(C:C,D:D,IF(AND(LEFT(A498,4)="$ cd",_xlfn.TEXTAFTER(A498," ",2)&lt;&gt;".."),IF(D497="|",D497,D497&amp;"|")&amp;_xlfn.TEXTAFTER(A498," ",2),""))</f>
        <v>0</v>
      </c>
      <c r="G498" s="2" t="str">
        <f>IF(F498&gt;$J$2,F498-$J$2,"")</f>
        <v/>
      </c>
      <c r="H498">
        <f>IF(ISNUMBER(_xlfn.NUMBERVALUE(LEFT(A498,1))),_xlfn.NUMBERVALUE(_xlfn.TEXTBEFORE(A498," ")),0)</f>
        <v>0</v>
      </c>
      <c r="J498" cm="1">
        <f t="array" ref="J498">SUMPRODUCT(--(IFERROR(FIND(I498,D496:D1429),0)&gt;0),H496:H1429)</f>
        <v>21372699</v>
      </c>
    </row>
    <row r="499" spans="1:10">
      <c r="A499" s="3" t="s">
        <v>35</v>
      </c>
      <c r="B499" s="1" t="str">
        <f>IFERROR(_xlfn.NUMBERVALUE(LEFT(A499,1)),LEFT(A499,1))</f>
        <v>$</v>
      </c>
      <c r="C499">
        <f>IF(ISNUMBER(_xlfn.NUMBERVALUE(LEFT(A499,1))),_xlfn.NUMBERVALUE(_xlfn.TEXTBEFORE(A499," ")),0)+
IF(B499="d",SUMIFS(F:F,D:D,D499&amp;"|"&amp;_xlfn.TEXTAFTER(A499," ")),0)</f>
        <v>0</v>
      </c>
      <c r="D499" t="str" cm="1">
        <f t="array" ref="D499">IF(AND(LEFT(A499,4)="$ cd",IFERROR(_xlfn.TEXTAFTER(A499," ",2)&lt;&gt;"..",0)),IF(D498="|",D498,D498&amp;"|")&amp;IFERROR(_xlfn.TEXTAFTER(A499," ",2),0),
IF(AND(LEFT(A499,4)="$ cd",IFERROR(_xlfn.TEXTAFTER(A499," ",2)="..",0)),_xlfn.XLOOKUP(E499,$E$2:E498,$D$2:D498,,,-1),D498))</f>
        <v>|/|fvhmzqc|wrzzq|mqqlhnvh|cqh|btgrv|npffrswd|jjshzrhd</v>
      </c>
      <c r="E499">
        <f>E498+IFERROR(IF(AND(LEFT(A499,4)="$ cd",_xlfn.TEXTAFTER(A499," ",2)&lt;&gt;".."),1,-1),0)</f>
        <v>8</v>
      </c>
      <c r="F499">
        <f>SUMIFS(C:C,D:D,IF(AND(LEFT(A499,4)="$ cd",_xlfn.TEXTAFTER(A499," ",2)&lt;&gt;".."),IF(D498="|",D498,D498&amp;"|")&amp;_xlfn.TEXTAFTER(A499," ",2),""))</f>
        <v>161401</v>
      </c>
      <c r="G499" s="2" t="str">
        <f>IF(F499&gt;$J$2,F499-$J$2,"")</f>
        <v/>
      </c>
      <c r="H499">
        <f>IF(ISNUMBER(_xlfn.NUMBERVALUE(LEFT(A499,1))),_xlfn.NUMBERVALUE(_xlfn.TEXTBEFORE(A499," ")),0)</f>
        <v>0</v>
      </c>
      <c r="J499" cm="1">
        <f t="array" ref="J499">SUMPRODUCT(--(IFERROR(FIND(I499,D497:D1430),0)&gt;0),H497:H1430)</f>
        <v>21372699</v>
      </c>
    </row>
    <row r="500" spans="1:10">
      <c r="A500" s="3" t="s">
        <v>1</v>
      </c>
      <c r="B500" s="1" t="str">
        <f>IFERROR(_xlfn.NUMBERVALUE(LEFT(A500,1)),LEFT(A500,1))</f>
        <v>$</v>
      </c>
      <c r="C500">
        <f>IF(ISNUMBER(_xlfn.NUMBERVALUE(LEFT(A500,1))),_xlfn.NUMBERVALUE(_xlfn.TEXTBEFORE(A500," ")),0)+
IF(B500="d",SUMIFS(F:F,D:D,D500&amp;"|"&amp;_xlfn.TEXTAFTER(A500," ")),0)</f>
        <v>0</v>
      </c>
      <c r="D500" t="str" cm="1">
        <f t="array" ref="D500">IF(AND(LEFT(A500,4)="$ cd",IFERROR(_xlfn.TEXTAFTER(A500," ",2)&lt;&gt;"..",0)),IF(D499="|",D499,D499&amp;"|")&amp;IFERROR(_xlfn.TEXTAFTER(A500," ",2),0),
IF(AND(LEFT(A500,4)="$ cd",IFERROR(_xlfn.TEXTAFTER(A500," ",2)="..",0)),_xlfn.XLOOKUP(E500,$E$2:E499,$D$2:D499,,,-1),D499))</f>
        <v>|/|fvhmzqc|wrzzq|mqqlhnvh|cqh|btgrv|npffrswd|jjshzrhd</v>
      </c>
      <c r="E500">
        <f>E499+IFERROR(IF(AND(LEFT(A500,4)="$ cd",_xlfn.TEXTAFTER(A500," ",2)&lt;&gt;".."),1,-1),0)</f>
        <v>8</v>
      </c>
      <c r="F500">
        <f>SUMIFS(C:C,D:D,IF(AND(LEFT(A500,4)="$ cd",_xlfn.TEXTAFTER(A500," ",2)&lt;&gt;".."),IF(D499="|",D499,D499&amp;"|")&amp;_xlfn.TEXTAFTER(A500," ",2),""))</f>
        <v>0</v>
      </c>
      <c r="G500" s="2" t="str">
        <f>IF(F500&gt;$J$2,F500-$J$2,"")</f>
        <v/>
      </c>
      <c r="H500">
        <f>IF(ISNUMBER(_xlfn.NUMBERVALUE(LEFT(A500,1))),_xlfn.NUMBERVALUE(_xlfn.TEXTBEFORE(A500," ")),0)</f>
        <v>0</v>
      </c>
      <c r="J500" cm="1">
        <f t="array" ref="J500">SUMPRODUCT(--(IFERROR(FIND(I500,D498:D1431),0)&gt;0),H498:H1431)</f>
        <v>21372699</v>
      </c>
    </row>
    <row r="501" spans="1:10">
      <c r="A501" s="3" t="s">
        <v>247</v>
      </c>
      <c r="B501" s="1">
        <f>IFERROR(_xlfn.NUMBERVALUE(LEFT(A501,1)),LEFT(A501,1))</f>
        <v>1</v>
      </c>
      <c r="C501">
        <f>IF(ISNUMBER(_xlfn.NUMBERVALUE(LEFT(A501,1))),_xlfn.NUMBERVALUE(_xlfn.TEXTBEFORE(A501," ")),0)+
IF(B501="d",SUMIFS(F:F,D:D,D501&amp;"|"&amp;_xlfn.TEXTAFTER(A501," ")),0)</f>
        <v>161401</v>
      </c>
      <c r="D501" t="str" cm="1">
        <f t="array" ref="D501">IF(AND(LEFT(A501,4)="$ cd",IFERROR(_xlfn.TEXTAFTER(A501," ",2)&lt;&gt;"..",0)),IF(D500="|",D500,D500&amp;"|")&amp;IFERROR(_xlfn.TEXTAFTER(A501," ",2),0),
IF(AND(LEFT(A501,4)="$ cd",IFERROR(_xlfn.TEXTAFTER(A501," ",2)="..",0)),_xlfn.XLOOKUP(E501,$E$2:E500,$D$2:D500,,,-1),D500))</f>
        <v>|/|fvhmzqc|wrzzq|mqqlhnvh|cqh|btgrv|npffrswd|jjshzrhd</v>
      </c>
      <c r="E501">
        <f>E500+IFERROR(IF(AND(LEFT(A501,4)="$ cd",_xlfn.TEXTAFTER(A501," ",2)&lt;&gt;".."),1,-1),0)</f>
        <v>8</v>
      </c>
      <c r="F501">
        <f>SUMIFS(C:C,D:D,IF(AND(LEFT(A501,4)="$ cd",_xlfn.TEXTAFTER(A501," ",2)&lt;&gt;".."),IF(D500="|",D500,D500&amp;"|")&amp;_xlfn.TEXTAFTER(A501," ",2),""))</f>
        <v>0</v>
      </c>
      <c r="G501" s="2" t="str">
        <f>IF(F501&gt;$J$2,F501-$J$2,"")</f>
        <v/>
      </c>
      <c r="H501">
        <f>IF(ISNUMBER(_xlfn.NUMBERVALUE(LEFT(A501,1))),_xlfn.NUMBERVALUE(_xlfn.TEXTBEFORE(A501," ")),0)</f>
        <v>161401</v>
      </c>
      <c r="J501" cm="1">
        <f t="array" ref="J501">SUMPRODUCT(--(IFERROR(FIND(I501,D499:D1432),0)&gt;0),H499:H1432)</f>
        <v>21372699</v>
      </c>
    </row>
    <row r="502" spans="1:10">
      <c r="A502" s="3" t="s">
        <v>3</v>
      </c>
      <c r="B502" s="1" t="str">
        <f>IFERROR(_xlfn.NUMBERVALUE(LEFT(A502,1)),LEFT(A502,1))</f>
        <v>$</v>
      </c>
      <c r="C502">
        <f>IF(ISNUMBER(_xlfn.NUMBERVALUE(LEFT(A502,1))),_xlfn.NUMBERVALUE(_xlfn.TEXTBEFORE(A502," ")),0)+
IF(B502="d",SUMIFS(F:F,D:D,D502&amp;"|"&amp;_xlfn.TEXTAFTER(A502," ")),0)</f>
        <v>0</v>
      </c>
      <c r="D502" t="str" cm="1">
        <f t="array" ref="D502">IF(AND(LEFT(A502,4)="$ cd",IFERROR(_xlfn.TEXTAFTER(A502," ",2)&lt;&gt;"..",0)),IF(D501="|",D501,D501&amp;"|")&amp;IFERROR(_xlfn.TEXTAFTER(A502," ",2),0),
IF(AND(LEFT(A502,4)="$ cd",IFERROR(_xlfn.TEXTAFTER(A502," ",2)="..",0)),_xlfn.XLOOKUP(E502,$E$2:E501,$D$2:D501,,,-1),D501))</f>
        <v>|/|fvhmzqc|wrzzq|mqqlhnvh|cqh|btgrv|npffrswd</v>
      </c>
      <c r="E502">
        <f>E501+IFERROR(IF(AND(LEFT(A502,4)="$ cd",_xlfn.TEXTAFTER(A502," ",2)&lt;&gt;".."),1,-1),0)</f>
        <v>7</v>
      </c>
      <c r="F502">
        <f>SUMIFS(C:C,D:D,IF(AND(LEFT(A502,4)="$ cd",_xlfn.TEXTAFTER(A502," ",2)&lt;&gt;".."),IF(D501="|",D501,D501&amp;"|")&amp;_xlfn.TEXTAFTER(A502," ",2),""))</f>
        <v>0</v>
      </c>
      <c r="G502" s="2" t="str">
        <f>IF(F502&gt;$J$2,F502-$J$2,"")</f>
        <v/>
      </c>
      <c r="H502">
        <f>IF(ISNUMBER(_xlfn.NUMBERVALUE(LEFT(A502,1))),_xlfn.NUMBERVALUE(_xlfn.TEXTBEFORE(A502," ")),0)</f>
        <v>0</v>
      </c>
      <c r="J502" cm="1">
        <f t="array" ref="J502">SUMPRODUCT(--(IFERROR(FIND(I502,D500:D1433),0)&gt;0),H500:H1433)</f>
        <v>21372699</v>
      </c>
    </row>
    <row r="503" spans="1:10">
      <c r="A503" s="3" t="s">
        <v>3</v>
      </c>
      <c r="B503" s="1" t="str">
        <f>IFERROR(_xlfn.NUMBERVALUE(LEFT(A503,1)),LEFT(A503,1))</f>
        <v>$</v>
      </c>
      <c r="C503">
        <f>IF(ISNUMBER(_xlfn.NUMBERVALUE(LEFT(A503,1))),_xlfn.NUMBERVALUE(_xlfn.TEXTBEFORE(A503," ")),0)+
IF(B503="d",SUMIFS(F:F,D:D,D503&amp;"|"&amp;_xlfn.TEXTAFTER(A503," ")),0)</f>
        <v>0</v>
      </c>
      <c r="D503" t="str" cm="1">
        <f t="array" ref="D503">IF(AND(LEFT(A503,4)="$ cd",IFERROR(_xlfn.TEXTAFTER(A503," ",2)&lt;&gt;"..",0)),IF(D502="|",D502,D502&amp;"|")&amp;IFERROR(_xlfn.TEXTAFTER(A503," ",2),0),
IF(AND(LEFT(A503,4)="$ cd",IFERROR(_xlfn.TEXTAFTER(A503," ",2)="..",0)),_xlfn.XLOOKUP(E503,$E$2:E502,$D$2:D502,,,-1),D502))</f>
        <v>|/|fvhmzqc|wrzzq|mqqlhnvh|cqh|btgrv</v>
      </c>
      <c r="E503">
        <f>E502+IFERROR(IF(AND(LEFT(A503,4)="$ cd",_xlfn.TEXTAFTER(A503," ",2)&lt;&gt;".."),1,-1),0)</f>
        <v>6</v>
      </c>
      <c r="F503">
        <f>SUMIFS(C:C,D:D,IF(AND(LEFT(A503,4)="$ cd",_xlfn.TEXTAFTER(A503," ",2)&lt;&gt;".."),IF(D502="|",D502,D502&amp;"|")&amp;_xlfn.TEXTAFTER(A503," ",2),""))</f>
        <v>0</v>
      </c>
      <c r="G503" s="2" t="str">
        <f>IF(F503&gt;$J$2,F503-$J$2,"")</f>
        <v/>
      </c>
      <c r="H503">
        <f>IF(ISNUMBER(_xlfn.NUMBERVALUE(LEFT(A503,1))),_xlfn.NUMBERVALUE(_xlfn.TEXTBEFORE(A503," ")),0)</f>
        <v>0</v>
      </c>
      <c r="J503" cm="1">
        <f t="array" ref="J503">SUMPRODUCT(--(IFERROR(FIND(I503,D501:D1434),0)&gt;0),H501:H1434)</f>
        <v>21372699</v>
      </c>
    </row>
    <row r="504" spans="1:10">
      <c r="A504" s="3" t="s">
        <v>3</v>
      </c>
      <c r="B504" s="1" t="str">
        <f>IFERROR(_xlfn.NUMBERVALUE(LEFT(A504,1)),LEFT(A504,1))</f>
        <v>$</v>
      </c>
      <c r="C504">
        <f>IF(ISNUMBER(_xlfn.NUMBERVALUE(LEFT(A504,1))),_xlfn.NUMBERVALUE(_xlfn.TEXTBEFORE(A504," ")),0)+
IF(B504="d",SUMIFS(F:F,D:D,D504&amp;"|"&amp;_xlfn.TEXTAFTER(A504," ")),0)</f>
        <v>0</v>
      </c>
      <c r="D504" t="str" cm="1">
        <f t="array" ref="D504">IF(AND(LEFT(A504,4)="$ cd",IFERROR(_xlfn.TEXTAFTER(A504," ",2)&lt;&gt;"..",0)),IF(D503="|",D503,D503&amp;"|")&amp;IFERROR(_xlfn.TEXTAFTER(A504," ",2),0),
IF(AND(LEFT(A504,4)="$ cd",IFERROR(_xlfn.TEXTAFTER(A504," ",2)="..",0)),_xlfn.XLOOKUP(E504,$E$2:E503,$D$2:D503,,,-1),D503))</f>
        <v>|/|fvhmzqc|wrzzq|mqqlhnvh|cqh</v>
      </c>
      <c r="E504">
        <f>E503+IFERROR(IF(AND(LEFT(A504,4)="$ cd",_xlfn.TEXTAFTER(A504," ",2)&lt;&gt;".."),1,-1),0)</f>
        <v>5</v>
      </c>
      <c r="F504">
        <f>SUMIFS(C:C,D:D,IF(AND(LEFT(A504,4)="$ cd",_xlfn.TEXTAFTER(A504," ",2)&lt;&gt;".."),IF(D503="|",D503,D503&amp;"|")&amp;_xlfn.TEXTAFTER(A504," ",2),""))</f>
        <v>0</v>
      </c>
      <c r="G504" s="2" t="str">
        <f>IF(F504&gt;$J$2,F504-$J$2,"")</f>
        <v/>
      </c>
      <c r="H504">
        <f>IF(ISNUMBER(_xlfn.NUMBERVALUE(LEFT(A504,1))),_xlfn.NUMBERVALUE(_xlfn.TEXTBEFORE(A504," ")),0)</f>
        <v>0</v>
      </c>
      <c r="J504" cm="1">
        <f t="array" ref="J504">SUMPRODUCT(--(IFERROR(FIND(I504,D502:D1435),0)&gt;0),H502:H1435)</f>
        <v>21211298</v>
      </c>
    </row>
    <row r="505" spans="1:10">
      <c r="A505" s="3" t="s">
        <v>246</v>
      </c>
      <c r="B505" s="1" t="str">
        <f>IFERROR(_xlfn.NUMBERVALUE(LEFT(A505,1)),LEFT(A505,1))</f>
        <v>$</v>
      </c>
      <c r="C505">
        <f>IF(ISNUMBER(_xlfn.NUMBERVALUE(LEFT(A505,1))),_xlfn.NUMBERVALUE(_xlfn.TEXTBEFORE(A505," ")),0)+
IF(B505="d",SUMIFS(F:F,D:D,D505&amp;"|"&amp;_xlfn.TEXTAFTER(A505," ")),0)</f>
        <v>0</v>
      </c>
      <c r="D505" t="str" cm="1">
        <f t="array" ref="D505">IF(AND(LEFT(A505,4)="$ cd",IFERROR(_xlfn.TEXTAFTER(A505," ",2)&lt;&gt;"..",0)),IF(D504="|",D504,D504&amp;"|")&amp;IFERROR(_xlfn.TEXTAFTER(A505," ",2),0),
IF(AND(LEFT(A505,4)="$ cd",IFERROR(_xlfn.TEXTAFTER(A505," ",2)="..",0)),_xlfn.XLOOKUP(E505,$E$2:E504,$D$2:D504,,,-1),D504))</f>
        <v>|/|fvhmzqc|wrzzq|mqqlhnvh|cqh|vwdqmtwf</v>
      </c>
      <c r="E505">
        <f>E504+IFERROR(IF(AND(LEFT(A505,4)="$ cd",_xlfn.TEXTAFTER(A505," ",2)&lt;&gt;".."),1,-1),0)</f>
        <v>6</v>
      </c>
      <c r="F505">
        <f>SUMIFS(C:C,D:D,IF(AND(LEFT(A505,4)="$ cd",_xlfn.TEXTAFTER(A505," ",2)&lt;&gt;".."),IF(D504="|",D504,D504&amp;"|")&amp;_xlfn.TEXTAFTER(A505," ",2),""))</f>
        <v>299604</v>
      </c>
      <c r="G505" s="2" t="str">
        <f>IF(F505&gt;$J$2,F505-$J$2,"")</f>
        <v/>
      </c>
      <c r="H505">
        <f>IF(ISNUMBER(_xlfn.NUMBERVALUE(LEFT(A505,1))),_xlfn.NUMBERVALUE(_xlfn.TEXTBEFORE(A505," ")),0)</f>
        <v>0</v>
      </c>
      <c r="J505" cm="1">
        <f t="array" ref="J505">SUMPRODUCT(--(IFERROR(FIND(I505,D503:D1436),0)&gt;0),H503:H1436)</f>
        <v>21211298</v>
      </c>
    </row>
    <row r="506" spans="1:10">
      <c r="A506" s="3" t="s">
        <v>1</v>
      </c>
      <c r="B506" s="1" t="str">
        <f>IFERROR(_xlfn.NUMBERVALUE(LEFT(A506,1)),LEFT(A506,1))</f>
        <v>$</v>
      </c>
      <c r="C506">
        <f>IF(ISNUMBER(_xlfn.NUMBERVALUE(LEFT(A506,1))),_xlfn.NUMBERVALUE(_xlfn.TEXTBEFORE(A506," ")),0)+
IF(B506="d",SUMIFS(F:F,D:D,D506&amp;"|"&amp;_xlfn.TEXTAFTER(A506," ")),0)</f>
        <v>0</v>
      </c>
      <c r="D506" t="str" cm="1">
        <f t="array" ref="D506">IF(AND(LEFT(A506,4)="$ cd",IFERROR(_xlfn.TEXTAFTER(A506," ",2)&lt;&gt;"..",0)),IF(D505="|",D505,D505&amp;"|")&amp;IFERROR(_xlfn.TEXTAFTER(A506," ",2),0),
IF(AND(LEFT(A506,4)="$ cd",IFERROR(_xlfn.TEXTAFTER(A506," ",2)="..",0)),_xlfn.XLOOKUP(E506,$E$2:E505,$D$2:D505,,,-1),D505))</f>
        <v>|/|fvhmzqc|wrzzq|mqqlhnvh|cqh|vwdqmtwf</v>
      </c>
      <c r="E506">
        <f>E505+IFERROR(IF(AND(LEFT(A506,4)="$ cd",_xlfn.TEXTAFTER(A506," ",2)&lt;&gt;".."),1,-1),0)</f>
        <v>6</v>
      </c>
      <c r="F506">
        <f>SUMIFS(C:C,D:D,IF(AND(LEFT(A506,4)="$ cd",_xlfn.TEXTAFTER(A506," ",2)&lt;&gt;".."),IF(D505="|",D505,D505&amp;"|")&amp;_xlfn.TEXTAFTER(A506," ",2),""))</f>
        <v>0</v>
      </c>
      <c r="G506" s="2" t="str">
        <f>IF(F506&gt;$J$2,F506-$J$2,"")</f>
        <v/>
      </c>
      <c r="H506">
        <f>IF(ISNUMBER(_xlfn.NUMBERVALUE(LEFT(A506,1))),_xlfn.NUMBERVALUE(_xlfn.TEXTBEFORE(A506," ")),0)</f>
        <v>0</v>
      </c>
      <c r="J506" cm="1">
        <f t="array" ref="J506">SUMPRODUCT(--(IFERROR(FIND(I506,D504:D1437),0)&gt;0),H504:H1437)</f>
        <v>21211298</v>
      </c>
    </row>
    <row r="507" spans="1:10">
      <c r="A507" s="3" t="s">
        <v>245</v>
      </c>
      <c r="B507" s="1">
        <f>IFERROR(_xlfn.NUMBERVALUE(LEFT(A507,1)),LEFT(A507,1))</f>
        <v>2</v>
      </c>
      <c r="C507">
        <f>IF(ISNUMBER(_xlfn.NUMBERVALUE(LEFT(A507,1))),_xlfn.NUMBERVALUE(_xlfn.TEXTBEFORE(A507," ")),0)+
IF(B507="d",SUMIFS(F:F,D:D,D507&amp;"|"&amp;_xlfn.TEXTAFTER(A507," ")),0)</f>
        <v>299604</v>
      </c>
      <c r="D507" t="str" cm="1">
        <f t="array" ref="D507">IF(AND(LEFT(A507,4)="$ cd",IFERROR(_xlfn.TEXTAFTER(A507," ",2)&lt;&gt;"..",0)),IF(D506="|",D506,D506&amp;"|")&amp;IFERROR(_xlfn.TEXTAFTER(A507," ",2),0),
IF(AND(LEFT(A507,4)="$ cd",IFERROR(_xlfn.TEXTAFTER(A507," ",2)="..",0)),_xlfn.XLOOKUP(E507,$E$2:E506,$D$2:D506,,,-1),D506))</f>
        <v>|/|fvhmzqc|wrzzq|mqqlhnvh|cqh|vwdqmtwf</v>
      </c>
      <c r="E507">
        <f>E506+IFERROR(IF(AND(LEFT(A507,4)="$ cd",_xlfn.TEXTAFTER(A507," ",2)&lt;&gt;".."),1,-1),0)</f>
        <v>6</v>
      </c>
      <c r="F507">
        <f>SUMIFS(C:C,D:D,IF(AND(LEFT(A507,4)="$ cd",_xlfn.TEXTAFTER(A507," ",2)&lt;&gt;".."),IF(D506="|",D506,D506&amp;"|")&amp;_xlfn.TEXTAFTER(A507," ",2),""))</f>
        <v>0</v>
      </c>
      <c r="G507" s="2" t="str">
        <f>IF(F507&gt;$J$2,F507-$J$2,"")</f>
        <v/>
      </c>
      <c r="H507">
        <f>IF(ISNUMBER(_xlfn.NUMBERVALUE(LEFT(A507,1))),_xlfn.NUMBERVALUE(_xlfn.TEXTBEFORE(A507," ")),0)</f>
        <v>299604</v>
      </c>
      <c r="J507" cm="1">
        <f t="array" ref="J507">SUMPRODUCT(--(IFERROR(FIND(I507,D505:D1438),0)&gt;0),H505:H1438)</f>
        <v>21211298</v>
      </c>
    </row>
    <row r="508" spans="1:10">
      <c r="A508" s="3" t="s">
        <v>3</v>
      </c>
      <c r="B508" s="1" t="str">
        <f>IFERROR(_xlfn.NUMBERVALUE(LEFT(A508,1)),LEFT(A508,1))</f>
        <v>$</v>
      </c>
      <c r="C508">
        <f>IF(ISNUMBER(_xlfn.NUMBERVALUE(LEFT(A508,1))),_xlfn.NUMBERVALUE(_xlfn.TEXTBEFORE(A508," ")),0)+
IF(B508="d",SUMIFS(F:F,D:D,D508&amp;"|"&amp;_xlfn.TEXTAFTER(A508," ")),0)</f>
        <v>0</v>
      </c>
      <c r="D508" t="str" cm="1">
        <f t="array" ref="D508">IF(AND(LEFT(A508,4)="$ cd",IFERROR(_xlfn.TEXTAFTER(A508," ",2)&lt;&gt;"..",0)),IF(D507="|",D507,D507&amp;"|")&amp;IFERROR(_xlfn.TEXTAFTER(A508," ",2),0),
IF(AND(LEFT(A508,4)="$ cd",IFERROR(_xlfn.TEXTAFTER(A508," ",2)="..",0)),_xlfn.XLOOKUP(E508,$E$2:E507,$D$2:D507,,,-1),D507))</f>
        <v>|/|fvhmzqc|wrzzq|mqqlhnvh|cqh</v>
      </c>
      <c r="E508">
        <f>E507+IFERROR(IF(AND(LEFT(A508,4)="$ cd",_xlfn.TEXTAFTER(A508," ",2)&lt;&gt;".."),1,-1),0)</f>
        <v>5</v>
      </c>
      <c r="F508">
        <f>SUMIFS(C:C,D:D,IF(AND(LEFT(A508,4)="$ cd",_xlfn.TEXTAFTER(A508," ",2)&lt;&gt;".."),IF(D507="|",D507,D507&amp;"|")&amp;_xlfn.TEXTAFTER(A508," ",2),""))</f>
        <v>0</v>
      </c>
      <c r="G508" s="2" t="str">
        <f>IF(F508&gt;$J$2,F508-$J$2,"")</f>
        <v/>
      </c>
      <c r="H508">
        <f>IF(ISNUMBER(_xlfn.NUMBERVALUE(LEFT(A508,1))),_xlfn.NUMBERVALUE(_xlfn.TEXTBEFORE(A508," ")),0)</f>
        <v>0</v>
      </c>
      <c r="J508" cm="1">
        <f t="array" ref="J508">SUMPRODUCT(--(IFERROR(FIND(I508,D506:D1439),0)&gt;0),H506:H1439)</f>
        <v>21211298</v>
      </c>
    </row>
    <row r="509" spans="1:10">
      <c r="A509" s="3" t="s">
        <v>3</v>
      </c>
      <c r="B509" s="1" t="str">
        <f>IFERROR(_xlfn.NUMBERVALUE(LEFT(A509,1)),LEFT(A509,1))</f>
        <v>$</v>
      </c>
      <c r="C509">
        <f>IF(ISNUMBER(_xlfn.NUMBERVALUE(LEFT(A509,1))),_xlfn.NUMBERVALUE(_xlfn.TEXTBEFORE(A509," ")),0)+
IF(B509="d",SUMIFS(F:F,D:D,D509&amp;"|"&amp;_xlfn.TEXTAFTER(A509," ")),0)</f>
        <v>0</v>
      </c>
      <c r="D509" t="str" cm="1">
        <f t="array" ref="D509">IF(AND(LEFT(A509,4)="$ cd",IFERROR(_xlfn.TEXTAFTER(A509," ",2)&lt;&gt;"..",0)),IF(D508="|",D508,D508&amp;"|")&amp;IFERROR(_xlfn.TEXTAFTER(A509," ",2),0),
IF(AND(LEFT(A509,4)="$ cd",IFERROR(_xlfn.TEXTAFTER(A509," ",2)="..",0)),_xlfn.XLOOKUP(E509,$E$2:E508,$D$2:D508,,,-1),D508))</f>
        <v>|/|fvhmzqc|wrzzq|mqqlhnvh</v>
      </c>
      <c r="E509">
        <f>E508+IFERROR(IF(AND(LEFT(A509,4)="$ cd",_xlfn.TEXTAFTER(A509," ",2)&lt;&gt;".."),1,-1),0)</f>
        <v>4</v>
      </c>
      <c r="F509">
        <f>SUMIFS(C:C,D:D,IF(AND(LEFT(A509,4)="$ cd",_xlfn.TEXTAFTER(A509," ",2)&lt;&gt;".."),IF(D508="|",D508,D508&amp;"|")&amp;_xlfn.TEXTAFTER(A509," ",2),""))</f>
        <v>0</v>
      </c>
      <c r="G509" s="2" t="str">
        <f>IF(F509&gt;$J$2,F509-$J$2,"")</f>
        <v/>
      </c>
      <c r="H509">
        <f>IF(ISNUMBER(_xlfn.NUMBERVALUE(LEFT(A509,1))),_xlfn.NUMBERVALUE(_xlfn.TEXTBEFORE(A509," ")),0)</f>
        <v>0</v>
      </c>
      <c r="J509" cm="1">
        <f t="array" ref="J509">SUMPRODUCT(--(IFERROR(FIND(I509,D507:D1440),0)&gt;0),H507:H1440)</f>
        <v>21211298</v>
      </c>
    </row>
    <row r="510" spans="1:10">
      <c r="A510" s="3" t="s">
        <v>35</v>
      </c>
      <c r="B510" s="1" t="str">
        <f>IFERROR(_xlfn.NUMBERVALUE(LEFT(A510,1)),LEFT(A510,1))</f>
        <v>$</v>
      </c>
      <c r="C510">
        <f>IF(ISNUMBER(_xlfn.NUMBERVALUE(LEFT(A510,1))),_xlfn.NUMBERVALUE(_xlfn.TEXTBEFORE(A510," ")),0)+
IF(B510="d",SUMIFS(F:F,D:D,D510&amp;"|"&amp;_xlfn.TEXTAFTER(A510," ")),0)</f>
        <v>0</v>
      </c>
      <c r="D510" t="str" cm="1">
        <f t="array" ref="D510">IF(AND(LEFT(A510,4)="$ cd",IFERROR(_xlfn.TEXTAFTER(A510," ",2)&lt;&gt;"..",0)),IF(D509="|",D509,D509&amp;"|")&amp;IFERROR(_xlfn.TEXTAFTER(A510," ",2),0),
IF(AND(LEFT(A510,4)="$ cd",IFERROR(_xlfn.TEXTAFTER(A510," ",2)="..",0)),_xlfn.XLOOKUP(E510,$E$2:E509,$D$2:D509,,,-1),D509))</f>
        <v>|/|fvhmzqc|wrzzq|mqqlhnvh|jjshzrhd</v>
      </c>
      <c r="E510">
        <f>E509+IFERROR(IF(AND(LEFT(A510,4)="$ cd",_xlfn.TEXTAFTER(A510," ",2)&lt;&gt;".."),1,-1),0)</f>
        <v>5</v>
      </c>
      <c r="F510">
        <f>SUMIFS(C:C,D:D,IF(AND(LEFT(A510,4)="$ cd",_xlfn.TEXTAFTER(A510," ",2)&lt;&gt;".."),IF(D509="|",D509,D509&amp;"|")&amp;_xlfn.TEXTAFTER(A510," ",2),""))</f>
        <v>317689</v>
      </c>
      <c r="G510" s="2" t="str">
        <f>IF(F510&gt;$J$2,F510-$J$2,"")</f>
        <v/>
      </c>
      <c r="H510">
        <f>IF(ISNUMBER(_xlfn.NUMBERVALUE(LEFT(A510,1))),_xlfn.NUMBERVALUE(_xlfn.TEXTBEFORE(A510," ")),0)</f>
        <v>0</v>
      </c>
      <c r="J510" cm="1">
        <f t="array" ref="J510">SUMPRODUCT(--(IFERROR(FIND(I510,D508:D1441),0)&gt;0),H508:H1441)</f>
        <v>20911694</v>
      </c>
    </row>
    <row r="511" spans="1:10">
      <c r="A511" s="3" t="s">
        <v>1</v>
      </c>
      <c r="B511" s="1" t="str">
        <f>IFERROR(_xlfn.NUMBERVALUE(LEFT(A511,1)),LEFT(A511,1))</f>
        <v>$</v>
      </c>
      <c r="C511">
        <f>IF(ISNUMBER(_xlfn.NUMBERVALUE(LEFT(A511,1))),_xlfn.NUMBERVALUE(_xlfn.TEXTBEFORE(A511," ")),0)+
IF(B511="d",SUMIFS(F:F,D:D,D511&amp;"|"&amp;_xlfn.TEXTAFTER(A511," ")),0)</f>
        <v>0</v>
      </c>
      <c r="D511" t="str" cm="1">
        <f t="array" ref="D511">IF(AND(LEFT(A511,4)="$ cd",IFERROR(_xlfn.TEXTAFTER(A511," ",2)&lt;&gt;"..",0)),IF(D510="|",D510,D510&amp;"|")&amp;IFERROR(_xlfn.TEXTAFTER(A511," ",2),0),
IF(AND(LEFT(A511,4)="$ cd",IFERROR(_xlfn.TEXTAFTER(A511," ",2)="..",0)),_xlfn.XLOOKUP(E511,$E$2:E510,$D$2:D510,,,-1),D510))</f>
        <v>|/|fvhmzqc|wrzzq|mqqlhnvh|jjshzrhd</v>
      </c>
      <c r="E511">
        <f>E510+IFERROR(IF(AND(LEFT(A511,4)="$ cd",_xlfn.TEXTAFTER(A511," ",2)&lt;&gt;".."),1,-1),0)</f>
        <v>5</v>
      </c>
      <c r="F511">
        <f>SUMIFS(C:C,D:D,IF(AND(LEFT(A511,4)="$ cd",_xlfn.TEXTAFTER(A511," ",2)&lt;&gt;".."),IF(D510="|",D510,D510&amp;"|")&amp;_xlfn.TEXTAFTER(A511," ",2),""))</f>
        <v>0</v>
      </c>
      <c r="G511" s="2" t="str">
        <f>IF(F511&gt;$J$2,F511-$J$2,"")</f>
        <v/>
      </c>
      <c r="H511">
        <f>IF(ISNUMBER(_xlfn.NUMBERVALUE(LEFT(A511,1))),_xlfn.NUMBERVALUE(_xlfn.TEXTBEFORE(A511," ")),0)</f>
        <v>0</v>
      </c>
      <c r="J511" cm="1">
        <f t="array" ref="J511">SUMPRODUCT(--(IFERROR(FIND(I511,D509:D1442),0)&gt;0),H509:H1442)</f>
        <v>20911694</v>
      </c>
    </row>
    <row r="512" spans="1:10">
      <c r="A512" s="3" t="s">
        <v>244</v>
      </c>
      <c r="B512" s="1">
        <f>IFERROR(_xlfn.NUMBERVALUE(LEFT(A512,1)),LEFT(A512,1))</f>
        <v>6</v>
      </c>
      <c r="C512">
        <f>IF(ISNUMBER(_xlfn.NUMBERVALUE(LEFT(A512,1))),_xlfn.NUMBERVALUE(_xlfn.TEXTBEFORE(A512," ")),0)+
IF(B512="d",SUMIFS(F:F,D:D,D512&amp;"|"&amp;_xlfn.TEXTAFTER(A512," ")),0)</f>
        <v>62584</v>
      </c>
      <c r="D512" t="str" cm="1">
        <f t="array" ref="D512">IF(AND(LEFT(A512,4)="$ cd",IFERROR(_xlfn.TEXTAFTER(A512," ",2)&lt;&gt;"..",0)),IF(D511="|",D511,D511&amp;"|")&amp;IFERROR(_xlfn.TEXTAFTER(A512," ",2),0),
IF(AND(LEFT(A512,4)="$ cd",IFERROR(_xlfn.TEXTAFTER(A512," ",2)="..",0)),_xlfn.XLOOKUP(E512,$E$2:E511,$D$2:D511,,,-1),D511))</f>
        <v>|/|fvhmzqc|wrzzq|mqqlhnvh|jjshzrhd</v>
      </c>
      <c r="E512">
        <f>E511+IFERROR(IF(AND(LEFT(A512,4)="$ cd",_xlfn.TEXTAFTER(A512," ",2)&lt;&gt;".."),1,-1),0)</f>
        <v>5</v>
      </c>
      <c r="F512">
        <f>SUMIFS(C:C,D:D,IF(AND(LEFT(A512,4)="$ cd",_xlfn.TEXTAFTER(A512," ",2)&lt;&gt;".."),IF(D511="|",D511,D511&amp;"|")&amp;_xlfn.TEXTAFTER(A512," ",2),""))</f>
        <v>0</v>
      </c>
      <c r="G512" s="2" t="str">
        <f>IF(F512&gt;$J$2,F512-$J$2,"")</f>
        <v/>
      </c>
      <c r="H512">
        <f>IF(ISNUMBER(_xlfn.NUMBERVALUE(LEFT(A512,1))),_xlfn.NUMBERVALUE(_xlfn.TEXTBEFORE(A512," ")),0)</f>
        <v>62584</v>
      </c>
      <c r="J512" cm="1">
        <f t="array" ref="J512">SUMPRODUCT(--(IFERROR(FIND(I512,D510:D1443),0)&gt;0),H510:H1443)</f>
        <v>20911694</v>
      </c>
    </row>
    <row r="513" spans="1:10">
      <c r="A513" s="3" t="s">
        <v>243</v>
      </c>
      <c r="B513" s="1">
        <f>IFERROR(_xlfn.NUMBERVALUE(LEFT(A513,1)),LEFT(A513,1))</f>
        <v>2</v>
      </c>
      <c r="C513">
        <f>IF(ISNUMBER(_xlfn.NUMBERVALUE(LEFT(A513,1))),_xlfn.NUMBERVALUE(_xlfn.TEXTBEFORE(A513," ")),0)+
IF(B513="d",SUMIFS(F:F,D:D,D513&amp;"|"&amp;_xlfn.TEXTAFTER(A513," ")),0)</f>
        <v>255105</v>
      </c>
      <c r="D513" t="str" cm="1">
        <f t="array" ref="D513">IF(AND(LEFT(A513,4)="$ cd",IFERROR(_xlfn.TEXTAFTER(A513," ",2)&lt;&gt;"..",0)),IF(D512="|",D512,D512&amp;"|")&amp;IFERROR(_xlfn.TEXTAFTER(A513," ",2),0),
IF(AND(LEFT(A513,4)="$ cd",IFERROR(_xlfn.TEXTAFTER(A513," ",2)="..",0)),_xlfn.XLOOKUP(E513,$E$2:E512,$D$2:D512,,,-1),D512))</f>
        <v>|/|fvhmzqc|wrzzq|mqqlhnvh|jjshzrhd</v>
      </c>
      <c r="E513">
        <f>E512+IFERROR(IF(AND(LEFT(A513,4)="$ cd",_xlfn.TEXTAFTER(A513," ",2)&lt;&gt;".."),1,-1),0)</f>
        <v>5</v>
      </c>
      <c r="F513">
        <f>SUMIFS(C:C,D:D,IF(AND(LEFT(A513,4)="$ cd",_xlfn.TEXTAFTER(A513," ",2)&lt;&gt;".."),IF(D512="|",D512,D512&amp;"|")&amp;_xlfn.TEXTAFTER(A513," ",2),""))</f>
        <v>0</v>
      </c>
      <c r="G513" s="2" t="str">
        <f>IF(F513&gt;$J$2,F513-$J$2,"")</f>
        <v/>
      </c>
      <c r="H513">
        <f>IF(ISNUMBER(_xlfn.NUMBERVALUE(LEFT(A513,1))),_xlfn.NUMBERVALUE(_xlfn.TEXTBEFORE(A513," ")),0)</f>
        <v>255105</v>
      </c>
      <c r="J513" cm="1">
        <f t="array" ref="J513">SUMPRODUCT(--(IFERROR(FIND(I513,D511:D1444),0)&gt;0),H511:H1444)</f>
        <v>20911694</v>
      </c>
    </row>
    <row r="514" spans="1:10">
      <c r="A514" s="3" t="s">
        <v>3</v>
      </c>
      <c r="B514" s="1" t="str">
        <f>IFERROR(_xlfn.NUMBERVALUE(LEFT(A514,1)),LEFT(A514,1))</f>
        <v>$</v>
      </c>
      <c r="C514">
        <f>IF(ISNUMBER(_xlfn.NUMBERVALUE(LEFT(A514,1))),_xlfn.NUMBERVALUE(_xlfn.TEXTBEFORE(A514," ")),0)+
IF(B514="d",SUMIFS(F:F,D:D,D514&amp;"|"&amp;_xlfn.TEXTAFTER(A514," ")),0)</f>
        <v>0</v>
      </c>
      <c r="D514" t="str" cm="1">
        <f t="array" ref="D514">IF(AND(LEFT(A514,4)="$ cd",IFERROR(_xlfn.TEXTAFTER(A514," ",2)&lt;&gt;"..",0)),IF(D513="|",D513,D513&amp;"|")&amp;IFERROR(_xlfn.TEXTAFTER(A514," ",2),0),
IF(AND(LEFT(A514,4)="$ cd",IFERROR(_xlfn.TEXTAFTER(A514," ",2)="..",0)),_xlfn.XLOOKUP(E514,$E$2:E513,$D$2:D513,,,-1),D513))</f>
        <v>|/|fvhmzqc|wrzzq|mqqlhnvh</v>
      </c>
      <c r="E514">
        <f>E513+IFERROR(IF(AND(LEFT(A514,4)="$ cd",_xlfn.TEXTAFTER(A514," ",2)&lt;&gt;".."),1,-1),0)</f>
        <v>4</v>
      </c>
      <c r="F514">
        <f>SUMIFS(C:C,D:D,IF(AND(LEFT(A514,4)="$ cd",_xlfn.TEXTAFTER(A514," ",2)&lt;&gt;".."),IF(D513="|",D513,D513&amp;"|")&amp;_xlfn.TEXTAFTER(A514," ",2),""))</f>
        <v>0</v>
      </c>
      <c r="G514" s="2" t="str">
        <f>IF(F514&gt;$J$2,F514-$J$2,"")</f>
        <v/>
      </c>
      <c r="H514">
        <f>IF(ISNUMBER(_xlfn.NUMBERVALUE(LEFT(A514,1))),_xlfn.NUMBERVALUE(_xlfn.TEXTBEFORE(A514," ")),0)</f>
        <v>0</v>
      </c>
      <c r="J514" cm="1">
        <f t="array" ref="J514">SUMPRODUCT(--(IFERROR(FIND(I514,D512:D1445),0)&gt;0),H512:H1445)</f>
        <v>20911694</v>
      </c>
    </row>
    <row r="515" spans="1:10">
      <c r="A515" s="3" t="s">
        <v>242</v>
      </c>
      <c r="B515" s="1" t="str">
        <f>IFERROR(_xlfn.NUMBERVALUE(LEFT(A515,1)),LEFT(A515,1))</f>
        <v>$</v>
      </c>
      <c r="C515">
        <f>IF(ISNUMBER(_xlfn.NUMBERVALUE(LEFT(A515,1))),_xlfn.NUMBERVALUE(_xlfn.TEXTBEFORE(A515," ")),0)+
IF(B515="d",SUMIFS(F:F,D:D,D515&amp;"|"&amp;_xlfn.TEXTAFTER(A515," ")),0)</f>
        <v>0</v>
      </c>
      <c r="D515" t="str" cm="1">
        <f t="array" ref="D515">IF(AND(LEFT(A515,4)="$ cd",IFERROR(_xlfn.TEXTAFTER(A515," ",2)&lt;&gt;"..",0)),IF(D514="|",D514,D514&amp;"|")&amp;IFERROR(_xlfn.TEXTAFTER(A515," ",2),0),
IF(AND(LEFT(A515,4)="$ cd",IFERROR(_xlfn.TEXTAFTER(A515," ",2)="..",0)),_xlfn.XLOOKUP(E515,$E$2:E514,$D$2:D514,,,-1),D514))</f>
        <v>|/|fvhmzqc|wrzzq|mqqlhnvh|lbvrm</v>
      </c>
      <c r="E515">
        <f>E514+IFERROR(IF(AND(LEFT(A515,4)="$ cd",_xlfn.TEXTAFTER(A515," ",2)&lt;&gt;".."),1,-1),0)</f>
        <v>5</v>
      </c>
      <c r="F515">
        <f>SUMIFS(C:C,D:D,IF(AND(LEFT(A515,4)="$ cd",_xlfn.TEXTAFTER(A515," ",2)&lt;&gt;".."),IF(D514="|",D514,D514&amp;"|")&amp;_xlfn.TEXTAFTER(A515," ",2),""))</f>
        <v>2198052</v>
      </c>
      <c r="G515" s="2" t="str">
        <f>IF(F515&gt;$J$2,F515-$J$2,"")</f>
        <v/>
      </c>
      <c r="H515">
        <f>IF(ISNUMBER(_xlfn.NUMBERVALUE(LEFT(A515,1))),_xlfn.NUMBERVALUE(_xlfn.TEXTBEFORE(A515," ")),0)</f>
        <v>0</v>
      </c>
      <c r="J515" cm="1">
        <f t="array" ref="J515">SUMPRODUCT(--(IFERROR(FIND(I515,D513:D1446),0)&gt;0),H513:H1446)</f>
        <v>20849110</v>
      </c>
    </row>
    <row r="516" spans="1:10">
      <c r="A516" s="3" t="s">
        <v>1</v>
      </c>
      <c r="B516" s="1" t="str">
        <f>IFERROR(_xlfn.NUMBERVALUE(LEFT(A516,1)),LEFT(A516,1))</f>
        <v>$</v>
      </c>
      <c r="C516">
        <f>IF(ISNUMBER(_xlfn.NUMBERVALUE(LEFT(A516,1))),_xlfn.NUMBERVALUE(_xlfn.TEXTBEFORE(A516," ")),0)+
IF(B516="d",SUMIFS(F:F,D:D,D516&amp;"|"&amp;_xlfn.TEXTAFTER(A516," ")),0)</f>
        <v>0</v>
      </c>
      <c r="D516" t="str" cm="1">
        <f t="array" ref="D516">IF(AND(LEFT(A516,4)="$ cd",IFERROR(_xlfn.TEXTAFTER(A516," ",2)&lt;&gt;"..",0)),IF(D515="|",D515,D515&amp;"|")&amp;IFERROR(_xlfn.TEXTAFTER(A516," ",2),0),
IF(AND(LEFT(A516,4)="$ cd",IFERROR(_xlfn.TEXTAFTER(A516," ",2)="..",0)),_xlfn.XLOOKUP(E516,$E$2:E515,$D$2:D515,,,-1),D515))</f>
        <v>|/|fvhmzqc|wrzzq|mqqlhnvh|lbvrm</v>
      </c>
      <c r="E516">
        <f>E515+IFERROR(IF(AND(LEFT(A516,4)="$ cd",_xlfn.TEXTAFTER(A516," ",2)&lt;&gt;".."),1,-1),0)</f>
        <v>5</v>
      </c>
      <c r="F516">
        <f>SUMIFS(C:C,D:D,IF(AND(LEFT(A516,4)="$ cd",_xlfn.TEXTAFTER(A516," ",2)&lt;&gt;".."),IF(D515="|",D515,D515&amp;"|")&amp;_xlfn.TEXTAFTER(A516," ",2),""))</f>
        <v>0</v>
      </c>
      <c r="G516" s="2" t="str">
        <f>IF(F516&gt;$J$2,F516-$J$2,"")</f>
        <v/>
      </c>
      <c r="H516">
        <f>IF(ISNUMBER(_xlfn.NUMBERVALUE(LEFT(A516,1))),_xlfn.NUMBERVALUE(_xlfn.TEXTBEFORE(A516," ")),0)</f>
        <v>0</v>
      </c>
      <c r="J516" cm="1">
        <f t="array" ref="J516">SUMPRODUCT(--(IFERROR(FIND(I516,D514:D1447),0)&gt;0),H514:H1447)</f>
        <v>20594005</v>
      </c>
    </row>
    <row r="517" spans="1:10">
      <c r="A517" s="3" t="s">
        <v>241</v>
      </c>
      <c r="B517" s="1" t="str">
        <f>IFERROR(_xlfn.NUMBERVALUE(LEFT(A517,1)),LEFT(A517,1))</f>
        <v>d</v>
      </c>
      <c r="C517">
        <f>IF(ISNUMBER(_xlfn.NUMBERVALUE(LEFT(A517,1))),_xlfn.NUMBERVALUE(_xlfn.TEXTBEFORE(A517," ")),0)+
IF(B517="d",SUMIFS(F:F,D:D,D517&amp;"|"&amp;_xlfn.TEXTAFTER(A517," ")),0)</f>
        <v>115711</v>
      </c>
      <c r="D517" t="str" cm="1">
        <f t="array" ref="D517">IF(AND(LEFT(A517,4)="$ cd",IFERROR(_xlfn.TEXTAFTER(A517," ",2)&lt;&gt;"..",0)),IF(D516="|",D516,D516&amp;"|")&amp;IFERROR(_xlfn.TEXTAFTER(A517," ",2),0),
IF(AND(LEFT(A517,4)="$ cd",IFERROR(_xlfn.TEXTAFTER(A517," ",2)="..",0)),_xlfn.XLOOKUP(E517,$E$2:E516,$D$2:D516,,,-1),D516))</f>
        <v>|/|fvhmzqc|wrzzq|mqqlhnvh|lbvrm</v>
      </c>
      <c r="E517">
        <f>E516+IFERROR(IF(AND(LEFT(A517,4)="$ cd",_xlfn.TEXTAFTER(A517," ",2)&lt;&gt;".."),1,-1),0)</f>
        <v>5</v>
      </c>
      <c r="F517">
        <f>SUMIFS(C:C,D:D,IF(AND(LEFT(A517,4)="$ cd",_xlfn.TEXTAFTER(A517," ",2)&lt;&gt;".."),IF(D516="|",D516,D516&amp;"|")&amp;_xlfn.TEXTAFTER(A517," ",2),""))</f>
        <v>0</v>
      </c>
      <c r="G517" s="2" t="str">
        <f>IF(F517&gt;$J$2,F517-$J$2,"")</f>
        <v/>
      </c>
      <c r="H517">
        <f>IF(ISNUMBER(_xlfn.NUMBERVALUE(LEFT(A517,1))),_xlfn.NUMBERVALUE(_xlfn.TEXTBEFORE(A517," ")),0)</f>
        <v>0</v>
      </c>
      <c r="J517" cm="1">
        <f t="array" ref="J517">SUMPRODUCT(--(IFERROR(FIND(I517,D515:D1448),0)&gt;0),H515:H1448)</f>
        <v>20594005</v>
      </c>
    </row>
    <row r="518" spans="1:10">
      <c r="A518" s="3" t="s">
        <v>240</v>
      </c>
      <c r="B518" s="1" t="str">
        <f>IFERROR(_xlfn.NUMBERVALUE(LEFT(A518,1)),LEFT(A518,1))</f>
        <v>d</v>
      </c>
      <c r="C518">
        <f>IF(ISNUMBER(_xlfn.NUMBERVALUE(LEFT(A518,1))),_xlfn.NUMBERVALUE(_xlfn.TEXTBEFORE(A518," ")),0)+
IF(B518="d",SUMIFS(F:F,D:D,D518&amp;"|"&amp;_xlfn.TEXTAFTER(A518," ")),0)</f>
        <v>496994</v>
      </c>
      <c r="D518" t="str" cm="1">
        <f t="array" ref="D518">IF(AND(LEFT(A518,4)="$ cd",IFERROR(_xlfn.TEXTAFTER(A518," ",2)&lt;&gt;"..",0)),IF(D517="|",D517,D517&amp;"|")&amp;IFERROR(_xlfn.TEXTAFTER(A518," ",2),0),
IF(AND(LEFT(A518,4)="$ cd",IFERROR(_xlfn.TEXTAFTER(A518," ",2)="..",0)),_xlfn.XLOOKUP(E518,$E$2:E517,$D$2:D517,,,-1),D517))</f>
        <v>|/|fvhmzqc|wrzzq|mqqlhnvh|lbvrm</v>
      </c>
      <c r="E518">
        <f>E517+IFERROR(IF(AND(LEFT(A518,4)="$ cd",_xlfn.TEXTAFTER(A518," ",2)&lt;&gt;".."),1,-1),0)</f>
        <v>5</v>
      </c>
      <c r="F518">
        <f>SUMIFS(C:C,D:D,IF(AND(LEFT(A518,4)="$ cd",_xlfn.TEXTAFTER(A518," ",2)&lt;&gt;".."),IF(D517="|",D517,D517&amp;"|")&amp;_xlfn.TEXTAFTER(A518," ",2),""))</f>
        <v>0</v>
      </c>
      <c r="G518" s="2" t="str">
        <f>IF(F518&gt;$J$2,F518-$J$2,"")</f>
        <v/>
      </c>
      <c r="H518">
        <f>IF(ISNUMBER(_xlfn.NUMBERVALUE(LEFT(A518,1))),_xlfn.NUMBERVALUE(_xlfn.TEXTBEFORE(A518," ")),0)</f>
        <v>0</v>
      </c>
      <c r="J518" cm="1">
        <f t="array" ref="J518">SUMPRODUCT(--(IFERROR(FIND(I518,D516:D1449),0)&gt;0),H516:H1449)</f>
        <v>20594005</v>
      </c>
    </row>
    <row r="519" spans="1:10">
      <c r="A519" s="3" t="s">
        <v>239</v>
      </c>
      <c r="B519" s="1">
        <f>IFERROR(_xlfn.NUMBERVALUE(LEFT(A519,1)),LEFT(A519,1))</f>
        <v>2</v>
      </c>
      <c r="C519">
        <f>IF(ISNUMBER(_xlfn.NUMBERVALUE(LEFT(A519,1))),_xlfn.NUMBERVALUE(_xlfn.TEXTBEFORE(A519," ")),0)+
IF(B519="d",SUMIFS(F:F,D:D,D519&amp;"|"&amp;_xlfn.TEXTAFTER(A519," ")),0)</f>
        <v>21599</v>
      </c>
      <c r="D519" t="str" cm="1">
        <f t="array" ref="D519">IF(AND(LEFT(A519,4)="$ cd",IFERROR(_xlfn.TEXTAFTER(A519," ",2)&lt;&gt;"..",0)),IF(D518="|",D518,D518&amp;"|")&amp;IFERROR(_xlfn.TEXTAFTER(A519," ",2),0),
IF(AND(LEFT(A519,4)="$ cd",IFERROR(_xlfn.TEXTAFTER(A519," ",2)="..",0)),_xlfn.XLOOKUP(E519,$E$2:E518,$D$2:D518,,,-1),D518))</f>
        <v>|/|fvhmzqc|wrzzq|mqqlhnvh|lbvrm</v>
      </c>
      <c r="E519">
        <f>E518+IFERROR(IF(AND(LEFT(A519,4)="$ cd",_xlfn.TEXTAFTER(A519," ",2)&lt;&gt;".."),1,-1),0)</f>
        <v>5</v>
      </c>
      <c r="F519">
        <f>SUMIFS(C:C,D:D,IF(AND(LEFT(A519,4)="$ cd",_xlfn.TEXTAFTER(A519," ",2)&lt;&gt;".."),IF(D518="|",D518,D518&amp;"|")&amp;_xlfn.TEXTAFTER(A519," ",2),""))</f>
        <v>0</v>
      </c>
      <c r="G519" s="2" t="str">
        <f>IF(F519&gt;$J$2,F519-$J$2,"")</f>
        <v/>
      </c>
      <c r="H519">
        <f>IF(ISNUMBER(_xlfn.NUMBERVALUE(LEFT(A519,1))),_xlfn.NUMBERVALUE(_xlfn.TEXTBEFORE(A519," ")),0)</f>
        <v>21599</v>
      </c>
      <c r="J519" cm="1">
        <f t="array" ref="J519">SUMPRODUCT(--(IFERROR(FIND(I519,D517:D1450),0)&gt;0),H517:H1450)</f>
        <v>20594005</v>
      </c>
    </row>
    <row r="520" spans="1:10">
      <c r="A520" s="3" t="s">
        <v>238</v>
      </c>
      <c r="B520" s="1">
        <f>IFERROR(_xlfn.NUMBERVALUE(LEFT(A520,1)),LEFT(A520,1))</f>
        <v>3</v>
      </c>
      <c r="C520">
        <f>IF(ISNUMBER(_xlfn.NUMBERVALUE(LEFT(A520,1))),_xlfn.NUMBERVALUE(_xlfn.TEXTBEFORE(A520," ")),0)+
IF(B520="d",SUMIFS(F:F,D:D,D520&amp;"|"&amp;_xlfn.TEXTAFTER(A520," ")),0)</f>
        <v>315782</v>
      </c>
      <c r="D520" t="str" cm="1">
        <f t="array" ref="D520">IF(AND(LEFT(A520,4)="$ cd",IFERROR(_xlfn.TEXTAFTER(A520," ",2)&lt;&gt;"..",0)),IF(D519="|",D519,D519&amp;"|")&amp;IFERROR(_xlfn.TEXTAFTER(A520," ",2),0),
IF(AND(LEFT(A520,4)="$ cd",IFERROR(_xlfn.TEXTAFTER(A520," ",2)="..",0)),_xlfn.XLOOKUP(E520,$E$2:E519,$D$2:D519,,,-1),D519))</f>
        <v>|/|fvhmzqc|wrzzq|mqqlhnvh|lbvrm</v>
      </c>
      <c r="E520">
        <f>E519+IFERROR(IF(AND(LEFT(A520,4)="$ cd",_xlfn.TEXTAFTER(A520," ",2)&lt;&gt;".."),1,-1),0)</f>
        <v>5</v>
      </c>
      <c r="F520">
        <f>SUMIFS(C:C,D:D,IF(AND(LEFT(A520,4)="$ cd",_xlfn.TEXTAFTER(A520," ",2)&lt;&gt;".."),IF(D519="|",D519,D519&amp;"|")&amp;_xlfn.TEXTAFTER(A520," ",2),""))</f>
        <v>0</v>
      </c>
      <c r="G520" s="2" t="str">
        <f>IF(F520&gt;$J$2,F520-$J$2,"")</f>
        <v/>
      </c>
      <c r="H520">
        <f>IF(ISNUMBER(_xlfn.NUMBERVALUE(LEFT(A520,1))),_xlfn.NUMBERVALUE(_xlfn.TEXTBEFORE(A520," ")),0)</f>
        <v>315782</v>
      </c>
      <c r="J520" cm="1">
        <f t="array" ref="J520">SUMPRODUCT(--(IFERROR(FIND(I520,D518:D1451),0)&gt;0),H518:H1451)</f>
        <v>20594005</v>
      </c>
    </row>
    <row r="521" spans="1:10">
      <c r="A521" s="3" t="s">
        <v>237</v>
      </c>
      <c r="B521" s="1" t="str">
        <f>IFERROR(_xlfn.NUMBERVALUE(LEFT(A521,1)),LEFT(A521,1))</f>
        <v>d</v>
      </c>
      <c r="C521">
        <f>IF(ISNUMBER(_xlfn.NUMBERVALUE(LEFT(A521,1))),_xlfn.NUMBERVALUE(_xlfn.TEXTBEFORE(A521," ")),0)+
IF(B521="d",SUMIFS(F:F,D:D,D521&amp;"|"&amp;_xlfn.TEXTAFTER(A521," ")),0)</f>
        <v>1247966</v>
      </c>
      <c r="D521" t="str" cm="1">
        <f t="array" ref="D521">IF(AND(LEFT(A521,4)="$ cd",IFERROR(_xlfn.TEXTAFTER(A521," ",2)&lt;&gt;"..",0)),IF(D520="|",D520,D520&amp;"|")&amp;IFERROR(_xlfn.TEXTAFTER(A521," ",2),0),
IF(AND(LEFT(A521,4)="$ cd",IFERROR(_xlfn.TEXTAFTER(A521," ",2)="..",0)),_xlfn.XLOOKUP(E521,$E$2:E520,$D$2:D520,,,-1),D520))</f>
        <v>|/|fvhmzqc|wrzzq|mqqlhnvh|lbvrm</v>
      </c>
      <c r="E521">
        <f>E520+IFERROR(IF(AND(LEFT(A521,4)="$ cd",_xlfn.TEXTAFTER(A521," ",2)&lt;&gt;".."),1,-1),0)</f>
        <v>5</v>
      </c>
      <c r="F521">
        <f>SUMIFS(C:C,D:D,IF(AND(LEFT(A521,4)="$ cd",_xlfn.TEXTAFTER(A521," ",2)&lt;&gt;".."),IF(D520="|",D520,D520&amp;"|")&amp;_xlfn.TEXTAFTER(A521," ",2),""))</f>
        <v>0</v>
      </c>
      <c r="G521" s="2" t="str">
        <f>IF(F521&gt;$J$2,F521-$J$2,"")</f>
        <v/>
      </c>
      <c r="H521">
        <f>IF(ISNUMBER(_xlfn.NUMBERVALUE(LEFT(A521,1))),_xlfn.NUMBERVALUE(_xlfn.TEXTBEFORE(A521," ")),0)</f>
        <v>0</v>
      </c>
      <c r="J521" cm="1">
        <f t="array" ref="J521">SUMPRODUCT(--(IFERROR(FIND(I521,D519:D1452),0)&gt;0),H519:H1452)</f>
        <v>20594005</v>
      </c>
    </row>
    <row r="522" spans="1:10">
      <c r="A522" s="3" t="s">
        <v>236</v>
      </c>
      <c r="B522" s="1" t="str">
        <f>IFERROR(_xlfn.NUMBERVALUE(LEFT(A522,1)),LEFT(A522,1))</f>
        <v>$</v>
      </c>
      <c r="C522">
        <f>IF(ISNUMBER(_xlfn.NUMBERVALUE(LEFT(A522,1))),_xlfn.NUMBERVALUE(_xlfn.TEXTBEFORE(A522," ")),0)+
IF(B522="d",SUMIFS(F:F,D:D,D522&amp;"|"&amp;_xlfn.TEXTAFTER(A522," ")),0)</f>
        <v>0</v>
      </c>
      <c r="D522" t="str" cm="1">
        <f t="array" ref="D522">IF(AND(LEFT(A522,4)="$ cd",IFERROR(_xlfn.TEXTAFTER(A522," ",2)&lt;&gt;"..",0)),IF(D521="|",D521,D521&amp;"|")&amp;IFERROR(_xlfn.TEXTAFTER(A522," ",2),0),
IF(AND(LEFT(A522,4)="$ cd",IFERROR(_xlfn.TEXTAFTER(A522," ",2)="..",0)),_xlfn.XLOOKUP(E522,$E$2:E521,$D$2:D521,,,-1),D521))</f>
        <v>|/|fvhmzqc|wrzzq|mqqlhnvh|lbvrm|btgrv</v>
      </c>
      <c r="E522">
        <f>E521+IFERROR(IF(AND(LEFT(A522,4)="$ cd",_xlfn.TEXTAFTER(A522," ",2)&lt;&gt;".."),1,-1),0)</f>
        <v>6</v>
      </c>
      <c r="F522">
        <f>SUMIFS(C:C,D:D,IF(AND(LEFT(A522,4)="$ cd",_xlfn.TEXTAFTER(A522," ",2)&lt;&gt;".."),IF(D521="|",D521,D521&amp;"|")&amp;_xlfn.TEXTAFTER(A522," ",2),""))</f>
        <v>115711</v>
      </c>
      <c r="G522" s="2" t="str">
        <f>IF(F522&gt;$J$2,F522-$J$2,"")</f>
        <v/>
      </c>
      <c r="H522">
        <f>IF(ISNUMBER(_xlfn.NUMBERVALUE(LEFT(A522,1))),_xlfn.NUMBERVALUE(_xlfn.TEXTBEFORE(A522," ")),0)</f>
        <v>0</v>
      </c>
      <c r="J522" cm="1">
        <f t="array" ref="J522">SUMPRODUCT(--(IFERROR(FIND(I522,D520:D1453),0)&gt;0),H520:H1453)</f>
        <v>20572406</v>
      </c>
    </row>
    <row r="523" spans="1:10">
      <c r="A523" s="3" t="s">
        <v>1</v>
      </c>
      <c r="B523" s="1" t="str">
        <f>IFERROR(_xlfn.NUMBERVALUE(LEFT(A523,1)),LEFT(A523,1))</f>
        <v>$</v>
      </c>
      <c r="C523">
        <f>IF(ISNUMBER(_xlfn.NUMBERVALUE(LEFT(A523,1))),_xlfn.NUMBERVALUE(_xlfn.TEXTBEFORE(A523," ")),0)+
IF(B523="d",SUMIFS(F:F,D:D,D523&amp;"|"&amp;_xlfn.TEXTAFTER(A523," ")),0)</f>
        <v>0</v>
      </c>
      <c r="D523" t="str" cm="1">
        <f t="array" ref="D523">IF(AND(LEFT(A523,4)="$ cd",IFERROR(_xlfn.TEXTAFTER(A523," ",2)&lt;&gt;"..",0)),IF(D522="|",D522,D522&amp;"|")&amp;IFERROR(_xlfn.TEXTAFTER(A523," ",2),0),
IF(AND(LEFT(A523,4)="$ cd",IFERROR(_xlfn.TEXTAFTER(A523," ",2)="..",0)),_xlfn.XLOOKUP(E523,$E$2:E522,$D$2:D522,,,-1),D522))</f>
        <v>|/|fvhmzqc|wrzzq|mqqlhnvh|lbvrm|btgrv</v>
      </c>
      <c r="E523">
        <f>E522+IFERROR(IF(AND(LEFT(A523,4)="$ cd",_xlfn.TEXTAFTER(A523," ",2)&lt;&gt;".."),1,-1),0)</f>
        <v>6</v>
      </c>
      <c r="F523">
        <f>SUMIFS(C:C,D:D,IF(AND(LEFT(A523,4)="$ cd",_xlfn.TEXTAFTER(A523," ",2)&lt;&gt;".."),IF(D522="|",D522,D522&amp;"|")&amp;_xlfn.TEXTAFTER(A523," ",2),""))</f>
        <v>0</v>
      </c>
      <c r="G523" s="2" t="str">
        <f>IF(F523&gt;$J$2,F523-$J$2,"")</f>
        <v/>
      </c>
      <c r="H523">
        <f>IF(ISNUMBER(_xlfn.NUMBERVALUE(LEFT(A523,1))),_xlfn.NUMBERVALUE(_xlfn.TEXTBEFORE(A523," ")),0)</f>
        <v>0</v>
      </c>
      <c r="J523" cm="1">
        <f t="array" ref="J523">SUMPRODUCT(--(IFERROR(FIND(I523,D521:D1454),0)&gt;0),H521:H1454)</f>
        <v>20256624</v>
      </c>
    </row>
    <row r="524" spans="1:10">
      <c r="A524" s="3" t="s">
        <v>235</v>
      </c>
      <c r="B524" s="1" t="str">
        <f>IFERROR(_xlfn.NUMBERVALUE(LEFT(A524,1)),LEFT(A524,1))</f>
        <v>d</v>
      </c>
      <c r="C524">
        <f>IF(ISNUMBER(_xlfn.NUMBERVALUE(LEFT(A524,1))),_xlfn.NUMBERVALUE(_xlfn.TEXTBEFORE(A524," ")),0)+
IF(B524="d",SUMIFS(F:F,D:D,D524&amp;"|"&amp;_xlfn.TEXTAFTER(A524," ")),0)</f>
        <v>115711</v>
      </c>
      <c r="D524" t="str" cm="1">
        <f t="array" ref="D524">IF(AND(LEFT(A524,4)="$ cd",IFERROR(_xlfn.TEXTAFTER(A524," ",2)&lt;&gt;"..",0)),IF(D523="|",D523,D523&amp;"|")&amp;IFERROR(_xlfn.TEXTAFTER(A524," ",2),0),
IF(AND(LEFT(A524,4)="$ cd",IFERROR(_xlfn.TEXTAFTER(A524," ",2)="..",0)),_xlfn.XLOOKUP(E524,$E$2:E523,$D$2:D523,,,-1),D523))</f>
        <v>|/|fvhmzqc|wrzzq|mqqlhnvh|lbvrm|btgrv</v>
      </c>
      <c r="E524">
        <f>E523+IFERROR(IF(AND(LEFT(A524,4)="$ cd",_xlfn.TEXTAFTER(A524," ",2)&lt;&gt;".."),1,-1),0)</f>
        <v>6</v>
      </c>
      <c r="F524">
        <f>SUMIFS(C:C,D:D,IF(AND(LEFT(A524,4)="$ cd",_xlfn.TEXTAFTER(A524," ",2)&lt;&gt;".."),IF(D523="|",D523,D523&amp;"|")&amp;_xlfn.TEXTAFTER(A524," ",2),""))</f>
        <v>0</v>
      </c>
      <c r="G524" s="2" t="str">
        <f>IF(F524&gt;$J$2,F524-$J$2,"")</f>
        <v/>
      </c>
      <c r="H524">
        <f>IF(ISNUMBER(_xlfn.NUMBERVALUE(LEFT(A524,1))),_xlfn.NUMBERVALUE(_xlfn.TEXTBEFORE(A524," ")),0)</f>
        <v>0</v>
      </c>
      <c r="J524" cm="1">
        <f t="array" ref="J524">SUMPRODUCT(--(IFERROR(FIND(I524,D522:D1455),0)&gt;0),H522:H1455)</f>
        <v>20256624</v>
      </c>
    </row>
    <row r="525" spans="1:10">
      <c r="A525" s="3" t="s">
        <v>234</v>
      </c>
      <c r="B525" s="1" t="str">
        <f>IFERROR(_xlfn.NUMBERVALUE(LEFT(A525,1)),LEFT(A525,1))</f>
        <v>$</v>
      </c>
      <c r="C525">
        <f>IF(ISNUMBER(_xlfn.NUMBERVALUE(LEFT(A525,1))),_xlfn.NUMBERVALUE(_xlfn.TEXTBEFORE(A525," ")),0)+
IF(B525="d",SUMIFS(F:F,D:D,D525&amp;"|"&amp;_xlfn.TEXTAFTER(A525," ")),0)</f>
        <v>0</v>
      </c>
      <c r="D525" t="str" cm="1">
        <f t="array" ref="D525">IF(AND(LEFT(A525,4)="$ cd",IFERROR(_xlfn.TEXTAFTER(A525," ",2)&lt;&gt;"..",0)),IF(D524="|",D524,D524&amp;"|")&amp;IFERROR(_xlfn.TEXTAFTER(A525," ",2),0),
IF(AND(LEFT(A525,4)="$ cd",IFERROR(_xlfn.TEXTAFTER(A525," ",2)="..",0)),_xlfn.XLOOKUP(E525,$E$2:E524,$D$2:D524,,,-1),D524))</f>
        <v>|/|fvhmzqc|wrzzq|mqqlhnvh|lbvrm|btgrv|qjbhvdm</v>
      </c>
      <c r="E525">
        <f>E524+IFERROR(IF(AND(LEFT(A525,4)="$ cd",_xlfn.TEXTAFTER(A525," ",2)&lt;&gt;".."),1,-1),0)</f>
        <v>7</v>
      </c>
      <c r="F525">
        <f>SUMIFS(C:C,D:D,IF(AND(LEFT(A525,4)="$ cd",_xlfn.TEXTAFTER(A525," ",2)&lt;&gt;".."),IF(D524="|",D524,D524&amp;"|")&amp;_xlfn.TEXTAFTER(A525," ",2),""))</f>
        <v>115711</v>
      </c>
      <c r="G525" s="2" t="str">
        <f>IF(F525&gt;$J$2,F525-$J$2,"")</f>
        <v/>
      </c>
      <c r="H525">
        <f>IF(ISNUMBER(_xlfn.NUMBERVALUE(LEFT(A525,1))),_xlfn.NUMBERVALUE(_xlfn.TEXTBEFORE(A525," ")),0)</f>
        <v>0</v>
      </c>
      <c r="J525" cm="1">
        <f t="array" ref="J525">SUMPRODUCT(--(IFERROR(FIND(I525,D523:D1456),0)&gt;0),H523:H1456)</f>
        <v>20256624</v>
      </c>
    </row>
    <row r="526" spans="1:10">
      <c r="A526" s="3" t="s">
        <v>1</v>
      </c>
      <c r="B526" s="1" t="str">
        <f>IFERROR(_xlfn.NUMBERVALUE(LEFT(A526,1)),LEFT(A526,1))</f>
        <v>$</v>
      </c>
      <c r="C526">
        <f>IF(ISNUMBER(_xlfn.NUMBERVALUE(LEFT(A526,1))),_xlfn.NUMBERVALUE(_xlfn.TEXTBEFORE(A526," ")),0)+
IF(B526="d",SUMIFS(F:F,D:D,D526&amp;"|"&amp;_xlfn.TEXTAFTER(A526," ")),0)</f>
        <v>0</v>
      </c>
      <c r="D526" t="str" cm="1">
        <f t="array" ref="D526">IF(AND(LEFT(A526,4)="$ cd",IFERROR(_xlfn.TEXTAFTER(A526," ",2)&lt;&gt;"..",0)),IF(D525="|",D525,D525&amp;"|")&amp;IFERROR(_xlfn.TEXTAFTER(A526," ",2),0),
IF(AND(LEFT(A526,4)="$ cd",IFERROR(_xlfn.TEXTAFTER(A526," ",2)="..",0)),_xlfn.XLOOKUP(E526,$E$2:E525,$D$2:D525,,,-1),D525))</f>
        <v>|/|fvhmzqc|wrzzq|mqqlhnvh|lbvrm|btgrv|qjbhvdm</v>
      </c>
      <c r="E526">
        <f>E525+IFERROR(IF(AND(LEFT(A526,4)="$ cd",_xlfn.TEXTAFTER(A526," ",2)&lt;&gt;".."),1,-1),0)</f>
        <v>7</v>
      </c>
      <c r="F526">
        <f>SUMIFS(C:C,D:D,IF(AND(LEFT(A526,4)="$ cd",_xlfn.TEXTAFTER(A526," ",2)&lt;&gt;".."),IF(D525="|",D525,D525&amp;"|")&amp;_xlfn.TEXTAFTER(A526," ",2),""))</f>
        <v>0</v>
      </c>
      <c r="G526" s="2" t="str">
        <f>IF(F526&gt;$J$2,F526-$J$2,"")</f>
        <v/>
      </c>
      <c r="H526">
        <f>IF(ISNUMBER(_xlfn.NUMBERVALUE(LEFT(A526,1))),_xlfn.NUMBERVALUE(_xlfn.TEXTBEFORE(A526," ")),0)</f>
        <v>0</v>
      </c>
      <c r="J526" cm="1">
        <f t="array" ref="J526">SUMPRODUCT(--(IFERROR(FIND(I526,D524:D1457),0)&gt;0),H524:H1457)</f>
        <v>20256624</v>
      </c>
    </row>
    <row r="527" spans="1:10">
      <c r="A527" s="3" t="s">
        <v>233</v>
      </c>
      <c r="B527" s="1">
        <f>IFERROR(_xlfn.NUMBERVALUE(LEFT(A527,1)),LEFT(A527,1))</f>
        <v>1</v>
      </c>
      <c r="C527">
        <f>IF(ISNUMBER(_xlfn.NUMBERVALUE(LEFT(A527,1))),_xlfn.NUMBERVALUE(_xlfn.TEXTBEFORE(A527," ")),0)+
IF(B527="d",SUMIFS(F:F,D:D,D527&amp;"|"&amp;_xlfn.TEXTAFTER(A527," ")),0)</f>
        <v>115711</v>
      </c>
      <c r="D527" t="str" cm="1">
        <f t="array" ref="D527">IF(AND(LEFT(A527,4)="$ cd",IFERROR(_xlfn.TEXTAFTER(A527," ",2)&lt;&gt;"..",0)),IF(D526="|",D526,D526&amp;"|")&amp;IFERROR(_xlfn.TEXTAFTER(A527," ",2),0),
IF(AND(LEFT(A527,4)="$ cd",IFERROR(_xlfn.TEXTAFTER(A527," ",2)="..",0)),_xlfn.XLOOKUP(E527,$E$2:E526,$D$2:D526,,,-1),D526))</f>
        <v>|/|fvhmzqc|wrzzq|mqqlhnvh|lbvrm|btgrv|qjbhvdm</v>
      </c>
      <c r="E527">
        <f>E526+IFERROR(IF(AND(LEFT(A527,4)="$ cd",_xlfn.TEXTAFTER(A527," ",2)&lt;&gt;".."),1,-1),0)</f>
        <v>7</v>
      </c>
      <c r="F527">
        <f>SUMIFS(C:C,D:D,IF(AND(LEFT(A527,4)="$ cd",_xlfn.TEXTAFTER(A527," ",2)&lt;&gt;".."),IF(D526="|",D526,D526&amp;"|")&amp;_xlfn.TEXTAFTER(A527," ",2),""))</f>
        <v>0</v>
      </c>
      <c r="G527" s="2" t="str">
        <f>IF(F527&gt;$J$2,F527-$J$2,"")</f>
        <v/>
      </c>
      <c r="H527">
        <f>IF(ISNUMBER(_xlfn.NUMBERVALUE(LEFT(A527,1))),_xlfn.NUMBERVALUE(_xlfn.TEXTBEFORE(A527," ")),0)</f>
        <v>115711</v>
      </c>
      <c r="J527" cm="1">
        <f t="array" ref="J527">SUMPRODUCT(--(IFERROR(FIND(I527,D525:D1458),0)&gt;0),H525:H1458)</f>
        <v>20256624</v>
      </c>
    </row>
    <row r="528" spans="1:10">
      <c r="A528" s="3" t="s">
        <v>3</v>
      </c>
      <c r="B528" s="1" t="str">
        <f>IFERROR(_xlfn.NUMBERVALUE(LEFT(A528,1)),LEFT(A528,1))</f>
        <v>$</v>
      </c>
      <c r="C528">
        <f>IF(ISNUMBER(_xlfn.NUMBERVALUE(LEFT(A528,1))),_xlfn.NUMBERVALUE(_xlfn.TEXTBEFORE(A528," ")),0)+
IF(B528="d",SUMIFS(F:F,D:D,D528&amp;"|"&amp;_xlfn.TEXTAFTER(A528," ")),0)</f>
        <v>0</v>
      </c>
      <c r="D528" t="str" cm="1">
        <f t="array" ref="D528">IF(AND(LEFT(A528,4)="$ cd",IFERROR(_xlfn.TEXTAFTER(A528," ",2)&lt;&gt;"..",0)),IF(D527="|",D527,D527&amp;"|")&amp;IFERROR(_xlfn.TEXTAFTER(A528," ",2),0),
IF(AND(LEFT(A528,4)="$ cd",IFERROR(_xlfn.TEXTAFTER(A528," ",2)="..",0)),_xlfn.XLOOKUP(E528,$E$2:E527,$D$2:D527,,,-1),D527))</f>
        <v>|/|fvhmzqc|wrzzq|mqqlhnvh|lbvrm|btgrv</v>
      </c>
      <c r="E528">
        <f>E527+IFERROR(IF(AND(LEFT(A528,4)="$ cd",_xlfn.TEXTAFTER(A528," ",2)&lt;&gt;".."),1,-1),0)</f>
        <v>6</v>
      </c>
      <c r="F528">
        <f>SUMIFS(C:C,D:D,IF(AND(LEFT(A528,4)="$ cd",_xlfn.TEXTAFTER(A528," ",2)&lt;&gt;".."),IF(D527="|",D527,D527&amp;"|")&amp;_xlfn.TEXTAFTER(A528," ",2),""))</f>
        <v>0</v>
      </c>
      <c r="G528" s="2" t="str">
        <f>IF(F528&gt;$J$2,F528-$J$2,"")</f>
        <v/>
      </c>
      <c r="H528">
        <f>IF(ISNUMBER(_xlfn.NUMBERVALUE(LEFT(A528,1))),_xlfn.NUMBERVALUE(_xlfn.TEXTBEFORE(A528," ")),0)</f>
        <v>0</v>
      </c>
      <c r="J528" cm="1">
        <f t="array" ref="J528">SUMPRODUCT(--(IFERROR(FIND(I528,D526:D1459),0)&gt;0),H526:H1459)</f>
        <v>20256624</v>
      </c>
    </row>
    <row r="529" spans="1:10">
      <c r="A529" s="3" t="s">
        <v>3</v>
      </c>
      <c r="B529" s="1" t="str">
        <f>IFERROR(_xlfn.NUMBERVALUE(LEFT(A529,1)),LEFT(A529,1))</f>
        <v>$</v>
      </c>
      <c r="C529">
        <f>IF(ISNUMBER(_xlfn.NUMBERVALUE(LEFT(A529,1))),_xlfn.NUMBERVALUE(_xlfn.TEXTBEFORE(A529," ")),0)+
IF(B529="d",SUMIFS(F:F,D:D,D529&amp;"|"&amp;_xlfn.TEXTAFTER(A529," ")),0)</f>
        <v>0</v>
      </c>
      <c r="D529" t="str" cm="1">
        <f t="array" ref="D529">IF(AND(LEFT(A529,4)="$ cd",IFERROR(_xlfn.TEXTAFTER(A529," ",2)&lt;&gt;"..",0)),IF(D528="|",D528,D528&amp;"|")&amp;IFERROR(_xlfn.TEXTAFTER(A529," ",2),0),
IF(AND(LEFT(A529,4)="$ cd",IFERROR(_xlfn.TEXTAFTER(A529," ",2)="..",0)),_xlfn.XLOOKUP(E529,$E$2:E528,$D$2:D528,,,-1),D528))</f>
        <v>|/|fvhmzqc|wrzzq|mqqlhnvh|lbvrm</v>
      </c>
      <c r="E529">
        <f>E528+IFERROR(IF(AND(LEFT(A529,4)="$ cd",_xlfn.TEXTAFTER(A529," ",2)&lt;&gt;".."),1,-1),0)</f>
        <v>5</v>
      </c>
      <c r="F529">
        <f>SUMIFS(C:C,D:D,IF(AND(LEFT(A529,4)="$ cd",_xlfn.TEXTAFTER(A529," ",2)&lt;&gt;".."),IF(D528="|",D528,D528&amp;"|")&amp;_xlfn.TEXTAFTER(A529," ",2),""))</f>
        <v>0</v>
      </c>
      <c r="G529" s="2" t="str">
        <f>IF(F529&gt;$J$2,F529-$J$2,"")</f>
        <v/>
      </c>
      <c r="H529">
        <f>IF(ISNUMBER(_xlfn.NUMBERVALUE(LEFT(A529,1))),_xlfn.NUMBERVALUE(_xlfn.TEXTBEFORE(A529," ")),0)</f>
        <v>0</v>
      </c>
      <c r="J529" cm="1">
        <f t="array" ref="J529">SUMPRODUCT(--(IFERROR(FIND(I529,D527:D1460),0)&gt;0),H527:H1460)</f>
        <v>20256624</v>
      </c>
    </row>
    <row r="530" spans="1:10">
      <c r="A530" s="3" t="s">
        <v>232</v>
      </c>
      <c r="B530" s="1" t="str">
        <f>IFERROR(_xlfn.NUMBERVALUE(LEFT(A530,1)),LEFT(A530,1))</f>
        <v>$</v>
      </c>
      <c r="C530">
        <f>IF(ISNUMBER(_xlfn.NUMBERVALUE(LEFT(A530,1))),_xlfn.NUMBERVALUE(_xlfn.TEXTBEFORE(A530," ")),0)+
IF(B530="d",SUMIFS(F:F,D:D,D530&amp;"|"&amp;_xlfn.TEXTAFTER(A530," ")),0)</f>
        <v>0</v>
      </c>
      <c r="D530" t="str" cm="1">
        <f t="array" ref="D530">IF(AND(LEFT(A530,4)="$ cd",IFERROR(_xlfn.TEXTAFTER(A530," ",2)&lt;&gt;"..",0)),IF(D529="|",D529,D529&amp;"|")&amp;IFERROR(_xlfn.TEXTAFTER(A530," ",2),0),
IF(AND(LEFT(A530,4)="$ cd",IFERROR(_xlfn.TEXTAFTER(A530," ",2)="..",0)),_xlfn.XLOOKUP(E530,$E$2:E529,$D$2:D529,,,-1),D529))</f>
        <v>|/|fvhmzqc|wrzzq|mqqlhnvh|lbvrm|pvnbdwjj</v>
      </c>
      <c r="E530">
        <f>E529+IFERROR(IF(AND(LEFT(A530,4)="$ cd",_xlfn.TEXTAFTER(A530," ",2)&lt;&gt;".."),1,-1),0)</f>
        <v>6</v>
      </c>
      <c r="F530">
        <f>SUMIFS(C:C,D:D,IF(AND(LEFT(A530,4)="$ cd",_xlfn.TEXTAFTER(A530," ",2)&lt;&gt;".."),IF(D529="|",D529,D529&amp;"|")&amp;_xlfn.TEXTAFTER(A530," ",2),""))</f>
        <v>496994</v>
      </c>
      <c r="G530" s="2" t="str">
        <f>IF(F530&gt;$J$2,F530-$J$2,"")</f>
        <v/>
      </c>
      <c r="H530">
        <f>IF(ISNUMBER(_xlfn.NUMBERVALUE(LEFT(A530,1))),_xlfn.NUMBERVALUE(_xlfn.TEXTBEFORE(A530," ")),0)</f>
        <v>0</v>
      </c>
      <c r="J530" cm="1">
        <f t="array" ref="J530">SUMPRODUCT(--(IFERROR(FIND(I530,D528:D1461),0)&gt;0),H528:H1461)</f>
        <v>20140913</v>
      </c>
    </row>
    <row r="531" spans="1:10">
      <c r="A531" s="3" t="s">
        <v>1</v>
      </c>
      <c r="B531" s="1" t="str">
        <f>IFERROR(_xlfn.NUMBERVALUE(LEFT(A531,1)),LEFT(A531,1))</f>
        <v>$</v>
      </c>
      <c r="C531">
        <f>IF(ISNUMBER(_xlfn.NUMBERVALUE(LEFT(A531,1))),_xlfn.NUMBERVALUE(_xlfn.TEXTBEFORE(A531," ")),0)+
IF(B531="d",SUMIFS(F:F,D:D,D531&amp;"|"&amp;_xlfn.TEXTAFTER(A531," ")),0)</f>
        <v>0</v>
      </c>
      <c r="D531" t="str" cm="1">
        <f t="array" ref="D531">IF(AND(LEFT(A531,4)="$ cd",IFERROR(_xlfn.TEXTAFTER(A531," ",2)&lt;&gt;"..",0)),IF(D530="|",D530,D530&amp;"|")&amp;IFERROR(_xlfn.TEXTAFTER(A531," ",2),0),
IF(AND(LEFT(A531,4)="$ cd",IFERROR(_xlfn.TEXTAFTER(A531," ",2)="..",0)),_xlfn.XLOOKUP(E531,$E$2:E530,$D$2:D530,,,-1),D530))</f>
        <v>|/|fvhmzqc|wrzzq|mqqlhnvh|lbvrm|pvnbdwjj</v>
      </c>
      <c r="E531">
        <f>E530+IFERROR(IF(AND(LEFT(A531,4)="$ cd",_xlfn.TEXTAFTER(A531," ",2)&lt;&gt;".."),1,-1),0)</f>
        <v>6</v>
      </c>
      <c r="F531">
        <f>SUMIFS(C:C,D:D,IF(AND(LEFT(A531,4)="$ cd",_xlfn.TEXTAFTER(A531," ",2)&lt;&gt;".."),IF(D530="|",D530,D530&amp;"|")&amp;_xlfn.TEXTAFTER(A531," ",2),""))</f>
        <v>0</v>
      </c>
      <c r="G531" s="2" t="str">
        <f>IF(F531&gt;$J$2,F531-$J$2,"")</f>
        <v/>
      </c>
      <c r="H531">
        <f>IF(ISNUMBER(_xlfn.NUMBERVALUE(LEFT(A531,1))),_xlfn.NUMBERVALUE(_xlfn.TEXTBEFORE(A531," ")),0)</f>
        <v>0</v>
      </c>
      <c r="J531" cm="1">
        <f t="array" ref="J531">SUMPRODUCT(--(IFERROR(FIND(I531,D529:D1462),0)&gt;0),H529:H1462)</f>
        <v>20140913</v>
      </c>
    </row>
    <row r="532" spans="1:10">
      <c r="A532" s="3" t="s">
        <v>231</v>
      </c>
      <c r="B532" s="1">
        <f>IFERROR(_xlfn.NUMBERVALUE(LEFT(A532,1)),LEFT(A532,1))</f>
        <v>1</v>
      </c>
      <c r="C532">
        <f>IF(ISNUMBER(_xlfn.NUMBERVALUE(LEFT(A532,1))),_xlfn.NUMBERVALUE(_xlfn.TEXTBEFORE(A532," ")),0)+
IF(B532="d",SUMIFS(F:F,D:D,D532&amp;"|"&amp;_xlfn.TEXTAFTER(A532," ")),0)</f>
        <v>156828</v>
      </c>
      <c r="D532" t="str" cm="1">
        <f t="array" ref="D532">IF(AND(LEFT(A532,4)="$ cd",IFERROR(_xlfn.TEXTAFTER(A532," ",2)&lt;&gt;"..",0)),IF(D531="|",D531,D531&amp;"|")&amp;IFERROR(_xlfn.TEXTAFTER(A532," ",2),0),
IF(AND(LEFT(A532,4)="$ cd",IFERROR(_xlfn.TEXTAFTER(A532," ",2)="..",0)),_xlfn.XLOOKUP(E532,$E$2:E531,$D$2:D531,,,-1),D531))</f>
        <v>|/|fvhmzqc|wrzzq|mqqlhnvh|lbvrm|pvnbdwjj</v>
      </c>
      <c r="E532">
        <f>E531+IFERROR(IF(AND(LEFT(A532,4)="$ cd",_xlfn.TEXTAFTER(A532," ",2)&lt;&gt;".."),1,-1),0)</f>
        <v>6</v>
      </c>
      <c r="F532">
        <f>SUMIFS(C:C,D:D,IF(AND(LEFT(A532,4)="$ cd",_xlfn.TEXTAFTER(A532," ",2)&lt;&gt;".."),IF(D531="|",D531,D531&amp;"|")&amp;_xlfn.TEXTAFTER(A532," ",2),""))</f>
        <v>0</v>
      </c>
      <c r="G532" s="2" t="str">
        <f>IF(F532&gt;$J$2,F532-$J$2,"")</f>
        <v/>
      </c>
      <c r="H532">
        <f>IF(ISNUMBER(_xlfn.NUMBERVALUE(LEFT(A532,1))),_xlfn.NUMBERVALUE(_xlfn.TEXTBEFORE(A532," ")),0)</f>
        <v>156828</v>
      </c>
      <c r="J532" cm="1">
        <f t="array" ref="J532">SUMPRODUCT(--(IFERROR(FIND(I532,D530:D1463),0)&gt;0),H530:H1463)</f>
        <v>20140913</v>
      </c>
    </row>
    <row r="533" spans="1:10">
      <c r="A533" s="3" t="s">
        <v>50</v>
      </c>
      <c r="B533" s="1" t="str">
        <f>IFERROR(_xlfn.NUMBERVALUE(LEFT(A533,1)),LEFT(A533,1))</f>
        <v>d</v>
      </c>
      <c r="C533">
        <f>IF(ISNUMBER(_xlfn.NUMBERVALUE(LEFT(A533,1))),_xlfn.NUMBERVALUE(_xlfn.TEXTBEFORE(A533," ")),0)+
IF(B533="d",SUMIFS(F:F,D:D,D533&amp;"|"&amp;_xlfn.TEXTAFTER(A533," ")),0)</f>
        <v>131751</v>
      </c>
      <c r="D533" t="str" cm="1">
        <f t="array" ref="D533">IF(AND(LEFT(A533,4)="$ cd",IFERROR(_xlfn.TEXTAFTER(A533," ",2)&lt;&gt;"..",0)),IF(D532="|",D532,D532&amp;"|")&amp;IFERROR(_xlfn.TEXTAFTER(A533," ",2),0),
IF(AND(LEFT(A533,4)="$ cd",IFERROR(_xlfn.TEXTAFTER(A533," ",2)="..",0)),_xlfn.XLOOKUP(E533,$E$2:E532,$D$2:D532,,,-1),D532))</f>
        <v>|/|fvhmzqc|wrzzq|mqqlhnvh|lbvrm|pvnbdwjj</v>
      </c>
      <c r="E533">
        <f>E532+IFERROR(IF(AND(LEFT(A533,4)="$ cd",_xlfn.TEXTAFTER(A533," ",2)&lt;&gt;".."),1,-1),0)</f>
        <v>6</v>
      </c>
      <c r="F533">
        <f>SUMIFS(C:C,D:D,IF(AND(LEFT(A533,4)="$ cd",_xlfn.TEXTAFTER(A533," ",2)&lt;&gt;".."),IF(D532="|",D532,D532&amp;"|")&amp;_xlfn.TEXTAFTER(A533," ",2),""))</f>
        <v>0</v>
      </c>
      <c r="G533" s="2" t="str">
        <f>IF(F533&gt;$J$2,F533-$J$2,"")</f>
        <v/>
      </c>
      <c r="H533">
        <f>IF(ISNUMBER(_xlfn.NUMBERVALUE(LEFT(A533,1))),_xlfn.NUMBERVALUE(_xlfn.TEXTBEFORE(A533," ")),0)</f>
        <v>0</v>
      </c>
      <c r="J533" cm="1">
        <f t="array" ref="J533">SUMPRODUCT(--(IFERROR(FIND(I533,D531:D1464),0)&gt;0),H531:H1464)</f>
        <v>20140913</v>
      </c>
    </row>
    <row r="534" spans="1:10">
      <c r="A534" s="3" t="s">
        <v>230</v>
      </c>
      <c r="B534" s="1">
        <f>IFERROR(_xlfn.NUMBERVALUE(LEFT(A534,1)),LEFT(A534,1))</f>
        <v>2</v>
      </c>
      <c r="C534">
        <f>IF(ISNUMBER(_xlfn.NUMBERVALUE(LEFT(A534,1))),_xlfn.NUMBERVALUE(_xlfn.TEXTBEFORE(A534," ")),0)+
IF(B534="d",SUMIFS(F:F,D:D,D534&amp;"|"&amp;_xlfn.TEXTAFTER(A534," ")),0)</f>
        <v>208415</v>
      </c>
      <c r="D534" t="str" cm="1">
        <f t="array" ref="D534">IF(AND(LEFT(A534,4)="$ cd",IFERROR(_xlfn.TEXTAFTER(A534," ",2)&lt;&gt;"..",0)),IF(D533="|",D533,D533&amp;"|")&amp;IFERROR(_xlfn.TEXTAFTER(A534," ",2),0),
IF(AND(LEFT(A534,4)="$ cd",IFERROR(_xlfn.TEXTAFTER(A534," ",2)="..",0)),_xlfn.XLOOKUP(E534,$E$2:E533,$D$2:D533,,,-1),D533))</f>
        <v>|/|fvhmzqc|wrzzq|mqqlhnvh|lbvrm|pvnbdwjj</v>
      </c>
      <c r="E534">
        <f>E533+IFERROR(IF(AND(LEFT(A534,4)="$ cd",_xlfn.TEXTAFTER(A534," ",2)&lt;&gt;".."),1,-1),0)</f>
        <v>6</v>
      </c>
      <c r="F534">
        <f>SUMIFS(C:C,D:D,IF(AND(LEFT(A534,4)="$ cd",_xlfn.TEXTAFTER(A534," ",2)&lt;&gt;".."),IF(D533="|",D533,D533&amp;"|")&amp;_xlfn.TEXTAFTER(A534," ",2),""))</f>
        <v>0</v>
      </c>
      <c r="G534" s="2" t="str">
        <f>IF(F534&gt;$J$2,F534-$J$2,"")</f>
        <v/>
      </c>
      <c r="H534">
        <f>IF(ISNUMBER(_xlfn.NUMBERVALUE(LEFT(A534,1))),_xlfn.NUMBERVALUE(_xlfn.TEXTBEFORE(A534," ")),0)</f>
        <v>208415</v>
      </c>
      <c r="J534" cm="1">
        <f t="array" ref="J534">SUMPRODUCT(--(IFERROR(FIND(I534,D532:D1465),0)&gt;0),H532:H1465)</f>
        <v>20140913</v>
      </c>
    </row>
    <row r="535" spans="1:10">
      <c r="A535" s="3" t="s">
        <v>35</v>
      </c>
      <c r="B535" s="1" t="str">
        <f>IFERROR(_xlfn.NUMBERVALUE(LEFT(A535,1)),LEFT(A535,1))</f>
        <v>$</v>
      </c>
      <c r="C535">
        <f>IF(ISNUMBER(_xlfn.NUMBERVALUE(LEFT(A535,1))),_xlfn.NUMBERVALUE(_xlfn.TEXTBEFORE(A535," ")),0)+
IF(B535="d",SUMIFS(F:F,D:D,D535&amp;"|"&amp;_xlfn.TEXTAFTER(A535," ")),0)</f>
        <v>0</v>
      </c>
      <c r="D535" t="str" cm="1">
        <f t="array" ref="D535">IF(AND(LEFT(A535,4)="$ cd",IFERROR(_xlfn.TEXTAFTER(A535," ",2)&lt;&gt;"..",0)),IF(D534="|",D534,D534&amp;"|")&amp;IFERROR(_xlfn.TEXTAFTER(A535," ",2),0),
IF(AND(LEFT(A535,4)="$ cd",IFERROR(_xlfn.TEXTAFTER(A535," ",2)="..",0)),_xlfn.XLOOKUP(E535,$E$2:E534,$D$2:D534,,,-1),D534))</f>
        <v>|/|fvhmzqc|wrzzq|mqqlhnvh|lbvrm|pvnbdwjj|jjshzrhd</v>
      </c>
      <c r="E535">
        <f>E534+IFERROR(IF(AND(LEFT(A535,4)="$ cd",_xlfn.TEXTAFTER(A535," ",2)&lt;&gt;".."),1,-1),0)</f>
        <v>7</v>
      </c>
      <c r="F535">
        <f>SUMIFS(C:C,D:D,IF(AND(LEFT(A535,4)="$ cd",_xlfn.TEXTAFTER(A535," ",2)&lt;&gt;".."),IF(D534="|",D534,D534&amp;"|")&amp;_xlfn.TEXTAFTER(A535," ",2),""))</f>
        <v>131751</v>
      </c>
      <c r="G535" s="2" t="str">
        <f>IF(F535&gt;$J$2,F535-$J$2,"")</f>
        <v/>
      </c>
      <c r="H535">
        <f>IF(ISNUMBER(_xlfn.NUMBERVALUE(LEFT(A535,1))),_xlfn.NUMBERVALUE(_xlfn.TEXTBEFORE(A535," ")),0)</f>
        <v>0</v>
      </c>
      <c r="J535" cm="1">
        <f t="array" ref="J535">SUMPRODUCT(--(IFERROR(FIND(I535,D533:D1466),0)&gt;0),H533:H1466)</f>
        <v>19984085</v>
      </c>
    </row>
    <row r="536" spans="1:10">
      <c r="A536" s="3" t="s">
        <v>1</v>
      </c>
      <c r="B536" s="1" t="str">
        <f>IFERROR(_xlfn.NUMBERVALUE(LEFT(A536,1)),LEFT(A536,1))</f>
        <v>$</v>
      </c>
      <c r="C536">
        <f>IF(ISNUMBER(_xlfn.NUMBERVALUE(LEFT(A536,1))),_xlfn.NUMBERVALUE(_xlfn.TEXTBEFORE(A536," ")),0)+
IF(B536="d",SUMIFS(F:F,D:D,D536&amp;"|"&amp;_xlfn.TEXTAFTER(A536," ")),0)</f>
        <v>0</v>
      </c>
      <c r="D536" t="str" cm="1">
        <f t="array" ref="D536">IF(AND(LEFT(A536,4)="$ cd",IFERROR(_xlfn.TEXTAFTER(A536," ",2)&lt;&gt;"..",0)),IF(D535="|",D535,D535&amp;"|")&amp;IFERROR(_xlfn.TEXTAFTER(A536," ",2),0),
IF(AND(LEFT(A536,4)="$ cd",IFERROR(_xlfn.TEXTAFTER(A536," ",2)="..",0)),_xlfn.XLOOKUP(E536,$E$2:E535,$D$2:D535,,,-1),D535))</f>
        <v>|/|fvhmzqc|wrzzq|mqqlhnvh|lbvrm|pvnbdwjj|jjshzrhd</v>
      </c>
      <c r="E536">
        <f>E535+IFERROR(IF(AND(LEFT(A536,4)="$ cd",_xlfn.TEXTAFTER(A536," ",2)&lt;&gt;".."),1,-1),0)</f>
        <v>7</v>
      </c>
      <c r="F536">
        <f>SUMIFS(C:C,D:D,IF(AND(LEFT(A536,4)="$ cd",_xlfn.TEXTAFTER(A536," ",2)&lt;&gt;".."),IF(D535="|",D535,D535&amp;"|")&amp;_xlfn.TEXTAFTER(A536," ",2),""))</f>
        <v>0</v>
      </c>
      <c r="G536" s="2" t="str">
        <f>IF(F536&gt;$J$2,F536-$J$2,"")</f>
        <v/>
      </c>
      <c r="H536">
        <f>IF(ISNUMBER(_xlfn.NUMBERVALUE(LEFT(A536,1))),_xlfn.NUMBERVALUE(_xlfn.TEXTBEFORE(A536," ")),0)</f>
        <v>0</v>
      </c>
      <c r="J536" cm="1">
        <f t="array" ref="J536">SUMPRODUCT(--(IFERROR(FIND(I536,D534:D1467),0)&gt;0),H534:H1467)</f>
        <v>19984085</v>
      </c>
    </row>
    <row r="537" spans="1:10">
      <c r="A537" s="3" t="s">
        <v>229</v>
      </c>
      <c r="B537" s="1">
        <f>IFERROR(_xlfn.NUMBERVALUE(LEFT(A537,1)),LEFT(A537,1))</f>
        <v>1</v>
      </c>
      <c r="C537">
        <f>IF(ISNUMBER(_xlfn.NUMBERVALUE(LEFT(A537,1))),_xlfn.NUMBERVALUE(_xlfn.TEXTBEFORE(A537," ")),0)+
IF(B537="d",SUMIFS(F:F,D:D,D537&amp;"|"&amp;_xlfn.TEXTAFTER(A537," ")),0)</f>
        <v>131751</v>
      </c>
      <c r="D537" t="str" cm="1">
        <f t="array" ref="D537">IF(AND(LEFT(A537,4)="$ cd",IFERROR(_xlfn.TEXTAFTER(A537," ",2)&lt;&gt;"..",0)),IF(D536="|",D536,D536&amp;"|")&amp;IFERROR(_xlfn.TEXTAFTER(A537," ",2),0),
IF(AND(LEFT(A537,4)="$ cd",IFERROR(_xlfn.TEXTAFTER(A537," ",2)="..",0)),_xlfn.XLOOKUP(E537,$E$2:E536,$D$2:D536,,,-1),D536))</f>
        <v>|/|fvhmzqc|wrzzq|mqqlhnvh|lbvrm|pvnbdwjj|jjshzrhd</v>
      </c>
      <c r="E537">
        <f>E536+IFERROR(IF(AND(LEFT(A537,4)="$ cd",_xlfn.TEXTAFTER(A537," ",2)&lt;&gt;".."),1,-1),0)</f>
        <v>7</v>
      </c>
      <c r="F537">
        <f>SUMIFS(C:C,D:D,IF(AND(LEFT(A537,4)="$ cd",_xlfn.TEXTAFTER(A537," ",2)&lt;&gt;".."),IF(D536="|",D536,D536&amp;"|")&amp;_xlfn.TEXTAFTER(A537," ",2),""))</f>
        <v>0</v>
      </c>
      <c r="G537" s="2" t="str">
        <f>IF(F537&gt;$J$2,F537-$J$2,"")</f>
        <v/>
      </c>
      <c r="H537">
        <f>IF(ISNUMBER(_xlfn.NUMBERVALUE(LEFT(A537,1))),_xlfn.NUMBERVALUE(_xlfn.TEXTBEFORE(A537," ")),0)</f>
        <v>131751</v>
      </c>
      <c r="J537" cm="1">
        <f t="array" ref="J537">SUMPRODUCT(--(IFERROR(FIND(I537,D535:D1468),0)&gt;0),H535:H1468)</f>
        <v>19775670</v>
      </c>
    </row>
    <row r="538" spans="1:10">
      <c r="A538" s="3" t="s">
        <v>3</v>
      </c>
      <c r="B538" s="1" t="str">
        <f>IFERROR(_xlfn.NUMBERVALUE(LEFT(A538,1)),LEFT(A538,1))</f>
        <v>$</v>
      </c>
      <c r="C538">
        <f>IF(ISNUMBER(_xlfn.NUMBERVALUE(LEFT(A538,1))),_xlfn.NUMBERVALUE(_xlfn.TEXTBEFORE(A538," ")),0)+
IF(B538="d",SUMIFS(F:F,D:D,D538&amp;"|"&amp;_xlfn.TEXTAFTER(A538," ")),0)</f>
        <v>0</v>
      </c>
      <c r="D538" t="str" cm="1">
        <f t="array" ref="D538">IF(AND(LEFT(A538,4)="$ cd",IFERROR(_xlfn.TEXTAFTER(A538," ",2)&lt;&gt;"..",0)),IF(D537="|",D537,D537&amp;"|")&amp;IFERROR(_xlfn.TEXTAFTER(A538," ",2),0),
IF(AND(LEFT(A538,4)="$ cd",IFERROR(_xlfn.TEXTAFTER(A538," ",2)="..",0)),_xlfn.XLOOKUP(E538,$E$2:E537,$D$2:D537,,,-1),D537))</f>
        <v>|/|fvhmzqc|wrzzq|mqqlhnvh|lbvrm|pvnbdwjj</v>
      </c>
      <c r="E538">
        <f>E537+IFERROR(IF(AND(LEFT(A538,4)="$ cd",_xlfn.TEXTAFTER(A538," ",2)&lt;&gt;".."),1,-1),0)</f>
        <v>6</v>
      </c>
      <c r="F538">
        <f>SUMIFS(C:C,D:D,IF(AND(LEFT(A538,4)="$ cd",_xlfn.TEXTAFTER(A538," ",2)&lt;&gt;".."),IF(D537="|",D537,D537&amp;"|")&amp;_xlfn.TEXTAFTER(A538," ",2),""))</f>
        <v>0</v>
      </c>
      <c r="G538" s="2" t="str">
        <f>IF(F538&gt;$J$2,F538-$J$2,"")</f>
        <v/>
      </c>
      <c r="H538">
        <f>IF(ISNUMBER(_xlfn.NUMBERVALUE(LEFT(A538,1))),_xlfn.NUMBERVALUE(_xlfn.TEXTBEFORE(A538," ")),0)</f>
        <v>0</v>
      </c>
      <c r="J538" cm="1">
        <f t="array" ref="J538">SUMPRODUCT(--(IFERROR(FIND(I538,D536:D1469),0)&gt;0),H536:H1469)</f>
        <v>19775670</v>
      </c>
    </row>
    <row r="539" spans="1:10">
      <c r="A539" s="3" t="s">
        <v>3</v>
      </c>
      <c r="B539" s="1" t="str">
        <f>IFERROR(_xlfn.NUMBERVALUE(LEFT(A539,1)),LEFT(A539,1))</f>
        <v>$</v>
      </c>
      <c r="C539">
        <f>IF(ISNUMBER(_xlfn.NUMBERVALUE(LEFT(A539,1))),_xlfn.NUMBERVALUE(_xlfn.TEXTBEFORE(A539," ")),0)+
IF(B539="d",SUMIFS(F:F,D:D,D539&amp;"|"&amp;_xlfn.TEXTAFTER(A539," ")),0)</f>
        <v>0</v>
      </c>
      <c r="D539" t="str" cm="1">
        <f t="array" ref="D539">IF(AND(LEFT(A539,4)="$ cd",IFERROR(_xlfn.TEXTAFTER(A539," ",2)&lt;&gt;"..",0)),IF(D538="|",D538,D538&amp;"|")&amp;IFERROR(_xlfn.TEXTAFTER(A539," ",2),0),
IF(AND(LEFT(A539,4)="$ cd",IFERROR(_xlfn.TEXTAFTER(A539," ",2)="..",0)),_xlfn.XLOOKUP(E539,$E$2:E538,$D$2:D538,,,-1),D538))</f>
        <v>|/|fvhmzqc|wrzzq|mqqlhnvh|lbvrm</v>
      </c>
      <c r="E539">
        <f>E538+IFERROR(IF(AND(LEFT(A539,4)="$ cd",_xlfn.TEXTAFTER(A539," ",2)&lt;&gt;".."),1,-1),0)</f>
        <v>5</v>
      </c>
      <c r="F539">
        <f>SUMIFS(C:C,D:D,IF(AND(LEFT(A539,4)="$ cd",_xlfn.TEXTAFTER(A539," ",2)&lt;&gt;".."),IF(D538="|",D538,D538&amp;"|")&amp;_xlfn.TEXTAFTER(A539," ",2),""))</f>
        <v>0</v>
      </c>
      <c r="G539" s="2" t="str">
        <f>IF(F539&gt;$J$2,F539-$J$2,"")</f>
        <v/>
      </c>
      <c r="H539">
        <f>IF(ISNUMBER(_xlfn.NUMBERVALUE(LEFT(A539,1))),_xlfn.NUMBERVALUE(_xlfn.TEXTBEFORE(A539," ")),0)</f>
        <v>0</v>
      </c>
      <c r="J539" cm="1">
        <f t="array" ref="J539">SUMPRODUCT(--(IFERROR(FIND(I539,D537:D1470),0)&gt;0),H537:H1470)</f>
        <v>19775670</v>
      </c>
    </row>
    <row r="540" spans="1:10">
      <c r="A540" s="3" t="s">
        <v>228</v>
      </c>
      <c r="B540" s="1" t="str">
        <f>IFERROR(_xlfn.NUMBERVALUE(LEFT(A540,1)),LEFT(A540,1))</f>
        <v>$</v>
      </c>
      <c r="C540">
        <f>IF(ISNUMBER(_xlfn.NUMBERVALUE(LEFT(A540,1))),_xlfn.NUMBERVALUE(_xlfn.TEXTBEFORE(A540," ")),0)+
IF(B540="d",SUMIFS(F:F,D:D,D540&amp;"|"&amp;_xlfn.TEXTAFTER(A540," ")),0)</f>
        <v>0</v>
      </c>
      <c r="D540" t="str" cm="1">
        <f t="array" ref="D540">IF(AND(LEFT(A540,4)="$ cd",IFERROR(_xlfn.TEXTAFTER(A540," ",2)&lt;&gt;"..",0)),IF(D539="|",D539,D539&amp;"|")&amp;IFERROR(_xlfn.TEXTAFTER(A540," ",2),0),
IF(AND(LEFT(A540,4)="$ cd",IFERROR(_xlfn.TEXTAFTER(A540," ",2)="..",0)),_xlfn.XLOOKUP(E540,$E$2:E539,$D$2:D539,,,-1),D539))</f>
        <v>|/|fvhmzqc|wrzzq|mqqlhnvh|lbvrm|znz</v>
      </c>
      <c r="E540">
        <f>E539+IFERROR(IF(AND(LEFT(A540,4)="$ cd",_xlfn.TEXTAFTER(A540," ",2)&lt;&gt;".."),1,-1),0)</f>
        <v>6</v>
      </c>
      <c r="F540">
        <f>SUMIFS(C:C,D:D,IF(AND(LEFT(A540,4)="$ cd",_xlfn.TEXTAFTER(A540," ",2)&lt;&gt;".."),IF(D539="|",D539,D539&amp;"|")&amp;_xlfn.TEXTAFTER(A540," ",2),""))</f>
        <v>1247966</v>
      </c>
      <c r="G540" s="2" t="str">
        <f>IF(F540&gt;$J$2,F540-$J$2,"")</f>
        <v/>
      </c>
      <c r="H540">
        <f>IF(ISNUMBER(_xlfn.NUMBERVALUE(LEFT(A540,1))),_xlfn.NUMBERVALUE(_xlfn.TEXTBEFORE(A540," ")),0)</f>
        <v>0</v>
      </c>
      <c r="J540" cm="1">
        <f t="array" ref="J540">SUMPRODUCT(--(IFERROR(FIND(I540,D538:D1471),0)&gt;0),H538:H1471)</f>
        <v>19643919</v>
      </c>
    </row>
    <row r="541" spans="1:10">
      <c r="A541" s="3" t="s">
        <v>1</v>
      </c>
      <c r="B541" s="1" t="str">
        <f>IFERROR(_xlfn.NUMBERVALUE(LEFT(A541,1)),LEFT(A541,1))</f>
        <v>$</v>
      </c>
      <c r="C541">
        <f>IF(ISNUMBER(_xlfn.NUMBERVALUE(LEFT(A541,1))),_xlfn.NUMBERVALUE(_xlfn.TEXTBEFORE(A541," ")),0)+
IF(B541="d",SUMIFS(F:F,D:D,D541&amp;"|"&amp;_xlfn.TEXTAFTER(A541," ")),0)</f>
        <v>0</v>
      </c>
      <c r="D541" t="str" cm="1">
        <f t="array" ref="D541">IF(AND(LEFT(A541,4)="$ cd",IFERROR(_xlfn.TEXTAFTER(A541," ",2)&lt;&gt;"..",0)),IF(D540="|",D540,D540&amp;"|")&amp;IFERROR(_xlfn.TEXTAFTER(A541," ",2),0),
IF(AND(LEFT(A541,4)="$ cd",IFERROR(_xlfn.TEXTAFTER(A541," ",2)="..",0)),_xlfn.XLOOKUP(E541,$E$2:E540,$D$2:D540,,,-1),D540))</f>
        <v>|/|fvhmzqc|wrzzq|mqqlhnvh|lbvrm|znz</v>
      </c>
      <c r="E541">
        <f>E540+IFERROR(IF(AND(LEFT(A541,4)="$ cd",_xlfn.TEXTAFTER(A541," ",2)&lt;&gt;".."),1,-1),0)</f>
        <v>6</v>
      </c>
      <c r="F541">
        <f>SUMIFS(C:C,D:D,IF(AND(LEFT(A541,4)="$ cd",_xlfn.TEXTAFTER(A541," ",2)&lt;&gt;".."),IF(D540="|",D540,D540&amp;"|")&amp;_xlfn.TEXTAFTER(A541," ",2),""))</f>
        <v>0</v>
      </c>
      <c r="G541" s="2" t="str">
        <f>IF(F541&gt;$J$2,F541-$J$2,"")</f>
        <v/>
      </c>
      <c r="H541">
        <f>IF(ISNUMBER(_xlfn.NUMBERVALUE(LEFT(A541,1))),_xlfn.NUMBERVALUE(_xlfn.TEXTBEFORE(A541," ")),0)</f>
        <v>0</v>
      </c>
      <c r="J541" cm="1">
        <f t="array" ref="J541">SUMPRODUCT(--(IFERROR(FIND(I541,D539:D1472),0)&gt;0),H539:H1472)</f>
        <v>19643919</v>
      </c>
    </row>
    <row r="542" spans="1:10">
      <c r="A542" s="3" t="s">
        <v>44</v>
      </c>
      <c r="B542" s="1" t="str">
        <f>IFERROR(_xlfn.NUMBERVALUE(LEFT(A542,1)),LEFT(A542,1))</f>
        <v>d</v>
      </c>
      <c r="C542">
        <f>IF(ISNUMBER(_xlfn.NUMBERVALUE(LEFT(A542,1))),_xlfn.NUMBERVALUE(_xlfn.TEXTBEFORE(A542," ")),0)+
IF(B542="d",SUMIFS(F:F,D:D,D542&amp;"|"&amp;_xlfn.TEXTAFTER(A542," ")),0)</f>
        <v>265355</v>
      </c>
      <c r="D542" t="str" cm="1">
        <f t="array" ref="D542">IF(AND(LEFT(A542,4)="$ cd",IFERROR(_xlfn.TEXTAFTER(A542," ",2)&lt;&gt;"..",0)),IF(D541="|",D541,D541&amp;"|")&amp;IFERROR(_xlfn.TEXTAFTER(A542," ",2),0),
IF(AND(LEFT(A542,4)="$ cd",IFERROR(_xlfn.TEXTAFTER(A542," ",2)="..",0)),_xlfn.XLOOKUP(E542,$E$2:E541,$D$2:D541,,,-1),D541))</f>
        <v>|/|fvhmzqc|wrzzq|mqqlhnvh|lbvrm|znz</v>
      </c>
      <c r="E542">
        <f>E541+IFERROR(IF(AND(LEFT(A542,4)="$ cd",_xlfn.TEXTAFTER(A542," ",2)&lt;&gt;".."),1,-1),0)</f>
        <v>6</v>
      </c>
      <c r="F542">
        <f>SUMIFS(C:C,D:D,IF(AND(LEFT(A542,4)="$ cd",_xlfn.TEXTAFTER(A542," ",2)&lt;&gt;".."),IF(D541="|",D541,D541&amp;"|")&amp;_xlfn.TEXTAFTER(A542," ",2),""))</f>
        <v>0</v>
      </c>
      <c r="G542" s="2" t="str">
        <f>IF(F542&gt;$J$2,F542-$J$2,"")</f>
        <v/>
      </c>
      <c r="H542">
        <f>IF(ISNUMBER(_xlfn.NUMBERVALUE(LEFT(A542,1))),_xlfn.NUMBERVALUE(_xlfn.TEXTBEFORE(A542," ")),0)</f>
        <v>0</v>
      </c>
      <c r="J542" cm="1">
        <f t="array" ref="J542">SUMPRODUCT(--(IFERROR(FIND(I542,D540:D1473),0)&gt;0),H540:H1473)</f>
        <v>19643919</v>
      </c>
    </row>
    <row r="543" spans="1:10">
      <c r="A543" s="3" t="s">
        <v>227</v>
      </c>
      <c r="B543" s="1">
        <f>IFERROR(_xlfn.NUMBERVALUE(LEFT(A543,1)),LEFT(A543,1))</f>
        <v>1</v>
      </c>
      <c r="C543">
        <f>IF(ISNUMBER(_xlfn.NUMBERVALUE(LEFT(A543,1))),_xlfn.NUMBERVALUE(_xlfn.TEXTBEFORE(A543," ")),0)+
IF(B543="d",SUMIFS(F:F,D:D,D543&amp;"|"&amp;_xlfn.TEXTAFTER(A543," ")),0)</f>
        <v>150828</v>
      </c>
      <c r="D543" t="str" cm="1">
        <f t="array" ref="D543">IF(AND(LEFT(A543,4)="$ cd",IFERROR(_xlfn.TEXTAFTER(A543," ",2)&lt;&gt;"..",0)),IF(D542="|",D542,D542&amp;"|")&amp;IFERROR(_xlfn.TEXTAFTER(A543," ",2),0),
IF(AND(LEFT(A543,4)="$ cd",IFERROR(_xlfn.TEXTAFTER(A543," ",2)="..",0)),_xlfn.XLOOKUP(E543,$E$2:E542,$D$2:D542,,,-1),D542))</f>
        <v>|/|fvhmzqc|wrzzq|mqqlhnvh|lbvrm|znz</v>
      </c>
      <c r="E543">
        <f>E542+IFERROR(IF(AND(LEFT(A543,4)="$ cd",_xlfn.TEXTAFTER(A543," ",2)&lt;&gt;".."),1,-1),0)</f>
        <v>6</v>
      </c>
      <c r="F543">
        <f>SUMIFS(C:C,D:D,IF(AND(LEFT(A543,4)="$ cd",_xlfn.TEXTAFTER(A543," ",2)&lt;&gt;".."),IF(D542="|",D542,D542&amp;"|")&amp;_xlfn.TEXTAFTER(A543," ",2),""))</f>
        <v>0</v>
      </c>
      <c r="G543" s="2" t="str">
        <f>IF(F543&gt;$J$2,F543-$J$2,"")</f>
        <v/>
      </c>
      <c r="H543">
        <f>IF(ISNUMBER(_xlfn.NUMBERVALUE(LEFT(A543,1))),_xlfn.NUMBERVALUE(_xlfn.TEXTBEFORE(A543," ")),0)</f>
        <v>150828</v>
      </c>
      <c r="J543" cm="1">
        <f t="array" ref="J543">SUMPRODUCT(--(IFERROR(FIND(I543,D541:D1474),0)&gt;0),H541:H1474)</f>
        <v>19643919</v>
      </c>
    </row>
    <row r="544" spans="1:10">
      <c r="A544" s="3" t="s">
        <v>226</v>
      </c>
      <c r="B544" s="1">
        <f>IFERROR(_xlfn.NUMBERVALUE(LEFT(A544,1)),LEFT(A544,1))</f>
        <v>1</v>
      </c>
      <c r="C544">
        <f>IF(ISNUMBER(_xlfn.NUMBERVALUE(LEFT(A544,1))),_xlfn.NUMBERVALUE(_xlfn.TEXTBEFORE(A544," ")),0)+
IF(B544="d",SUMIFS(F:F,D:D,D544&amp;"|"&amp;_xlfn.TEXTAFTER(A544," ")),0)</f>
        <v>119331</v>
      </c>
      <c r="D544" t="str" cm="1">
        <f t="array" ref="D544">IF(AND(LEFT(A544,4)="$ cd",IFERROR(_xlfn.TEXTAFTER(A544," ",2)&lt;&gt;"..",0)),IF(D543="|",D543,D543&amp;"|")&amp;IFERROR(_xlfn.TEXTAFTER(A544," ",2),0),
IF(AND(LEFT(A544,4)="$ cd",IFERROR(_xlfn.TEXTAFTER(A544," ",2)="..",0)),_xlfn.XLOOKUP(E544,$E$2:E543,$D$2:D543,,,-1),D543))</f>
        <v>|/|fvhmzqc|wrzzq|mqqlhnvh|lbvrm|znz</v>
      </c>
      <c r="E544">
        <f>E543+IFERROR(IF(AND(LEFT(A544,4)="$ cd",_xlfn.TEXTAFTER(A544," ",2)&lt;&gt;".."),1,-1),0)</f>
        <v>6</v>
      </c>
      <c r="F544">
        <f>SUMIFS(C:C,D:D,IF(AND(LEFT(A544,4)="$ cd",_xlfn.TEXTAFTER(A544," ",2)&lt;&gt;".."),IF(D543="|",D543,D543&amp;"|")&amp;_xlfn.TEXTAFTER(A544," ",2),""))</f>
        <v>0</v>
      </c>
      <c r="G544" s="2" t="str">
        <f>IF(F544&gt;$J$2,F544-$J$2,"")</f>
        <v/>
      </c>
      <c r="H544">
        <f>IF(ISNUMBER(_xlfn.NUMBERVALUE(LEFT(A544,1))),_xlfn.NUMBERVALUE(_xlfn.TEXTBEFORE(A544," ")),0)</f>
        <v>119331</v>
      </c>
      <c r="J544" cm="1">
        <f t="array" ref="J544">SUMPRODUCT(--(IFERROR(FIND(I544,D542:D1475),0)&gt;0),H542:H1475)</f>
        <v>19643919</v>
      </c>
    </row>
    <row r="545" spans="1:10">
      <c r="A545" s="3" t="s">
        <v>225</v>
      </c>
      <c r="B545" s="1">
        <f>IFERROR(_xlfn.NUMBERVALUE(LEFT(A545,1)),LEFT(A545,1))</f>
        <v>2</v>
      </c>
      <c r="C545">
        <f>IF(ISNUMBER(_xlfn.NUMBERVALUE(LEFT(A545,1))),_xlfn.NUMBERVALUE(_xlfn.TEXTBEFORE(A545," ")),0)+
IF(B545="d",SUMIFS(F:F,D:D,D545&amp;"|"&amp;_xlfn.TEXTAFTER(A545," ")),0)</f>
        <v>263285</v>
      </c>
      <c r="D545" t="str" cm="1">
        <f t="array" ref="D545">IF(AND(LEFT(A545,4)="$ cd",IFERROR(_xlfn.TEXTAFTER(A545," ",2)&lt;&gt;"..",0)),IF(D544="|",D544,D544&amp;"|")&amp;IFERROR(_xlfn.TEXTAFTER(A545," ",2),0),
IF(AND(LEFT(A545,4)="$ cd",IFERROR(_xlfn.TEXTAFTER(A545," ",2)="..",0)),_xlfn.XLOOKUP(E545,$E$2:E544,$D$2:D544,,,-1),D544))</f>
        <v>|/|fvhmzqc|wrzzq|mqqlhnvh|lbvrm|znz</v>
      </c>
      <c r="E545">
        <f>E544+IFERROR(IF(AND(LEFT(A545,4)="$ cd",_xlfn.TEXTAFTER(A545," ",2)&lt;&gt;".."),1,-1),0)</f>
        <v>6</v>
      </c>
      <c r="F545">
        <f>SUMIFS(C:C,D:D,IF(AND(LEFT(A545,4)="$ cd",_xlfn.TEXTAFTER(A545," ",2)&lt;&gt;".."),IF(D544="|",D544,D544&amp;"|")&amp;_xlfn.TEXTAFTER(A545," ",2),""))</f>
        <v>0</v>
      </c>
      <c r="G545" s="2" t="str">
        <f>IF(F545&gt;$J$2,F545-$J$2,"")</f>
        <v/>
      </c>
      <c r="H545">
        <f>IF(ISNUMBER(_xlfn.NUMBERVALUE(LEFT(A545,1))),_xlfn.NUMBERVALUE(_xlfn.TEXTBEFORE(A545," ")),0)</f>
        <v>263285</v>
      </c>
      <c r="J545" cm="1">
        <f t="array" ref="J545">SUMPRODUCT(--(IFERROR(FIND(I545,D543:D1476),0)&gt;0),H543:H1476)</f>
        <v>19643919</v>
      </c>
    </row>
    <row r="546" spans="1:10">
      <c r="A546" s="3" t="s">
        <v>224</v>
      </c>
      <c r="B546" s="1" t="str">
        <f>IFERROR(_xlfn.NUMBERVALUE(LEFT(A546,1)),LEFT(A546,1))</f>
        <v>d</v>
      </c>
      <c r="C546">
        <f>IF(ISNUMBER(_xlfn.NUMBERVALUE(LEFT(A546,1))),_xlfn.NUMBERVALUE(_xlfn.TEXTBEFORE(A546," ")),0)+
IF(B546="d",SUMIFS(F:F,D:D,D546&amp;"|"&amp;_xlfn.TEXTAFTER(A546," ")),0)</f>
        <v>212361</v>
      </c>
      <c r="D546" t="str" cm="1">
        <f t="array" ref="D546">IF(AND(LEFT(A546,4)="$ cd",IFERROR(_xlfn.TEXTAFTER(A546," ",2)&lt;&gt;"..",0)),IF(D545="|",D545,D545&amp;"|")&amp;IFERROR(_xlfn.TEXTAFTER(A546," ",2),0),
IF(AND(LEFT(A546,4)="$ cd",IFERROR(_xlfn.TEXTAFTER(A546," ",2)="..",0)),_xlfn.XLOOKUP(E546,$E$2:E545,$D$2:D545,,,-1),D545))</f>
        <v>|/|fvhmzqc|wrzzq|mqqlhnvh|lbvrm|znz</v>
      </c>
      <c r="E546">
        <f>E545+IFERROR(IF(AND(LEFT(A546,4)="$ cd",_xlfn.TEXTAFTER(A546," ",2)&lt;&gt;".."),1,-1),0)</f>
        <v>6</v>
      </c>
      <c r="F546">
        <f>SUMIFS(C:C,D:D,IF(AND(LEFT(A546,4)="$ cd",_xlfn.TEXTAFTER(A546," ",2)&lt;&gt;".."),IF(D545="|",D545,D545&amp;"|")&amp;_xlfn.TEXTAFTER(A546," ",2),""))</f>
        <v>0</v>
      </c>
      <c r="G546" s="2" t="str">
        <f>IF(F546&gt;$J$2,F546-$J$2,"")</f>
        <v/>
      </c>
      <c r="H546">
        <f>IF(ISNUMBER(_xlfn.NUMBERVALUE(LEFT(A546,1))),_xlfn.NUMBERVALUE(_xlfn.TEXTBEFORE(A546," ")),0)</f>
        <v>0</v>
      </c>
      <c r="J546" cm="1">
        <f t="array" ref="J546">SUMPRODUCT(--(IFERROR(FIND(I546,D544:D1477),0)&gt;0),H544:H1477)</f>
        <v>19493091</v>
      </c>
    </row>
    <row r="547" spans="1:10">
      <c r="A547" s="3" t="s">
        <v>223</v>
      </c>
      <c r="B547" s="1">
        <f>IFERROR(_xlfn.NUMBERVALUE(LEFT(A547,1)),LEFT(A547,1))</f>
        <v>2</v>
      </c>
      <c r="C547">
        <f>IF(ISNUMBER(_xlfn.NUMBERVALUE(LEFT(A547,1))),_xlfn.NUMBERVALUE(_xlfn.TEXTBEFORE(A547," ")),0)+
IF(B547="d",SUMIFS(F:F,D:D,D547&amp;"|"&amp;_xlfn.TEXTAFTER(A547," ")),0)</f>
        <v>236806</v>
      </c>
      <c r="D547" t="str" cm="1">
        <f t="array" ref="D547">IF(AND(LEFT(A547,4)="$ cd",IFERROR(_xlfn.TEXTAFTER(A547," ",2)&lt;&gt;"..",0)),IF(D546="|",D546,D546&amp;"|")&amp;IFERROR(_xlfn.TEXTAFTER(A547," ",2),0),
IF(AND(LEFT(A547,4)="$ cd",IFERROR(_xlfn.TEXTAFTER(A547," ",2)="..",0)),_xlfn.XLOOKUP(E547,$E$2:E546,$D$2:D546,,,-1),D546))</f>
        <v>|/|fvhmzqc|wrzzq|mqqlhnvh|lbvrm|znz</v>
      </c>
      <c r="E547">
        <f>E546+IFERROR(IF(AND(LEFT(A547,4)="$ cd",_xlfn.TEXTAFTER(A547," ",2)&lt;&gt;".."),1,-1),0)</f>
        <v>6</v>
      </c>
      <c r="F547">
        <f>SUMIFS(C:C,D:D,IF(AND(LEFT(A547,4)="$ cd",_xlfn.TEXTAFTER(A547," ",2)&lt;&gt;".."),IF(D546="|",D546,D546&amp;"|")&amp;_xlfn.TEXTAFTER(A547," ",2),""))</f>
        <v>0</v>
      </c>
      <c r="G547" s="2" t="str">
        <f>IF(F547&gt;$J$2,F547-$J$2,"")</f>
        <v/>
      </c>
      <c r="H547">
        <f>IF(ISNUMBER(_xlfn.NUMBERVALUE(LEFT(A547,1))),_xlfn.NUMBERVALUE(_xlfn.TEXTBEFORE(A547," ")),0)</f>
        <v>236806</v>
      </c>
      <c r="J547" cm="1">
        <f t="array" ref="J547">SUMPRODUCT(--(IFERROR(FIND(I547,D545:D1478),0)&gt;0),H545:H1478)</f>
        <v>19373760</v>
      </c>
    </row>
    <row r="548" spans="1:10">
      <c r="A548" s="3" t="s">
        <v>41</v>
      </c>
      <c r="B548" s="1" t="str">
        <f>IFERROR(_xlfn.NUMBERVALUE(LEFT(A548,1)),LEFT(A548,1))</f>
        <v>$</v>
      </c>
      <c r="C548">
        <f>IF(ISNUMBER(_xlfn.NUMBERVALUE(LEFT(A548,1))),_xlfn.NUMBERVALUE(_xlfn.TEXTBEFORE(A548," ")),0)+
IF(B548="d",SUMIFS(F:F,D:D,D548&amp;"|"&amp;_xlfn.TEXTAFTER(A548," ")),0)</f>
        <v>0</v>
      </c>
      <c r="D548" t="str" cm="1">
        <f t="array" ref="D548">IF(AND(LEFT(A548,4)="$ cd",IFERROR(_xlfn.TEXTAFTER(A548," ",2)&lt;&gt;"..",0)),IF(D547="|",D547,D547&amp;"|")&amp;IFERROR(_xlfn.TEXTAFTER(A548," ",2),0),
IF(AND(LEFT(A548,4)="$ cd",IFERROR(_xlfn.TEXTAFTER(A548," ",2)="..",0)),_xlfn.XLOOKUP(E548,$E$2:E547,$D$2:D547,,,-1),D547))</f>
        <v>|/|fvhmzqc|wrzzq|mqqlhnvh|lbvrm|znz|ddhfvv</v>
      </c>
      <c r="E548">
        <f>E547+IFERROR(IF(AND(LEFT(A548,4)="$ cd",_xlfn.TEXTAFTER(A548," ",2)&lt;&gt;".."),1,-1),0)</f>
        <v>7</v>
      </c>
      <c r="F548">
        <f>SUMIFS(C:C,D:D,IF(AND(LEFT(A548,4)="$ cd",_xlfn.TEXTAFTER(A548," ",2)&lt;&gt;".."),IF(D547="|",D547,D547&amp;"|")&amp;_xlfn.TEXTAFTER(A548," ",2),""))</f>
        <v>265355</v>
      </c>
      <c r="G548" s="2" t="str">
        <f>IF(F548&gt;$J$2,F548-$J$2,"")</f>
        <v/>
      </c>
      <c r="H548">
        <f>IF(ISNUMBER(_xlfn.NUMBERVALUE(LEFT(A548,1))),_xlfn.NUMBERVALUE(_xlfn.TEXTBEFORE(A548," ")),0)</f>
        <v>0</v>
      </c>
      <c r="J548" cm="1">
        <f t="array" ref="J548">SUMPRODUCT(--(IFERROR(FIND(I548,D546:D1479),0)&gt;0),H546:H1479)</f>
        <v>19110475</v>
      </c>
    </row>
    <row r="549" spans="1:10">
      <c r="A549" s="3" t="s">
        <v>1</v>
      </c>
      <c r="B549" s="1" t="str">
        <f>IFERROR(_xlfn.NUMBERVALUE(LEFT(A549,1)),LEFT(A549,1))</f>
        <v>$</v>
      </c>
      <c r="C549">
        <f>IF(ISNUMBER(_xlfn.NUMBERVALUE(LEFT(A549,1))),_xlfn.NUMBERVALUE(_xlfn.TEXTBEFORE(A549," ")),0)+
IF(B549="d",SUMIFS(F:F,D:D,D549&amp;"|"&amp;_xlfn.TEXTAFTER(A549," ")),0)</f>
        <v>0</v>
      </c>
      <c r="D549" t="str" cm="1">
        <f t="array" ref="D549">IF(AND(LEFT(A549,4)="$ cd",IFERROR(_xlfn.TEXTAFTER(A549," ",2)&lt;&gt;"..",0)),IF(D548="|",D548,D548&amp;"|")&amp;IFERROR(_xlfn.TEXTAFTER(A549," ",2),0),
IF(AND(LEFT(A549,4)="$ cd",IFERROR(_xlfn.TEXTAFTER(A549," ",2)="..",0)),_xlfn.XLOOKUP(E549,$E$2:E548,$D$2:D548,,,-1),D548))</f>
        <v>|/|fvhmzqc|wrzzq|mqqlhnvh|lbvrm|znz|ddhfvv</v>
      </c>
      <c r="E549">
        <f>E548+IFERROR(IF(AND(LEFT(A549,4)="$ cd",_xlfn.TEXTAFTER(A549," ",2)&lt;&gt;".."),1,-1),0)</f>
        <v>7</v>
      </c>
      <c r="F549">
        <f>SUMIFS(C:C,D:D,IF(AND(LEFT(A549,4)="$ cd",_xlfn.TEXTAFTER(A549," ",2)&lt;&gt;".."),IF(D548="|",D548,D548&amp;"|")&amp;_xlfn.TEXTAFTER(A549," ",2),""))</f>
        <v>0</v>
      </c>
      <c r="G549" s="2" t="str">
        <f>IF(F549&gt;$J$2,F549-$J$2,"")</f>
        <v/>
      </c>
      <c r="H549">
        <f>IF(ISNUMBER(_xlfn.NUMBERVALUE(LEFT(A549,1))),_xlfn.NUMBERVALUE(_xlfn.TEXTBEFORE(A549," ")),0)</f>
        <v>0</v>
      </c>
      <c r="J549" cm="1">
        <f t="array" ref="J549">SUMPRODUCT(--(IFERROR(FIND(I549,D547:D1480),0)&gt;0),H547:H1480)</f>
        <v>19110475</v>
      </c>
    </row>
    <row r="550" spans="1:10">
      <c r="A550" s="3" t="s">
        <v>222</v>
      </c>
      <c r="B550" s="1">
        <f>IFERROR(_xlfn.NUMBERVALUE(LEFT(A550,1)),LEFT(A550,1))</f>
        <v>2</v>
      </c>
      <c r="C550">
        <f>IF(ISNUMBER(_xlfn.NUMBERVALUE(LEFT(A550,1))),_xlfn.NUMBERVALUE(_xlfn.TEXTBEFORE(A550," ")),0)+
IF(B550="d",SUMIFS(F:F,D:D,D550&amp;"|"&amp;_xlfn.TEXTAFTER(A550," ")),0)</f>
        <v>265355</v>
      </c>
      <c r="D550" t="str" cm="1">
        <f t="array" ref="D550">IF(AND(LEFT(A550,4)="$ cd",IFERROR(_xlfn.TEXTAFTER(A550," ",2)&lt;&gt;"..",0)),IF(D549="|",D549,D549&amp;"|")&amp;IFERROR(_xlfn.TEXTAFTER(A550," ",2),0),
IF(AND(LEFT(A550,4)="$ cd",IFERROR(_xlfn.TEXTAFTER(A550," ",2)="..",0)),_xlfn.XLOOKUP(E550,$E$2:E549,$D$2:D549,,,-1),D549))</f>
        <v>|/|fvhmzqc|wrzzq|mqqlhnvh|lbvrm|znz|ddhfvv</v>
      </c>
      <c r="E550">
        <f>E549+IFERROR(IF(AND(LEFT(A550,4)="$ cd",_xlfn.TEXTAFTER(A550," ",2)&lt;&gt;".."),1,-1),0)</f>
        <v>7</v>
      </c>
      <c r="F550">
        <f>SUMIFS(C:C,D:D,IF(AND(LEFT(A550,4)="$ cd",_xlfn.TEXTAFTER(A550," ",2)&lt;&gt;".."),IF(D549="|",D549,D549&amp;"|")&amp;_xlfn.TEXTAFTER(A550," ",2),""))</f>
        <v>0</v>
      </c>
      <c r="G550" s="2" t="str">
        <f>IF(F550&gt;$J$2,F550-$J$2,"")</f>
        <v/>
      </c>
      <c r="H550">
        <f>IF(ISNUMBER(_xlfn.NUMBERVALUE(LEFT(A550,1))),_xlfn.NUMBERVALUE(_xlfn.TEXTBEFORE(A550," ")),0)</f>
        <v>265355</v>
      </c>
      <c r="J550" cm="1">
        <f t="array" ref="J550">SUMPRODUCT(--(IFERROR(FIND(I550,D548:D1481),0)&gt;0),H548:H1481)</f>
        <v>18873669</v>
      </c>
    </row>
    <row r="551" spans="1:10">
      <c r="A551" s="3" t="s">
        <v>3</v>
      </c>
      <c r="B551" s="1" t="str">
        <f>IFERROR(_xlfn.NUMBERVALUE(LEFT(A551,1)),LEFT(A551,1))</f>
        <v>$</v>
      </c>
      <c r="C551">
        <f>IF(ISNUMBER(_xlfn.NUMBERVALUE(LEFT(A551,1))),_xlfn.NUMBERVALUE(_xlfn.TEXTBEFORE(A551," ")),0)+
IF(B551="d",SUMIFS(F:F,D:D,D551&amp;"|"&amp;_xlfn.TEXTAFTER(A551," ")),0)</f>
        <v>0</v>
      </c>
      <c r="D551" t="str" cm="1">
        <f t="array" ref="D551">IF(AND(LEFT(A551,4)="$ cd",IFERROR(_xlfn.TEXTAFTER(A551," ",2)&lt;&gt;"..",0)),IF(D550="|",D550,D550&amp;"|")&amp;IFERROR(_xlfn.TEXTAFTER(A551," ",2),0),
IF(AND(LEFT(A551,4)="$ cd",IFERROR(_xlfn.TEXTAFTER(A551," ",2)="..",0)),_xlfn.XLOOKUP(E551,$E$2:E550,$D$2:D550,,,-1),D550))</f>
        <v>|/|fvhmzqc|wrzzq|mqqlhnvh|lbvrm|znz</v>
      </c>
      <c r="E551">
        <f>E550+IFERROR(IF(AND(LEFT(A551,4)="$ cd",_xlfn.TEXTAFTER(A551," ",2)&lt;&gt;".."),1,-1),0)</f>
        <v>6</v>
      </c>
      <c r="F551">
        <f>SUMIFS(C:C,D:D,IF(AND(LEFT(A551,4)="$ cd",_xlfn.TEXTAFTER(A551," ",2)&lt;&gt;".."),IF(D550="|",D550,D550&amp;"|")&amp;_xlfn.TEXTAFTER(A551," ",2),""))</f>
        <v>0</v>
      </c>
      <c r="G551" s="2" t="str">
        <f>IF(F551&gt;$J$2,F551-$J$2,"")</f>
        <v/>
      </c>
      <c r="H551">
        <f>IF(ISNUMBER(_xlfn.NUMBERVALUE(LEFT(A551,1))),_xlfn.NUMBERVALUE(_xlfn.TEXTBEFORE(A551," ")),0)</f>
        <v>0</v>
      </c>
      <c r="J551" cm="1">
        <f t="array" ref="J551">SUMPRODUCT(--(IFERROR(FIND(I551,D549:D1482),0)&gt;0),H549:H1482)</f>
        <v>18873669</v>
      </c>
    </row>
    <row r="552" spans="1:10">
      <c r="A552" s="3" t="s">
        <v>221</v>
      </c>
      <c r="B552" s="1" t="str">
        <f>IFERROR(_xlfn.NUMBERVALUE(LEFT(A552,1)),LEFT(A552,1))</f>
        <v>$</v>
      </c>
      <c r="C552">
        <f>IF(ISNUMBER(_xlfn.NUMBERVALUE(LEFT(A552,1))),_xlfn.NUMBERVALUE(_xlfn.TEXTBEFORE(A552," ")),0)+
IF(B552="d",SUMIFS(F:F,D:D,D552&amp;"|"&amp;_xlfn.TEXTAFTER(A552," ")),0)</f>
        <v>0</v>
      </c>
      <c r="D552" t="str" cm="1">
        <f t="array" ref="D552">IF(AND(LEFT(A552,4)="$ cd",IFERROR(_xlfn.TEXTAFTER(A552," ",2)&lt;&gt;"..",0)),IF(D551="|",D551,D551&amp;"|")&amp;IFERROR(_xlfn.TEXTAFTER(A552," ",2),0),
IF(AND(LEFT(A552,4)="$ cd",IFERROR(_xlfn.TEXTAFTER(A552," ",2)="..",0)),_xlfn.XLOOKUP(E552,$E$2:E551,$D$2:D551,,,-1),D551))</f>
        <v>|/|fvhmzqc|wrzzq|mqqlhnvh|lbvrm|znz|pwtbr</v>
      </c>
      <c r="E552">
        <f>E551+IFERROR(IF(AND(LEFT(A552,4)="$ cd",_xlfn.TEXTAFTER(A552," ",2)&lt;&gt;".."),1,-1),0)</f>
        <v>7</v>
      </c>
      <c r="F552">
        <f>SUMIFS(C:C,D:D,IF(AND(LEFT(A552,4)="$ cd",_xlfn.TEXTAFTER(A552," ",2)&lt;&gt;".."),IF(D551="|",D551,D551&amp;"|")&amp;_xlfn.TEXTAFTER(A552," ",2),""))</f>
        <v>212361</v>
      </c>
      <c r="G552" s="2" t="str">
        <f>IF(F552&gt;$J$2,F552-$J$2,"")</f>
        <v/>
      </c>
      <c r="H552">
        <f>IF(ISNUMBER(_xlfn.NUMBERVALUE(LEFT(A552,1))),_xlfn.NUMBERVALUE(_xlfn.TEXTBEFORE(A552," ")),0)</f>
        <v>0</v>
      </c>
      <c r="J552" cm="1">
        <f t="array" ref="J552">SUMPRODUCT(--(IFERROR(FIND(I552,D550:D1483),0)&gt;0),H550:H1483)</f>
        <v>18873669</v>
      </c>
    </row>
    <row r="553" spans="1:10">
      <c r="A553" s="3" t="s">
        <v>1</v>
      </c>
      <c r="B553" s="1" t="str">
        <f>IFERROR(_xlfn.NUMBERVALUE(LEFT(A553,1)),LEFT(A553,1))</f>
        <v>$</v>
      </c>
      <c r="C553">
        <f>IF(ISNUMBER(_xlfn.NUMBERVALUE(LEFT(A553,1))),_xlfn.NUMBERVALUE(_xlfn.TEXTBEFORE(A553," ")),0)+
IF(B553="d",SUMIFS(F:F,D:D,D553&amp;"|"&amp;_xlfn.TEXTAFTER(A553," ")),0)</f>
        <v>0</v>
      </c>
      <c r="D553" t="str" cm="1">
        <f t="array" ref="D553">IF(AND(LEFT(A553,4)="$ cd",IFERROR(_xlfn.TEXTAFTER(A553," ",2)&lt;&gt;"..",0)),IF(D552="|",D552,D552&amp;"|")&amp;IFERROR(_xlfn.TEXTAFTER(A553," ",2),0),
IF(AND(LEFT(A553,4)="$ cd",IFERROR(_xlfn.TEXTAFTER(A553," ",2)="..",0)),_xlfn.XLOOKUP(E553,$E$2:E552,$D$2:D552,,,-1),D552))</f>
        <v>|/|fvhmzqc|wrzzq|mqqlhnvh|lbvrm|znz|pwtbr</v>
      </c>
      <c r="E553">
        <f>E552+IFERROR(IF(AND(LEFT(A553,4)="$ cd",_xlfn.TEXTAFTER(A553," ",2)&lt;&gt;".."),1,-1),0)</f>
        <v>7</v>
      </c>
      <c r="F553">
        <f>SUMIFS(C:C,D:D,IF(AND(LEFT(A553,4)="$ cd",_xlfn.TEXTAFTER(A553," ",2)&lt;&gt;".."),IF(D552="|",D552,D552&amp;"|")&amp;_xlfn.TEXTAFTER(A553," ",2),""))</f>
        <v>0</v>
      </c>
      <c r="G553" s="2" t="str">
        <f>IF(F553&gt;$J$2,F553-$J$2,"")</f>
        <v/>
      </c>
      <c r="H553">
        <f>IF(ISNUMBER(_xlfn.NUMBERVALUE(LEFT(A553,1))),_xlfn.NUMBERVALUE(_xlfn.TEXTBEFORE(A553," ")),0)</f>
        <v>0</v>
      </c>
      <c r="J553" cm="1">
        <f t="array" ref="J553">SUMPRODUCT(--(IFERROR(FIND(I553,D551:D1484),0)&gt;0),H551:H1484)</f>
        <v>18608314</v>
      </c>
    </row>
    <row r="554" spans="1:10">
      <c r="A554" s="3" t="s">
        <v>220</v>
      </c>
      <c r="B554" s="1">
        <f>IFERROR(_xlfn.NUMBERVALUE(LEFT(A554,1)),LEFT(A554,1))</f>
        <v>2</v>
      </c>
      <c r="C554">
        <f>IF(ISNUMBER(_xlfn.NUMBERVALUE(LEFT(A554,1))),_xlfn.NUMBERVALUE(_xlfn.TEXTBEFORE(A554," ")),0)+
IF(B554="d",SUMIFS(F:F,D:D,D554&amp;"|"&amp;_xlfn.TEXTAFTER(A554," ")),0)</f>
        <v>212361</v>
      </c>
      <c r="D554" t="str" cm="1">
        <f t="array" ref="D554">IF(AND(LEFT(A554,4)="$ cd",IFERROR(_xlfn.TEXTAFTER(A554," ",2)&lt;&gt;"..",0)),IF(D553="|",D553,D553&amp;"|")&amp;IFERROR(_xlfn.TEXTAFTER(A554," ",2),0),
IF(AND(LEFT(A554,4)="$ cd",IFERROR(_xlfn.TEXTAFTER(A554," ",2)="..",0)),_xlfn.XLOOKUP(E554,$E$2:E553,$D$2:D553,,,-1),D553))</f>
        <v>|/|fvhmzqc|wrzzq|mqqlhnvh|lbvrm|znz|pwtbr</v>
      </c>
      <c r="E554">
        <f>E553+IFERROR(IF(AND(LEFT(A554,4)="$ cd",_xlfn.TEXTAFTER(A554," ",2)&lt;&gt;".."),1,-1),0)</f>
        <v>7</v>
      </c>
      <c r="F554">
        <f>SUMIFS(C:C,D:D,IF(AND(LEFT(A554,4)="$ cd",_xlfn.TEXTAFTER(A554," ",2)&lt;&gt;".."),IF(D553="|",D553,D553&amp;"|")&amp;_xlfn.TEXTAFTER(A554," ",2),""))</f>
        <v>0</v>
      </c>
      <c r="G554" s="2" t="str">
        <f>IF(F554&gt;$J$2,F554-$J$2,"")</f>
        <v/>
      </c>
      <c r="H554">
        <f>IF(ISNUMBER(_xlfn.NUMBERVALUE(LEFT(A554,1))),_xlfn.NUMBERVALUE(_xlfn.TEXTBEFORE(A554," ")),0)</f>
        <v>212361</v>
      </c>
      <c r="J554" cm="1">
        <f t="array" ref="J554">SUMPRODUCT(--(IFERROR(FIND(I554,D552:D1485),0)&gt;0),H552:H1485)</f>
        <v>18608314</v>
      </c>
    </row>
    <row r="555" spans="1:10">
      <c r="A555" s="3" t="s">
        <v>3</v>
      </c>
      <c r="B555" s="1" t="str">
        <f>IFERROR(_xlfn.NUMBERVALUE(LEFT(A555,1)),LEFT(A555,1))</f>
        <v>$</v>
      </c>
      <c r="C555">
        <f>IF(ISNUMBER(_xlfn.NUMBERVALUE(LEFT(A555,1))),_xlfn.NUMBERVALUE(_xlfn.TEXTBEFORE(A555," ")),0)+
IF(B555="d",SUMIFS(F:F,D:D,D555&amp;"|"&amp;_xlfn.TEXTAFTER(A555," ")),0)</f>
        <v>0</v>
      </c>
      <c r="D555" t="str" cm="1">
        <f t="array" ref="D555">IF(AND(LEFT(A555,4)="$ cd",IFERROR(_xlfn.TEXTAFTER(A555," ",2)&lt;&gt;"..",0)),IF(D554="|",D554,D554&amp;"|")&amp;IFERROR(_xlfn.TEXTAFTER(A555," ",2),0),
IF(AND(LEFT(A555,4)="$ cd",IFERROR(_xlfn.TEXTAFTER(A555," ",2)="..",0)),_xlfn.XLOOKUP(E555,$E$2:E554,$D$2:D554,,,-1),D554))</f>
        <v>|/|fvhmzqc|wrzzq|mqqlhnvh|lbvrm|znz</v>
      </c>
      <c r="E555">
        <f>E554+IFERROR(IF(AND(LEFT(A555,4)="$ cd",_xlfn.TEXTAFTER(A555," ",2)&lt;&gt;".."),1,-1),0)</f>
        <v>6</v>
      </c>
      <c r="F555">
        <f>SUMIFS(C:C,D:D,IF(AND(LEFT(A555,4)="$ cd",_xlfn.TEXTAFTER(A555," ",2)&lt;&gt;".."),IF(D554="|",D554,D554&amp;"|")&amp;_xlfn.TEXTAFTER(A555," ",2),""))</f>
        <v>0</v>
      </c>
      <c r="G555" s="2" t="str">
        <f>IF(F555&gt;$J$2,F555-$J$2,"")</f>
        <v/>
      </c>
      <c r="H555">
        <f>IF(ISNUMBER(_xlfn.NUMBERVALUE(LEFT(A555,1))),_xlfn.NUMBERVALUE(_xlfn.TEXTBEFORE(A555," ")),0)</f>
        <v>0</v>
      </c>
      <c r="J555" cm="1">
        <f t="array" ref="J555">SUMPRODUCT(--(IFERROR(FIND(I555,D553:D1486),0)&gt;0),H553:H1486)</f>
        <v>18608314</v>
      </c>
    </row>
    <row r="556" spans="1:10">
      <c r="A556" s="3" t="s">
        <v>3</v>
      </c>
      <c r="B556" s="1" t="str">
        <f>IFERROR(_xlfn.NUMBERVALUE(LEFT(A556,1)),LEFT(A556,1))</f>
        <v>$</v>
      </c>
      <c r="C556">
        <f>IF(ISNUMBER(_xlfn.NUMBERVALUE(LEFT(A556,1))),_xlfn.NUMBERVALUE(_xlfn.TEXTBEFORE(A556," ")),0)+
IF(B556="d",SUMIFS(F:F,D:D,D556&amp;"|"&amp;_xlfn.TEXTAFTER(A556," ")),0)</f>
        <v>0</v>
      </c>
      <c r="D556" t="str" cm="1">
        <f t="array" ref="D556">IF(AND(LEFT(A556,4)="$ cd",IFERROR(_xlfn.TEXTAFTER(A556," ",2)&lt;&gt;"..",0)),IF(D555="|",D555,D555&amp;"|")&amp;IFERROR(_xlfn.TEXTAFTER(A556," ",2),0),
IF(AND(LEFT(A556,4)="$ cd",IFERROR(_xlfn.TEXTAFTER(A556," ",2)="..",0)),_xlfn.XLOOKUP(E556,$E$2:E555,$D$2:D555,,,-1),D555))</f>
        <v>|/|fvhmzqc|wrzzq|mqqlhnvh|lbvrm</v>
      </c>
      <c r="E556">
        <f>E555+IFERROR(IF(AND(LEFT(A556,4)="$ cd",_xlfn.TEXTAFTER(A556," ",2)&lt;&gt;".."),1,-1),0)</f>
        <v>5</v>
      </c>
      <c r="F556">
        <f>SUMIFS(C:C,D:D,IF(AND(LEFT(A556,4)="$ cd",_xlfn.TEXTAFTER(A556," ",2)&lt;&gt;".."),IF(D555="|",D555,D555&amp;"|")&amp;_xlfn.TEXTAFTER(A556," ",2),""))</f>
        <v>0</v>
      </c>
      <c r="G556" s="2" t="str">
        <f>IF(F556&gt;$J$2,F556-$J$2,"")</f>
        <v/>
      </c>
      <c r="H556">
        <f>IF(ISNUMBER(_xlfn.NUMBERVALUE(LEFT(A556,1))),_xlfn.NUMBERVALUE(_xlfn.TEXTBEFORE(A556," ")),0)</f>
        <v>0</v>
      </c>
      <c r="J556" cm="1">
        <f t="array" ref="J556">SUMPRODUCT(--(IFERROR(FIND(I556,D554:D1487),0)&gt;0),H554:H1487)</f>
        <v>18608314</v>
      </c>
    </row>
    <row r="557" spans="1:10">
      <c r="A557" s="3" t="s">
        <v>3</v>
      </c>
      <c r="B557" s="1" t="str">
        <f>IFERROR(_xlfn.NUMBERVALUE(LEFT(A557,1)),LEFT(A557,1))</f>
        <v>$</v>
      </c>
      <c r="C557">
        <f>IF(ISNUMBER(_xlfn.NUMBERVALUE(LEFT(A557,1))),_xlfn.NUMBERVALUE(_xlfn.TEXTBEFORE(A557," ")),0)+
IF(B557="d",SUMIFS(F:F,D:D,D557&amp;"|"&amp;_xlfn.TEXTAFTER(A557," ")),0)</f>
        <v>0</v>
      </c>
      <c r="D557" t="str" cm="1">
        <f t="array" ref="D557">IF(AND(LEFT(A557,4)="$ cd",IFERROR(_xlfn.TEXTAFTER(A557," ",2)&lt;&gt;"..",0)),IF(D556="|",D556,D556&amp;"|")&amp;IFERROR(_xlfn.TEXTAFTER(A557," ",2),0),
IF(AND(LEFT(A557,4)="$ cd",IFERROR(_xlfn.TEXTAFTER(A557," ",2)="..",0)),_xlfn.XLOOKUP(E557,$E$2:E556,$D$2:D556,,,-1),D556))</f>
        <v>|/|fvhmzqc|wrzzq|mqqlhnvh</v>
      </c>
      <c r="E557">
        <f>E556+IFERROR(IF(AND(LEFT(A557,4)="$ cd",_xlfn.TEXTAFTER(A557," ",2)&lt;&gt;".."),1,-1),0)</f>
        <v>4</v>
      </c>
      <c r="F557">
        <f>SUMIFS(C:C,D:D,IF(AND(LEFT(A557,4)="$ cd",_xlfn.TEXTAFTER(A557," ",2)&lt;&gt;".."),IF(D556="|",D556,D556&amp;"|")&amp;_xlfn.TEXTAFTER(A557," ",2),""))</f>
        <v>0</v>
      </c>
      <c r="G557" s="2" t="str">
        <f>IF(F557&gt;$J$2,F557-$J$2,"")</f>
        <v/>
      </c>
      <c r="H557">
        <f>IF(ISNUMBER(_xlfn.NUMBERVALUE(LEFT(A557,1))),_xlfn.NUMBERVALUE(_xlfn.TEXTBEFORE(A557," ")),0)</f>
        <v>0</v>
      </c>
      <c r="J557" cm="1">
        <f t="array" ref="J557">SUMPRODUCT(--(IFERROR(FIND(I557,D555:D1488),0)&gt;0),H555:H1488)</f>
        <v>18395953</v>
      </c>
    </row>
    <row r="558" spans="1:10">
      <c r="A558" s="3" t="s">
        <v>219</v>
      </c>
      <c r="B558" s="1" t="str">
        <f>IFERROR(_xlfn.NUMBERVALUE(LEFT(A558,1)),LEFT(A558,1))</f>
        <v>$</v>
      </c>
      <c r="C558">
        <f>IF(ISNUMBER(_xlfn.NUMBERVALUE(LEFT(A558,1))),_xlfn.NUMBERVALUE(_xlfn.TEXTBEFORE(A558," ")),0)+
IF(B558="d",SUMIFS(F:F,D:D,D558&amp;"|"&amp;_xlfn.TEXTAFTER(A558," ")),0)</f>
        <v>0</v>
      </c>
      <c r="D558" t="str" cm="1">
        <f t="array" ref="D558">IF(AND(LEFT(A558,4)="$ cd",IFERROR(_xlfn.TEXTAFTER(A558," ",2)&lt;&gt;"..",0)),IF(D557="|",D557,D557&amp;"|")&amp;IFERROR(_xlfn.TEXTAFTER(A558," ",2),0),
IF(AND(LEFT(A558,4)="$ cd",IFERROR(_xlfn.TEXTAFTER(A558," ",2)="..",0)),_xlfn.XLOOKUP(E558,$E$2:E557,$D$2:D557,,,-1),D557))</f>
        <v>|/|fvhmzqc|wrzzq|mqqlhnvh|lwmbvsjj</v>
      </c>
      <c r="E558">
        <f>E557+IFERROR(IF(AND(LEFT(A558,4)="$ cd",_xlfn.TEXTAFTER(A558," ",2)&lt;&gt;".."),1,-1),0)</f>
        <v>5</v>
      </c>
      <c r="F558">
        <f>SUMIFS(C:C,D:D,IF(AND(LEFT(A558,4)="$ cd",_xlfn.TEXTAFTER(A558," ",2)&lt;&gt;".."),IF(D557="|",D557,D557&amp;"|")&amp;_xlfn.TEXTAFTER(A558," ",2),""))</f>
        <v>1850695</v>
      </c>
      <c r="G558" s="2" t="str">
        <f>IF(F558&gt;$J$2,F558-$J$2,"")</f>
        <v/>
      </c>
      <c r="H558">
        <f>IF(ISNUMBER(_xlfn.NUMBERVALUE(LEFT(A558,1))),_xlfn.NUMBERVALUE(_xlfn.TEXTBEFORE(A558," ")),0)</f>
        <v>0</v>
      </c>
      <c r="J558" cm="1">
        <f t="array" ref="J558">SUMPRODUCT(--(IFERROR(FIND(I558,D556:D1489),0)&gt;0),H556:H1489)</f>
        <v>18395953</v>
      </c>
    </row>
    <row r="559" spans="1:10">
      <c r="A559" s="3" t="s">
        <v>1</v>
      </c>
      <c r="B559" s="1" t="str">
        <f>IFERROR(_xlfn.NUMBERVALUE(LEFT(A559,1)),LEFT(A559,1))</f>
        <v>$</v>
      </c>
      <c r="C559">
        <f>IF(ISNUMBER(_xlfn.NUMBERVALUE(LEFT(A559,1))),_xlfn.NUMBERVALUE(_xlfn.TEXTBEFORE(A559," ")),0)+
IF(B559="d",SUMIFS(F:F,D:D,D559&amp;"|"&amp;_xlfn.TEXTAFTER(A559," ")),0)</f>
        <v>0</v>
      </c>
      <c r="D559" t="str" cm="1">
        <f t="array" ref="D559">IF(AND(LEFT(A559,4)="$ cd",IFERROR(_xlfn.TEXTAFTER(A559," ",2)&lt;&gt;"..",0)),IF(D558="|",D558,D558&amp;"|")&amp;IFERROR(_xlfn.TEXTAFTER(A559," ",2),0),
IF(AND(LEFT(A559,4)="$ cd",IFERROR(_xlfn.TEXTAFTER(A559," ",2)="..",0)),_xlfn.XLOOKUP(E559,$E$2:E558,$D$2:D558,,,-1),D558))</f>
        <v>|/|fvhmzqc|wrzzq|mqqlhnvh|lwmbvsjj</v>
      </c>
      <c r="E559">
        <f>E558+IFERROR(IF(AND(LEFT(A559,4)="$ cd",_xlfn.TEXTAFTER(A559," ",2)&lt;&gt;".."),1,-1),0)</f>
        <v>5</v>
      </c>
      <c r="F559">
        <f>SUMIFS(C:C,D:D,IF(AND(LEFT(A559,4)="$ cd",_xlfn.TEXTAFTER(A559," ",2)&lt;&gt;".."),IF(D558="|",D558,D558&amp;"|")&amp;_xlfn.TEXTAFTER(A559," ",2),""))</f>
        <v>0</v>
      </c>
      <c r="G559" s="2" t="str">
        <f>IF(F559&gt;$J$2,F559-$J$2,"")</f>
        <v/>
      </c>
      <c r="H559">
        <f>IF(ISNUMBER(_xlfn.NUMBERVALUE(LEFT(A559,1))),_xlfn.NUMBERVALUE(_xlfn.TEXTBEFORE(A559," ")),0)</f>
        <v>0</v>
      </c>
      <c r="J559" cm="1">
        <f t="array" ref="J559">SUMPRODUCT(--(IFERROR(FIND(I559,D557:D1490),0)&gt;0),H557:H1490)</f>
        <v>18395953</v>
      </c>
    </row>
    <row r="560" spans="1:10">
      <c r="A560" s="3" t="s">
        <v>218</v>
      </c>
      <c r="B560" s="1">
        <f>IFERROR(_xlfn.NUMBERVALUE(LEFT(A560,1)),LEFT(A560,1))</f>
        <v>2</v>
      </c>
      <c r="C560">
        <f>IF(ISNUMBER(_xlfn.NUMBERVALUE(LEFT(A560,1))),_xlfn.NUMBERVALUE(_xlfn.TEXTBEFORE(A560," ")),0)+
IF(B560="d",SUMIFS(F:F,D:D,D560&amp;"|"&amp;_xlfn.TEXTAFTER(A560," ")),0)</f>
        <v>275264</v>
      </c>
      <c r="D560" t="str" cm="1">
        <f t="array" ref="D560">IF(AND(LEFT(A560,4)="$ cd",IFERROR(_xlfn.TEXTAFTER(A560," ",2)&lt;&gt;"..",0)),IF(D559="|",D559,D559&amp;"|")&amp;IFERROR(_xlfn.TEXTAFTER(A560," ",2),0),
IF(AND(LEFT(A560,4)="$ cd",IFERROR(_xlfn.TEXTAFTER(A560," ",2)="..",0)),_xlfn.XLOOKUP(E560,$E$2:E559,$D$2:D559,,,-1),D559))</f>
        <v>|/|fvhmzqc|wrzzq|mqqlhnvh|lwmbvsjj</v>
      </c>
      <c r="E560">
        <f>E559+IFERROR(IF(AND(LEFT(A560,4)="$ cd",_xlfn.TEXTAFTER(A560," ",2)&lt;&gt;".."),1,-1),0)</f>
        <v>5</v>
      </c>
      <c r="F560">
        <f>SUMIFS(C:C,D:D,IF(AND(LEFT(A560,4)="$ cd",_xlfn.TEXTAFTER(A560," ",2)&lt;&gt;".."),IF(D559="|",D559,D559&amp;"|")&amp;_xlfn.TEXTAFTER(A560," ",2),""))</f>
        <v>0</v>
      </c>
      <c r="G560" s="2" t="str">
        <f>IF(F560&gt;$J$2,F560-$J$2,"")</f>
        <v/>
      </c>
      <c r="H560">
        <f>IF(ISNUMBER(_xlfn.NUMBERVALUE(LEFT(A560,1))),_xlfn.NUMBERVALUE(_xlfn.TEXTBEFORE(A560," ")),0)</f>
        <v>275264</v>
      </c>
      <c r="J560" cm="1">
        <f t="array" ref="J560">SUMPRODUCT(--(IFERROR(FIND(I560,D558:D1491),0)&gt;0),H558:H1491)</f>
        <v>18395953</v>
      </c>
    </row>
    <row r="561" spans="1:10">
      <c r="A561" s="3" t="s">
        <v>44</v>
      </c>
      <c r="B561" s="1" t="str">
        <f>IFERROR(_xlfn.NUMBERVALUE(LEFT(A561,1)),LEFT(A561,1))</f>
        <v>d</v>
      </c>
      <c r="C561">
        <f>IF(ISNUMBER(_xlfn.NUMBERVALUE(LEFT(A561,1))),_xlfn.NUMBERVALUE(_xlfn.TEXTBEFORE(A561," ")),0)+
IF(B561="d",SUMIFS(F:F,D:D,D561&amp;"|"&amp;_xlfn.TEXTAFTER(A561," ")),0)</f>
        <v>244640</v>
      </c>
      <c r="D561" t="str" cm="1">
        <f t="array" ref="D561">IF(AND(LEFT(A561,4)="$ cd",IFERROR(_xlfn.TEXTAFTER(A561," ",2)&lt;&gt;"..",0)),IF(D560="|",D560,D560&amp;"|")&amp;IFERROR(_xlfn.TEXTAFTER(A561," ",2),0),
IF(AND(LEFT(A561,4)="$ cd",IFERROR(_xlfn.TEXTAFTER(A561," ",2)="..",0)),_xlfn.XLOOKUP(E561,$E$2:E560,$D$2:D560,,,-1),D560))</f>
        <v>|/|fvhmzqc|wrzzq|mqqlhnvh|lwmbvsjj</v>
      </c>
      <c r="E561">
        <f>E560+IFERROR(IF(AND(LEFT(A561,4)="$ cd",_xlfn.TEXTAFTER(A561," ",2)&lt;&gt;".."),1,-1),0)</f>
        <v>5</v>
      </c>
      <c r="F561">
        <f>SUMIFS(C:C,D:D,IF(AND(LEFT(A561,4)="$ cd",_xlfn.TEXTAFTER(A561," ",2)&lt;&gt;".."),IF(D560="|",D560,D560&amp;"|")&amp;_xlfn.TEXTAFTER(A561," ",2),""))</f>
        <v>0</v>
      </c>
      <c r="G561" s="2" t="str">
        <f>IF(F561&gt;$J$2,F561-$J$2,"")</f>
        <v/>
      </c>
      <c r="H561">
        <f>IF(ISNUMBER(_xlfn.NUMBERVALUE(LEFT(A561,1))),_xlfn.NUMBERVALUE(_xlfn.TEXTBEFORE(A561," ")),0)</f>
        <v>0</v>
      </c>
      <c r="J561" cm="1">
        <f t="array" ref="J561">SUMPRODUCT(--(IFERROR(FIND(I561,D559:D1492),0)&gt;0),H559:H1492)</f>
        <v>18395953</v>
      </c>
    </row>
    <row r="562" spans="1:10">
      <c r="A562" s="3" t="s">
        <v>217</v>
      </c>
      <c r="B562" s="1">
        <f>IFERROR(_xlfn.NUMBERVALUE(LEFT(A562,1)),LEFT(A562,1))</f>
        <v>2</v>
      </c>
      <c r="C562">
        <f>IF(ISNUMBER(_xlfn.NUMBERVALUE(LEFT(A562,1))),_xlfn.NUMBERVALUE(_xlfn.TEXTBEFORE(A562," ")),0)+
IF(B562="d",SUMIFS(F:F,D:D,D562&amp;"|"&amp;_xlfn.TEXTAFTER(A562," ")),0)</f>
        <v>257257</v>
      </c>
      <c r="D562" t="str" cm="1">
        <f t="array" ref="D562">IF(AND(LEFT(A562,4)="$ cd",IFERROR(_xlfn.TEXTAFTER(A562," ",2)&lt;&gt;"..",0)),IF(D561="|",D561,D561&amp;"|")&amp;IFERROR(_xlfn.TEXTAFTER(A562," ",2),0),
IF(AND(LEFT(A562,4)="$ cd",IFERROR(_xlfn.TEXTAFTER(A562," ",2)="..",0)),_xlfn.XLOOKUP(E562,$E$2:E561,$D$2:D561,,,-1),D561))</f>
        <v>|/|fvhmzqc|wrzzq|mqqlhnvh|lwmbvsjj</v>
      </c>
      <c r="E562">
        <f>E561+IFERROR(IF(AND(LEFT(A562,4)="$ cd",_xlfn.TEXTAFTER(A562," ",2)&lt;&gt;".."),1,-1),0)</f>
        <v>5</v>
      </c>
      <c r="F562">
        <f>SUMIFS(C:C,D:D,IF(AND(LEFT(A562,4)="$ cd",_xlfn.TEXTAFTER(A562," ",2)&lt;&gt;".."),IF(D561="|",D561,D561&amp;"|")&amp;_xlfn.TEXTAFTER(A562," ",2),""))</f>
        <v>0</v>
      </c>
      <c r="G562" s="2" t="str">
        <f>IF(F562&gt;$J$2,F562-$J$2,"")</f>
        <v/>
      </c>
      <c r="H562">
        <f>IF(ISNUMBER(_xlfn.NUMBERVALUE(LEFT(A562,1))),_xlfn.NUMBERVALUE(_xlfn.TEXTBEFORE(A562," ")),0)</f>
        <v>257257</v>
      </c>
      <c r="J562" cm="1">
        <f t="array" ref="J562">SUMPRODUCT(--(IFERROR(FIND(I562,D560:D1493),0)&gt;0),H560:H1493)</f>
        <v>18395953</v>
      </c>
    </row>
    <row r="563" spans="1:10">
      <c r="A563" s="3" t="s">
        <v>216</v>
      </c>
      <c r="B563" s="1">
        <f>IFERROR(_xlfn.NUMBERVALUE(LEFT(A563,1)),LEFT(A563,1))</f>
        <v>2</v>
      </c>
      <c r="C563">
        <f>IF(ISNUMBER(_xlfn.NUMBERVALUE(LEFT(A563,1))),_xlfn.NUMBERVALUE(_xlfn.TEXTBEFORE(A563," ")),0)+
IF(B563="d",SUMIFS(F:F,D:D,D563&amp;"|"&amp;_xlfn.TEXTAFTER(A563," ")),0)</f>
        <v>210469</v>
      </c>
      <c r="D563" t="str" cm="1">
        <f t="array" ref="D563">IF(AND(LEFT(A563,4)="$ cd",IFERROR(_xlfn.TEXTAFTER(A563," ",2)&lt;&gt;"..",0)),IF(D562="|",D562,D562&amp;"|")&amp;IFERROR(_xlfn.TEXTAFTER(A563," ",2),0),
IF(AND(LEFT(A563,4)="$ cd",IFERROR(_xlfn.TEXTAFTER(A563," ",2)="..",0)),_xlfn.XLOOKUP(E563,$E$2:E562,$D$2:D562,,,-1),D562))</f>
        <v>|/|fvhmzqc|wrzzq|mqqlhnvh|lwmbvsjj</v>
      </c>
      <c r="E563">
        <f>E562+IFERROR(IF(AND(LEFT(A563,4)="$ cd",_xlfn.TEXTAFTER(A563," ",2)&lt;&gt;".."),1,-1),0)</f>
        <v>5</v>
      </c>
      <c r="F563">
        <f>SUMIFS(C:C,D:D,IF(AND(LEFT(A563,4)="$ cd",_xlfn.TEXTAFTER(A563," ",2)&lt;&gt;".."),IF(D562="|",D562,D562&amp;"|")&amp;_xlfn.TEXTAFTER(A563," ",2),""))</f>
        <v>0</v>
      </c>
      <c r="G563" s="2" t="str">
        <f>IF(F563&gt;$J$2,F563-$J$2,"")</f>
        <v/>
      </c>
      <c r="H563">
        <f>IF(ISNUMBER(_xlfn.NUMBERVALUE(LEFT(A563,1))),_xlfn.NUMBERVALUE(_xlfn.TEXTBEFORE(A563," ")),0)</f>
        <v>210469</v>
      </c>
      <c r="J563" cm="1">
        <f t="array" ref="J563">SUMPRODUCT(--(IFERROR(FIND(I563,D561:D1494),0)&gt;0),H561:H1494)</f>
        <v>18120689</v>
      </c>
    </row>
    <row r="564" spans="1:10">
      <c r="A564" s="3" t="s">
        <v>215</v>
      </c>
      <c r="B564" s="1">
        <f>IFERROR(_xlfn.NUMBERVALUE(LEFT(A564,1)),LEFT(A564,1))</f>
        <v>5</v>
      </c>
      <c r="C564">
        <f>IF(ISNUMBER(_xlfn.NUMBERVALUE(LEFT(A564,1))),_xlfn.NUMBERVALUE(_xlfn.TEXTBEFORE(A564," ")),0)+
IF(B564="d",SUMIFS(F:F,D:D,D564&amp;"|"&amp;_xlfn.TEXTAFTER(A564," ")),0)</f>
        <v>57627</v>
      </c>
      <c r="D564" t="str" cm="1">
        <f t="array" ref="D564">IF(AND(LEFT(A564,4)="$ cd",IFERROR(_xlfn.TEXTAFTER(A564," ",2)&lt;&gt;"..",0)),IF(D563="|",D563,D563&amp;"|")&amp;IFERROR(_xlfn.TEXTAFTER(A564," ",2),0),
IF(AND(LEFT(A564,4)="$ cd",IFERROR(_xlfn.TEXTAFTER(A564," ",2)="..",0)),_xlfn.XLOOKUP(E564,$E$2:E563,$D$2:D563,,,-1),D563))</f>
        <v>|/|fvhmzqc|wrzzq|mqqlhnvh|lwmbvsjj</v>
      </c>
      <c r="E564">
        <f>E563+IFERROR(IF(AND(LEFT(A564,4)="$ cd",_xlfn.TEXTAFTER(A564," ",2)&lt;&gt;".."),1,-1),0)</f>
        <v>5</v>
      </c>
      <c r="F564">
        <f>SUMIFS(C:C,D:D,IF(AND(LEFT(A564,4)="$ cd",_xlfn.TEXTAFTER(A564," ",2)&lt;&gt;".."),IF(D563="|",D563,D563&amp;"|")&amp;_xlfn.TEXTAFTER(A564," ",2),""))</f>
        <v>0</v>
      </c>
      <c r="G564" s="2" t="str">
        <f>IF(F564&gt;$J$2,F564-$J$2,"")</f>
        <v/>
      </c>
      <c r="H564">
        <f>IF(ISNUMBER(_xlfn.NUMBERVALUE(LEFT(A564,1))),_xlfn.NUMBERVALUE(_xlfn.TEXTBEFORE(A564," ")),0)</f>
        <v>57627</v>
      </c>
      <c r="J564" cm="1">
        <f t="array" ref="J564">SUMPRODUCT(--(IFERROR(FIND(I564,D562:D1495),0)&gt;0),H562:H1495)</f>
        <v>18120689</v>
      </c>
    </row>
    <row r="565" spans="1:10">
      <c r="A565" s="3" t="s">
        <v>214</v>
      </c>
      <c r="B565" s="1">
        <f>IFERROR(_xlfn.NUMBERVALUE(LEFT(A565,1)),LEFT(A565,1))</f>
        <v>2</v>
      </c>
      <c r="C565">
        <f>IF(ISNUMBER(_xlfn.NUMBERVALUE(LEFT(A565,1))),_xlfn.NUMBERVALUE(_xlfn.TEXTBEFORE(A565," ")),0)+
IF(B565="d",SUMIFS(F:F,D:D,D565&amp;"|"&amp;_xlfn.TEXTAFTER(A565," ")),0)</f>
        <v>270278</v>
      </c>
      <c r="D565" t="str" cm="1">
        <f t="array" ref="D565">IF(AND(LEFT(A565,4)="$ cd",IFERROR(_xlfn.TEXTAFTER(A565," ",2)&lt;&gt;"..",0)),IF(D564="|",D564,D564&amp;"|")&amp;IFERROR(_xlfn.TEXTAFTER(A565," ",2),0),
IF(AND(LEFT(A565,4)="$ cd",IFERROR(_xlfn.TEXTAFTER(A565," ",2)="..",0)),_xlfn.XLOOKUP(E565,$E$2:E564,$D$2:D564,,,-1),D564))</f>
        <v>|/|fvhmzqc|wrzzq|mqqlhnvh|lwmbvsjj</v>
      </c>
      <c r="E565">
        <f>E564+IFERROR(IF(AND(LEFT(A565,4)="$ cd",_xlfn.TEXTAFTER(A565," ",2)&lt;&gt;".."),1,-1),0)</f>
        <v>5</v>
      </c>
      <c r="F565">
        <f>SUMIFS(C:C,D:D,IF(AND(LEFT(A565,4)="$ cd",_xlfn.TEXTAFTER(A565," ",2)&lt;&gt;".."),IF(D564="|",D564,D564&amp;"|")&amp;_xlfn.TEXTAFTER(A565," ",2),""))</f>
        <v>0</v>
      </c>
      <c r="G565" s="2" t="str">
        <f>IF(F565&gt;$J$2,F565-$J$2,"")</f>
        <v/>
      </c>
      <c r="H565">
        <f>IF(ISNUMBER(_xlfn.NUMBERVALUE(LEFT(A565,1))),_xlfn.NUMBERVALUE(_xlfn.TEXTBEFORE(A565," ")),0)</f>
        <v>270278</v>
      </c>
      <c r="J565" cm="1">
        <f t="array" ref="J565">SUMPRODUCT(--(IFERROR(FIND(I565,D563:D1496),0)&gt;0),H563:H1496)</f>
        <v>17863432</v>
      </c>
    </row>
    <row r="566" spans="1:10">
      <c r="A566" s="3" t="s">
        <v>213</v>
      </c>
      <c r="B566" s="1" t="str">
        <f>IFERROR(_xlfn.NUMBERVALUE(LEFT(A566,1)),LEFT(A566,1))</f>
        <v>d</v>
      </c>
      <c r="C566">
        <f>IF(ISNUMBER(_xlfn.NUMBERVALUE(LEFT(A566,1))),_xlfn.NUMBERVALUE(_xlfn.TEXTBEFORE(A566," ")),0)+
IF(B566="d",SUMIFS(F:F,D:D,D566&amp;"|"&amp;_xlfn.TEXTAFTER(A566," ")),0)</f>
        <v>535160</v>
      </c>
      <c r="D566" t="str" cm="1">
        <f t="array" ref="D566">IF(AND(LEFT(A566,4)="$ cd",IFERROR(_xlfn.TEXTAFTER(A566," ",2)&lt;&gt;"..",0)),IF(D565="|",D565,D565&amp;"|")&amp;IFERROR(_xlfn.TEXTAFTER(A566," ",2),0),
IF(AND(LEFT(A566,4)="$ cd",IFERROR(_xlfn.TEXTAFTER(A566," ",2)="..",0)),_xlfn.XLOOKUP(E566,$E$2:E565,$D$2:D565,,,-1),D565))</f>
        <v>|/|fvhmzqc|wrzzq|mqqlhnvh|lwmbvsjj</v>
      </c>
      <c r="E566">
        <f>E565+IFERROR(IF(AND(LEFT(A566,4)="$ cd",_xlfn.TEXTAFTER(A566," ",2)&lt;&gt;".."),1,-1),0)</f>
        <v>5</v>
      </c>
      <c r="F566">
        <f>SUMIFS(C:C,D:D,IF(AND(LEFT(A566,4)="$ cd",_xlfn.TEXTAFTER(A566," ",2)&lt;&gt;".."),IF(D565="|",D565,D565&amp;"|")&amp;_xlfn.TEXTAFTER(A566," ",2),""))</f>
        <v>0</v>
      </c>
      <c r="G566" s="2" t="str">
        <f>IF(F566&gt;$J$2,F566-$J$2,"")</f>
        <v/>
      </c>
      <c r="H566">
        <f>IF(ISNUMBER(_xlfn.NUMBERVALUE(LEFT(A566,1))),_xlfn.NUMBERVALUE(_xlfn.TEXTBEFORE(A566," ")),0)</f>
        <v>0</v>
      </c>
      <c r="J566" cm="1">
        <f t="array" ref="J566">SUMPRODUCT(--(IFERROR(FIND(I566,D564:D1497),0)&gt;0),H564:H1497)</f>
        <v>17652963</v>
      </c>
    </row>
    <row r="567" spans="1:10">
      <c r="A567" s="3" t="s">
        <v>41</v>
      </c>
      <c r="B567" s="1" t="str">
        <f>IFERROR(_xlfn.NUMBERVALUE(LEFT(A567,1)),LEFT(A567,1))</f>
        <v>$</v>
      </c>
      <c r="C567">
        <f>IF(ISNUMBER(_xlfn.NUMBERVALUE(LEFT(A567,1))),_xlfn.NUMBERVALUE(_xlfn.TEXTBEFORE(A567," ")),0)+
IF(B567="d",SUMIFS(F:F,D:D,D567&amp;"|"&amp;_xlfn.TEXTAFTER(A567," ")),0)</f>
        <v>0</v>
      </c>
      <c r="D567" t="str" cm="1">
        <f t="array" ref="D567">IF(AND(LEFT(A567,4)="$ cd",IFERROR(_xlfn.TEXTAFTER(A567," ",2)&lt;&gt;"..",0)),IF(D566="|",D566,D566&amp;"|")&amp;IFERROR(_xlfn.TEXTAFTER(A567," ",2),0),
IF(AND(LEFT(A567,4)="$ cd",IFERROR(_xlfn.TEXTAFTER(A567," ",2)="..",0)),_xlfn.XLOOKUP(E567,$E$2:E566,$D$2:D566,,,-1),D566))</f>
        <v>|/|fvhmzqc|wrzzq|mqqlhnvh|lwmbvsjj|ddhfvv</v>
      </c>
      <c r="E567">
        <f>E566+IFERROR(IF(AND(LEFT(A567,4)="$ cd",_xlfn.TEXTAFTER(A567," ",2)&lt;&gt;".."),1,-1),0)</f>
        <v>6</v>
      </c>
      <c r="F567">
        <f>SUMIFS(C:C,D:D,IF(AND(LEFT(A567,4)="$ cd",_xlfn.TEXTAFTER(A567," ",2)&lt;&gt;".."),IF(D566="|",D566,D566&amp;"|")&amp;_xlfn.TEXTAFTER(A567," ",2),""))</f>
        <v>244640</v>
      </c>
      <c r="G567" s="2" t="str">
        <f>IF(F567&gt;$J$2,F567-$J$2,"")</f>
        <v/>
      </c>
      <c r="H567">
        <f>IF(ISNUMBER(_xlfn.NUMBERVALUE(LEFT(A567,1))),_xlfn.NUMBERVALUE(_xlfn.TEXTBEFORE(A567," ")),0)</f>
        <v>0</v>
      </c>
      <c r="J567" cm="1">
        <f t="array" ref="J567">SUMPRODUCT(--(IFERROR(FIND(I567,D565:D1498),0)&gt;0),H565:H1498)</f>
        <v>17595336</v>
      </c>
    </row>
    <row r="568" spans="1:10">
      <c r="A568" s="3" t="s">
        <v>1</v>
      </c>
      <c r="B568" s="1" t="str">
        <f>IFERROR(_xlfn.NUMBERVALUE(LEFT(A568,1)),LEFT(A568,1))</f>
        <v>$</v>
      </c>
      <c r="C568">
        <f>IF(ISNUMBER(_xlfn.NUMBERVALUE(LEFT(A568,1))),_xlfn.NUMBERVALUE(_xlfn.TEXTBEFORE(A568," ")),0)+
IF(B568="d",SUMIFS(F:F,D:D,D568&amp;"|"&amp;_xlfn.TEXTAFTER(A568," ")),0)</f>
        <v>0</v>
      </c>
      <c r="D568" t="str" cm="1">
        <f t="array" ref="D568">IF(AND(LEFT(A568,4)="$ cd",IFERROR(_xlfn.TEXTAFTER(A568," ",2)&lt;&gt;"..",0)),IF(D567="|",D567,D567&amp;"|")&amp;IFERROR(_xlfn.TEXTAFTER(A568," ",2),0),
IF(AND(LEFT(A568,4)="$ cd",IFERROR(_xlfn.TEXTAFTER(A568," ",2)="..",0)),_xlfn.XLOOKUP(E568,$E$2:E567,$D$2:D567,,,-1),D567))</f>
        <v>|/|fvhmzqc|wrzzq|mqqlhnvh|lwmbvsjj|ddhfvv</v>
      </c>
      <c r="E568">
        <f>E567+IFERROR(IF(AND(LEFT(A568,4)="$ cd",_xlfn.TEXTAFTER(A568," ",2)&lt;&gt;".."),1,-1),0)</f>
        <v>6</v>
      </c>
      <c r="F568">
        <f>SUMIFS(C:C,D:D,IF(AND(LEFT(A568,4)="$ cd",_xlfn.TEXTAFTER(A568," ",2)&lt;&gt;".."),IF(D567="|",D567,D567&amp;"|")&amp;_xlfn.TEXTAFTER(A568," ",2),""))</f>
        <v>0</v>
      </c>
      <c r="G568" s="2" t="str">
        <f>IF(F568&gt;$J$2,F568-$J$2,"")</f>
        <v/>
      </c>
      <c r="H568">
        <f>IF(ISNUMBER(_xlfn.NUMBERVALUE(LEFT(A568,1))),_xlfn.NUMBERVALUE(_xlfn.TEXTBEFORE(A568," ")),0)</f>
        <v>0</v>
      </c>
      <c r="J568" cm="1">
        <f t="array" ref="J568">SUMPRODUCT(--(IFERROR(FIND(I568,D566:D1499),0)&gt;0),H566:H1499)</f>
        <v>17325058</v>
      </c>
    </row>
    <row r="569" spans="1:10">
      <c r="A569" s="3" t="s">
        <v>212</v>
      </c>
      <c r="B569" s="1">
        <f>IFERROR(_xlfn.NUMBERVALUE(LEFT(A569,1)),LEFT(A569,1))</f>
        <v>2</v>
      </c>
      <c r="C569">
        <f>IF(ISNUMBER(_xlfn.NUMBERVALUE(LEFT(A569,1))),_xlfn.NUMBERVALUE(_xlfn.TEXTBEFORE(A569," ")),0)+
IF(B569="d",SUMIFS(F:F,D:D,D569&amp;"|"&amp;_xlfn.TEXTAFTER(A569," ")),0)</f>
        <v>244640</v>
      </c>
      <c r="D569" t="str" cm="1">
        <f t="array" ref="D569">IF(AND(LEFT(A569,4)="$ cd",IFERROR(_xlfn.TEXTAFTER(A569," ",2)&lt;&gt;"..",0)),IF(D568="|",D568,D568&amp;"|")&amp;IFERROR(_xlfn.TEXTAFTER(A569," ",2),0),
IF(AND(LEFT(A569,4)="$ cd",IFERROR(_xlfn.TEXTAFTER(A569," ",2)="..",0)),_xlfn.XLOOKUP(E569,$E$2:E568,$D$2:D568,,,-1),D568))</f>
        <v>|/|fvhmzqc|wrzzq|mqqlhnvh|lwmbvsjj|ddhfvv</v>
      </c>
      <c r="E569">
        <f>E568+IFERROR(IF(AND(LEFT(A569,4)="$ cd",_xlfn.TEXTAFTER(A569," ",2)&lt;&gt;".."),1,-1),0)</f>
        <v>6</v>
      </c>
      <c r="F569">
        <f>SUMIFS(C:C,D:D,IF(AND(LEFT(A569,4)="$ cd",_xlfn.TEXTAFTER(A569," ",2)&lt;&gt;".."),IF(D568="|",D568,D568&amp;"|")&amp;_xlfn.TEXTAFTER(A569," ",2),""))</f>
        <v>0</v>
      </c>
      <c r="G569" s="2" t="str">
        <f>IF(F569&gt;$J$2,F569-$J$2,"")</f>
        <v/>
      </c>
      <c r="H569">
        <f>IF(ISNUMBER(_xlfn.NUMBERVALUE(LEFT(A569,1))),_xlfn.NUMBERVALUE(_xlfn.TEXTBEFORE(A569," ")),0)</f>
        <v>244640</v>
      </c>
      <c r="J569" cm="1">
        <f t="array" ref="J569">SUMPRODUCT(--(IFERROR(FIND(I569,D567:D1500),0)&gt;0),H567:H1500)</f>
        <v>17325058</v>
      </c>
    </row>
    <row r="570" spans="1:10">
      <c r="A570" s="3" t="s">
        <v>3</v>
      </c>
      <c r="B570" s="1" t="str">
        <f>IFERROR(_xlfn.NUMBERVALUE(LEFT(A570,1)),LEFT(A570,1))</f>
        <v>$</v>
      </c>
      <c r="C570">
        <f>IF(ISNUMBER(_xlfn.NUMBERVALUE(LEFT(A570,1))),_xlfn.NUMBERVALUE(_xlfn.TEXTBEFORE(A570," ")),0)+
IF(B570="d",SUMIFS(F:F,D:D,D570&amp;"|"&amp;_xlfn.TEXTAFTER(A570," ")),0)</f>
        <v>0</v>
      </c>
      <c r="D570" t="str" cm="1">
        <f t="array" ref="D570">IF(AND(LEFT(A570,4)="$ cd",IFERROR(_xlfn.TEXTAFTER(A570," ",2)&lt;&gt;"..",0)),IF(D569="|",D569,D569&amp;"|")&amp;IFERROR(_xlfn.TEXTAFTER(A570," ",2),0),
IF(AND(LEFT(A570,4)="$ cd",IFERROR(_xlfn.TEXTAFTER(A570," ",2)="..",0)),_xlfn.XLOOKUP(E570,$E$2:E569,$D$2:D569,,,-1),D569))</f>
        <v>|/|fvhmzqc|wrzzq|mqqlhnvh|lwmbvsjj</v>
      </c>
      <c r="E570">
        <f>E569+IFERROR(IF(AND(LEFT(A570,4)="$ cd",_xlfn.TEXTAFTER(A570," ",2)&lt;&gt;".."),1,-1),0)</f>
        <v>5</v>
      </c>
      <c r="F570">
        <f>SUMIFS(C:C,D:D,IF(AND(LEFT(A570,4)="$ cd",_xlfn.TEXTAFTER(A570," ",2)&lt;&gt;".."),IF(D569="|",D569,D569&amp;"|")&amp;_xlfn.TEXTAFTER(A570," ",2),""))</f>
        <v>0</v>
      </c>
      <c r="G570" s="2" t="str">
        <f>IF(F570&gt;$J$2,F570-$J$2,"")</f>
        <v/>
      </c>
      <c r="H570">
        <f>IF(ISNUMBER(_xlfn.NUMBERVALUE(LEFT(A570,1))),_xlfn.NUMBERVALUE(_xlfn.TEXTBEFORE(A570," ")),0)</f>
        <v>0</v>
      </c>
      <c r="J570" cm="1">
        <f t="array" ref="J570">SUMPRODUCT(--(IFERROR(FIND(I570,D568:D1501),0)&gt;0),H568:H1501)</f>
        <v>17325058</v>
      </c>
    </row>
    <row r="571" spans="1:10">
      <c r="A571" s="3" t="s">
        <v>211</v>
      </c>
      <c r="B571" s="1" t="str">
        <f>IFERROR(_xlfn.NUMBERVALUE(LEFT(A571,1)),LEFT(A571,1))</f>
        <v>$</v>
      </c>
      <c r="C571">
        <f>IF(ISNUMBER(_xlfn.NUMBERVALUE(LEFT(A571,1))),_xlfn.NUMBERVALUE(_xlfn.TEXTBEFORE(A571," ")),0)+
IF(B571="d",SUMIFS(F:F,D:D,D571&amp;"|"&amp;_xlfn.TEXTAFTER(A571," ")),0)</f>
        <v>0</v>
      </c>
      <c r="D571" t="str" cm="1">
        <f t="array" ref="D571">IF(AND(LEFT(A571,4)="$ cd",IFERROR(_xlfn.TEXTAFTER(A571," ",2)&lt;&gt;"..",0)),IF(D570="|",D570,D570&amp;"|")&amp;IFERROR(_xlfn.TEXTAFTER(A571," ",2),0),
IF(AND(LEFT(A571,4)="$ cd",IFERROR(_xlfn.TEXTAFTER(A571," ",2)="..",0)),_xlfn.XLOOKUP(E571,$E$2:E570,$D$2:D570,,,-1),D570))</f>
        <v>|/|fvhmzqc|wrzzq|mqqlhnvh|lwmbvsjj|vrqmtl</v>
      </c>
      <c r="E571">
        <f>E570+IFERROR(IF(AND(LEFT(A571,4)="$ cd",_xlfn.TEXTAFTER(A571," ",2)&lt;&gt;".."),1,-1),0)</f>
        <v>6</v>
      </c>
      <c r="F571">
        <f>SUMIFS(C:C,D:D,IF(AND(LEFT(A571,4)="$ cd",_xlfn.TEXTAFTER(A571," ",2)&lt;&gt;".."),IF(D570="|",D570,D570&amp;"|")&amp;_xlfn.TEXTAFTER(A571," ",2),""))</f>
        <v>535160</v>
      </c>
      <c r="G571" s="2" t="str">
        <f>IF(F571&gt;$J$2,F571-$J$2,"")</f>
        <v/>
      </c>
      <c r="H571">
        <f>IF(ISNUMBER(_xlfn.NUMBERVALUE(LEFT(A571,1))),_xlfn.NUMBERVALUE(_xlfn.TEXTBEFORE(A571," ")),0)</f>
        <v>0</v>
      </c>
      <c r="J571" cm="1">
        <f t="array" ref="J571">SUMPRODUCT(--(IFERROR(FIND(I571,D569:D1502),0)&gt;0),H569:H1502)</f>
        <v>17325058</v>
      </c>
    </row>
    <row r="572" spans="1:10">
      <c r="A572" s="3" t="s">
        <v>1</v>
      </c>
      <c r="B572" s="1" t="str">
        <f>IFERROR(_xlfn.NUMBERVALUE(LEFT(A572,1)),LEFT(A572,1))</f>
        <v>$</v>
      </c>
      <c r="C572">
        <f>IF(ISNUMBER(_xlfn.NUMBERVALUE(LEFT(A572,1))),_xlfn.NUMBERVALUE(_xlfn.TEXTBEFORE(A572," ")),0)+
IF(B572="d",SUMIFS(F:F,D:D,D572&amp;"|"&amp;_xlfn.TEXTAFTER(A572," ")),0)</f>
        <v>0</v>
      </c>
      <c r="D572" t="str" cm="1">
        <f t="array" ref="D572">IF(AND(LEFT(A572,4)="$ cd",IFERROR(_xlfn.TEXTAFTER(A572," ",2)&lt;&gt;"..",0)),IF(D571="|",D571,D571&amp;"|")&amp;IFERROR(_xlfn.TEXTAFTER(A572," ",2),0),
IF(AND(LEFT(A572,4)="$ cd",IFERROR(_xlfn.TEXTAFTER(A572," ",2)="..",0)),_xlfn.XLOOKUP(E572,$E$2:E571,$D$2:D571,,,-1),D571))</f>
        <v>|/|fvhmzqc|wrzzq|mqqlhnvh|lwmbvsjj|vrqmtl</v>
      </c>
      <c r="E572">
        <f>E571+IFERROR(IF(AND(LEFT(A572,4)="$ cd",_xlfn.TEXTAFTER(A572," ",2)&lt;&gt;".."),1,-1),0)</f>
        <v>6</v>
      </c>
      <c r="F572">
        <f>SUMIFS(C:C,D:D,IF(AND(LEFT(A572,4)="$ cd",_xlfn.TEXTAFTER(A572," ",2)&lt;&gt;".."),IF(D571="|",D571,D571&amp;"|")&amp;_xlfn.TEXTAFTER(A572," ",2),""))</f>
        <v>0</v>
      </c>
      <c r="G572" s="2" t="str">
        <f>IF(F572&gt;$J$2,F572-$J$2,"")</f>
        <v/>
      </c>
      <c r="H572">
        <f>IF(ISNUMBER(_xlfn.NUMBERVALUE(LEFT(A572,1))),_xlfn.NUMBERVALUE(_xlfn.TEXTBEFORE(A572," ")),0)</f>
        <v>0</v>
      </c>
      <c r="J572" cm="1">
        <f t="array" ref="J572">SUMPRODUCT(--(IFERROR(FIND(I572,D570:D1503),0)&gt;0),H570:H1503)</f>
        <v>17080418</v>
      </c>
    </row>
    <row r="573" spans="1:10">
      <c r="A573" s="3" t="s">
        <v>210</v>
      </c>
      <c r="B573" s="1">
        <f>IFERROR(_xlfn.NUMBERVALUE(LEFT(A573,1)),LEFT(A573,1))</f>
        <v>1</v>
      </c>
      <c r="C573">
        <f>IF(ISNUMBER(_xlfn.NUMBERVALUE(LEFT(A573,1))),_xlfn.NUMBERVALUE(_xlfn.TEXTBEFORE(A573," ")),0)+
IF(B573="d",SUMIFS(F:F,D:D,D573&amp;"|"&amp;_xlfn.TEXTAFTER(A573," ")),0)</f>
        <v>123207</v>
      </c>
      <c r="D573" t="str" cm="1">
        <f t="array" ref="D573">IF(AND(LEFT(A573,4)="$ cd",IFERROR(_xlfn.TEXTAFTER(A573," ",2)&lt;&gt;"..",0)),IF(D572="|",D572,D572&amp;"|")&amp;IFERROR(_xlfn.TEXTAFTER(A573," ",2),0),
IF(AND(LEFT(A573,4)="$ cd",IFERROR(_xlfn.TEXTAFTER(A573," ",2)="..",0)),_xlfn.XLOOKUP(E573,$E$2:E572,$D$2:D572,,,-1),D572))</f>
        <v>|/|fvhmzqc|wrzzq|mqqlhnvh|lwmbvsjj|vrqmtl</v>
      </c>
      <c r="E573">
        <f>E572+IFERROR(IF(AND(LEFT(A573,4)="$ cd",_xlfn.TEXTAFTER(A573," ",2)&lt;&gt;".."),1,-1),0)</f>
        <v>6</v>
      </c>
      <c r="F573">
        <f>SUMIFS(C:C,D:D,IF(AND(LEFT(A573,4)="$ cd",_xlfn.TEXTAFTER(A573," ",2)&lt;&gt;".."),IF(D572="|",D572,D572&amp;"|")&amp;_xlfn.TEXTAFTER(A573," ",2),""))</f>
        <v>0</v>
      </c>
      <c r="G573" s="2" t="str">
        <f>IF(F573&gt;$J$2,F573-$J$2,"")</f>
        <v/>
      </c>
      <c r="H573">
        <f>IF(ISNUMBER(_xlfn.NUMBERVALUE(LEFT(A573,1))),_xlfn.NUMBERVALUE(_xlfn.TEXTBEFORE(A573," ")),0)</f>
        <v>123207</v>
      </c>
      <c r="J573" cm="1">
        <f t="array" ref="J573">SUMPRODUCT(--(IFERROR(FIND(I573,D571:D1504),0)&gt;0),H571:H1504)</f>
        <v>17080418</v>
      </c>
    </row>
    <row r="574" spans="1:10">
      <c r="A574" s="3" t="s">
        <v>209</v>
      </c>
      <c r="B574" s="1">
        <f>IFERROR(_xlfn.NUMBERVALUE(LEFT(A574,1)),LEFT(A574,1))</f>
        <v>1</v>
      </c>
      <c r="C574">
        <f>IF(ISNUMBER(_xlfn.NUMBERVALUE(LEFT(A574,1))),_xlfn.NUMBERVALUE(_xlfn.TEXTBEFORE(A574," ")),0)+
IF(B574="d",SUMIFS(F:F,D:D,D574&amp;"|"&amp;_xlfn.TEXTAFTER(A574," ")),0)</f>
        <v>152242</v>
      </c>
      <c r="D574" t="str" cm="1">
        <f t="array" ref="D574">IF(AND(LEFT(A574,4)="$ cd",IFERROR(_xlfn.TEXTAFTER(A574," ",2)&lt;&gt;"..",0)),IF(D573="|",D573,D573&amp;"|")&amp;IFERROR(_xlfn.TEXTAFTER(A574," ",2),0),
IF(AND(LEFT(A574,4)="$ cd",IFERROR(_xlfn.TEXTAFTER(A574," ",2)="..",0)),_xlfn.XLOOKUP(E574,$E$2:E573,$D$2:D573,,,-1),D573))</f>
        <v>|/|fvhmzqc|wrzzq|mqqlhnvh|lwmbvsjj|vrqmtl</v>
      </c>
      <c r="E574">
        <f>E573+IFERROR(IF(AND(LEFT(A574,4)="$ cd",_xlfn.TEXTAFTER(A574," ",2)&lt;&gt;".."),1,-1),0)</f>
        <v>6</v>
      </c>
      <c r="F574">
        <f>SUMIFS(C:C,D:D,IF(AND(LEFT(A574,4)="$ cd",_xlfn.TEXTAFTER(A574," ",2)&lt;&gt;".."),IF(D573="|",D573,D573&amp;"|")&amp;_xlfn.TEXTAFTER(A574," ",2),""))</f>
        <v>0</v>
      </c>
      <c r="G574" s="2" t="str">
        <f>IF(F574&gt;$J$2,F574-$J$2,"")</f>
        <v/>
      </c>
      <c r="H574">
        <f>IF(ISNUMBER(_xlfn.NUMBERVALUE(LEFT(A574,1))),_xlfn.NUMBERVALUE(_xlfn.TEXTBEFORE(A574," ")),0)</f>
        <v>152242</v>
      </c>
      <c r="J574" cm="1">
        <f t="array" ref="J574">SUMPRODUCT(--(IFERROR(FIND(I574,D572:D1505),0)&gt;0),H572:H1505)</f>
        <v>17080418</v>
      </c>
    </row>
    <row r="575" spans="1:10">
      <c r="A575" s="3" t="s">
        <v>208</v>
      </c>
      <c r="B575" s="1">
        <f>IFERROR(_xlfn.NUMBERVALUE(LEFT(A575,1)),LEFT(A575,1))</f>
        <v>2</v>
      </c>
      <c r="C575">
        <f>IF(ISNUMBER(_xlfn.NUMBERVALUE(LEFT(A575,1))),_xlfn.NUMBERVALUE(_xlfn.TEXTBEFORE(A575," ")),0)+
IF(B575="d",SUMIFS(F:F,D:D,D575&amp;"|"&amp;_xlfn.TEXTAFTER(A575," ")),0)</f>
        <v>259711</v>
      </c>
      <c r="D575" t="str" cm="1">
        <f t="array" ref="D575">IF(AND(LEFT(A575,4)="$ cd",IFERROR(_xlfn.TEXTAFTER(A575," ",2)&lt;&gt;"..",0)),IF(D574="|",D574,D574&amp;"|")&amp;IFERROR(_xlfn.TEXTAFTER(A575," ",2),0),
IF(AND(LEFT(A575,4)="$ cd",IFERROR(_xlfn.TEXTAFTER(A575," ",2)="..",0)),_xlfn.XLOOKUP(E575,$E$2:E574,$D$2:D574,,,-1),D574))</f>
        <v>|/|fvhmzqc|wrzzq|mqqlhnvh|lwmbvsjj|vrqmtl</v>
      </c>
      <c r="E575">
        <f>E574+IFERROR(IF(AND(LEFT(A575,4)="$ cd",_xlfn.TEXTAFTER(A575," ",2)&lt;&gt;".."),1,-1),0)</f>
        <v>6</v>
      </c>
      <c r="F575">
        <f>SUMIFS(C:C,D:D,IF(AND(LEFT(A575,4)="$ cd",_xlfn.TEXTAFTER(A575," ",2)&lt;&gt;".."),IF(D574="|",D574,D574&amp;"|")&amp;_xlfn.TEXTAFTER(A575," ",2),""))</f>
        <v>0</v>
      </c>
      <c r="G575" s="2" t="str">
        <f>IF(F575&gt;$J$2,F575-$J$2,"")</f>
        <v/>
      </c>
      <c r="H575">
        <f>IF(ISNUMBER(_xlfn.NUMBERVALUE(LEFT(A575,1))),_xlfn.NUMBERVALUE(_xlfn.TEXTBEFORE(A575," ")),0)</f>
        <v>259711</v>
      </c>
      <c r="J575" cm="1">
        <f t="array" ref="J575">SUMPRODUCT(--(IFERROR(FIND(I575,D573:D1506),0)&gt;0),H573:H1506)</f>
        <v>17080418</v>
      </c>
    </row>
    <row r="576" spans="1:10">
      <c r="A576" s="3" t="s">
        <v>3</v>
      </c>
      <c r="B576" s="1" t="str">
        <f>IFERROR(_xlfn.NUMBERVALUE(LEFT(A576,1)),LEFT(A576,1))</f>
        <v>$</v>
      </c>
      <c r="C576">
        <f>IF(ISNUMBER(_xlfn.NUMBERVALUE(LEFT(A576,1))),_xlfn.NUMBERVALUE(_xlfn.TEXTBEFORE(A576," ")),0)+
IF(B576="d",SUMIFS(F:F,D:D,D576&amp;"|"&amp;_xlfn.TEXTAFTER(A576," ")),0)</f>
        <v>0</v>
      </c>
      <c r="D576" t="str" cm="1">
        <f t="array" ref="D576">IF(AND(LEFT(A576,4)="$ cd",IFERROR(_xlfn.TEXTAFTER(A576," ",2)&lt;&gt;"..",0)),IF(D575="|",D575,D575&amp;"|")&amp;IFERROR(_xlfn.TEXTAFTER(A576," ",2),0),
IF(AND(LEFT(A576,4)="$ cd",IFERROR(_xlfn.TEXTAFTER(A576," ",2)="..",0)),_xlfn.XLOOKUP(E576,$E$2:E575,$D$2:D575,,,-1),D575))</f>
        <v>|/|fvhmzqc|wrzzq|mqqlhnvh|lwmbvsjj</v>
      </c>
      <c r="E576">
        <f>E575+IFERROR(IF(AND(LEFT(A576,4)="$ cd",_xlfn.TEXTAFTER(A576," ",2)&lt;&gt;".."),1,-1),0)</f>
        <v>5</v>
      </c>
      <c r="F576">
        <f>SUMIFS(C:C,D:D,IF(AND(LEFT(A576,4)="$ cd",_xlfn.TEXTAFTER(A576," ",2)&lt;&gt;".."),IF(D575="|",D575,D575&amp;"|")&amp;_xlfn.TEXTAFTER(A576," ",2),""))</f>
        <v>0</v>
      </c>
      <c r="G576" s="2" t="str">
        <f>IF(F576&gt;$J$2,F576-$J$2,"")</f>
        <v/>
      </c>
      <c r="H576">
        <f>IF(ISNUMBER(_xlfn.NUMBERVALUE(LEFT(A576,1))),_xlfn.NUMBERVALUE(_xlfn.TEXTBEFORE(A576," ")),0)</f>
        <v>0</v>
      </c>
      <c r="J576" cm="1">
        <f t="array" ref="J576">SUMPRODUCT(--(IFERROR(FIND(I576,D574:D1507),0)&gt;0),H574:H1507)</f>
        <v>16957211</v>
      </c>
    </row>
    <row r="577" spans="1:10">
      <c r="A577" s="3" t="s">
        <v>3</v>
      </c>
      <c r="B577" s="1" t="str">
        <f>IFERROR(_xlfn.NUMBERVALUE(LEFT(A577,1)),LEFT(A577,1))</f>
        <v>$</v>
      </c>
      <c r="C577">
        <f>IF(ISNUMBER(_xlfn.NUMBERVALUE(LEFT(A577,1))),_xlfn.NUMBERVALUE(_xlfn.TEXTBEFORE(A577," ")),0)+
IF(B577="d",SUMIFS(F:F,D:D,D577&amp;"|"&amp;_xlfn.TEXTAFTER(A577," ")),0)</f>
        <v>0</v>
      </c>
      <c r="D577" t="str" cm="1">
        <f t="array" ref="D577">IF(AND(LEFT(A577,4)="$ cd",IFERROR(_xlfn.TEXTAFTER(A577," ",2)&lt;&gt;"..",0)),IF(D576="|",D576,D576&amp;"|")&amp;IFERROR(_xlfn.TEXTAFTER(A577," ",2),0),
IF(AND(LEFT(A577,4)="$ cd",IFERROR(_xlfn.TEXTAFTER(A577," ",2)="..",0)),_xlfn.XLOOKUP(E577,$E$2:E576,$D$2:D576,,,-1),D576))</f>
        <v>|/|fvhmzqc|wrzzq|mqqlhnvh</v>
      </c>
      <c r="E577">
        <f>E576+IFERROR(IF(AND(LEFT(A577,4)="$ cd",_xlfn.TEXTAFTER(A577," ",2)&lt;&gt;".."),1,-1),0)</f>
        <v>4</v>
      </c>
      <c r="F577">
        <f>SUMIFS(C:C,D:D,IF(AND(LEFT(A577,4)="$ cd",_xlfn.TEXTAFTER(A577," ",2)&lt;&gt;".."),IF(D576="|",D576,D576&amp;"|")&amp;_xlfn.TEXTAFTER(A577," ",2),""))</f>
        <v>0</v>
      </c>
      <c r="G577" s="2" t="str">
        <f>IF(F577&gt;$J$2,F577-$J$2,"")</f>
        <v/>
      </c>
      <c r="H577">
        <f>IF(ISNUMBER(_xlfn.NUMBERVALUE(LEFT(A577,1))),_xlfn.NUMBERVALUE(_xlfn.TEXTBEFORE(A577," ")),0)</f>
        <v>0</v>
      </c>
      <c r="J577" cm="1">
        <f t="array" ref="J577">SUMPRODUCT(--(IFERROR(FIND(I577,D575:D1508),0)&gt;0),H575:H1508)</f>
        <v>16804969</v>
      </c>
    </row>
    <row r="578" spans="1:10">
      <c r="A578" s="3" t="s">
        <v>207</v>
      </c>
      <c r="B578" s="1" t="str">
        <f>IFERROR(_xlfn.NUMBERVALUE(LEFT(A578,1)),LEFT(A578,1))</f>
        <v>$</v>
      </c>
      <c r="C578">
        <f>IF(ISNUMBER(_xlfn.NUMBERVALUE(LEFT(A578,1))),_xlfn.NUMBERVALUE(_xlfn.TEXTBEFORE(A578," ")),0)+
IF(B578="d",SUMIFS(F:F,D:D,D578&amp;"|"&amp;_xlfn.TEXTAFTER(A578," ")),0)</f>
        <v>0</v>
      </c>
      <c r="D578" t="str" cm="1">
        <f t="array" ref="D578">IF(AND(LEFT(A578,4)="$ cd",IFERROR(_xlfn.TEXTAFTER(A578," ",2)&lt;&gt;"..",0)),IF(D577="|",D577,D577&amp;"|")&amp;IFERROR(_xlfn.TEXTAFTER(A578," ",2),0),
IF(AND(LEFT(A578,4)="$ cd",IFERROR(_xlfn.TEXTAFTER(A578," ",2)="..",0)),_xlfn.XLOOKUP(E578,$E$2:E577,$D$2:D577,,,-1),D577))</f>
        <v>|/|fvhmzqc|wrzzq|mqqlhnvh|rrcnhbn</v>
      </c>
      <c r="E578">
        <f>E577+IFERROR(IF(AND(LEFT(A578,4)="$ cd",_xlfn.TEXTAFTER(A578," ",2)&lt;&gt;".."),1,-1),0)</f>
        <v>5</v>
      </c>
      <c r="F578">
        <f>SUMIFS(C:C,D:D,IF(AND(LEFT(A578,4)="$ cd",_xlfn.TEXTAFTER(A578," ",2)&lt;&gt;".."),IF(D577="|",D577,D577&amp;"|")&amp;_xlfn.TEXTAFTER(A578," ",2),""))</f>
        <v>63581</v>
      </c>
      <c r="G578" s="2" t="str">
        <f>IF(F578&gt;$J$2,F578-$J$2,"")</f>
        <v/>
      </c>
      <c r="H578">
        <f>IF(ISNUMBER(_xlfn.NUMBERVALUE(LEFT(A578,1))),_xlfn.NUMBERVALUE(_xlfn.TEXTBEFORE(A578," ")),0)</f>
        <v>0</v>
      </c>
      <c r="J578" cm="1">
        <f t="array" ref="J578">SUMPRODUCT(--(IFERROR(FIND(I578,D576:D1509),0)&gt;0),H576:H1509)</f>
        <v>16545258</v>
      </c>
    </row>
    <row r="579" spans="1:10">
      <c r="A579" s="3" t="s">
        <v>1</v>
      </c>
      <c r="B579" s="1" t="str">
        <f>IFERROR(_xlfn.NUMBERVALUE(LEFT(A579,1)),LEFT(A579,1))</f>
        <v>$</v>
      </c>
      <c r="C579">
        <f>IF(ISNUMBER(_xlfn.NUMBERVALUE(LEFT(A579,1))),_xlfn.NUMBERVALUE(_xlfn.TEXTBEFORE(A579," ")),0)+
IF(B579="d",SUMIFS(F:F,D:D,D579&amp;"|"&amp;_xlfn.TEXTAFTER(A579," ")),0)</f>
        <v>0</v>
      </c>
      <c r="D579" t="str" cm="1">
        <f t="array" ref="D579">IF(AND(LEFT(A579,4)="$ cd",IFERROR(_xlfn.TEXTAFTER(A579," ",2)&lt;&gt;"..",0)),IF(D578="|",D578,D578&amp;"|")&amp;IFERROR(_xlfn.TEXTAFTER(A579," ",2),0),
IF(AND(LEFT(A579,4)="$ cd",IFERROR(_xlfn.TEXTAFTER(A579," ",2)="..",0)),_xlfn.XLOOKUP(E579,$E$2:E578,$D$2:D578,,,-1),D578))</f>
        <v>|/|fvhmzqc|wrzzq|mqqlhnvh|rrcnhbn</v>
      </c>
      <c r="E579">
        <f>E578+IFERROR(IF(AND(LEFT(A579,4)="$ cd",_xlfn.TEXTAFTER(A579," ",2)&lt;&gt;".."),1,-1),0)</f>
        <v>5</v>
      </c>
      <c r="F579">
        <f>SUMIFS(C:C,D:D,IF(AND(LEFT(A579,4)="$ cd",_xlfn.TEXTAFTER(A579," ",2)&lt;&gt;".."),IF(D578="|",D578,D578&amp;"|")&amp;_xlfn.TEXTAFTER(A579," ",2),""))</f>
        <v>0</v>
      </c>
      <c r="G579" s="2" t="str">
        <f>IF(F579&gt;$J$2,F579-$J$2,"")</f>
        <v/>
      </c>
      <c r="H579">
        <f>IF(ISNUMBER(_xlfn.NUMBERVALUE(LEFT(A579,1))),_xlfn.NUMBERVALUE(_xlfn.TEXTBEFORE(A579," ")),0)</f>
        <v>0</v>
      </c>
      <c r="J579" cm="1">
        <f t="array" ref="J579">SUMPRODUCT(--(IFERROR(FIND(I579,D577:D1510),0)&gt;0),H577:H1510)</f>
        <v>16545258</v>
      </c>
    </row>
    <row r="580" spans="1:10">
      <c r="A580" s="3" t="s">
        <v>50</v>
      </c>
      <c r="B580" s="1" t="str">
        <f>IFERROR(_xlfn.NUMBERVALUE(LEFT(A580,1)),LEFT(A580,1))</f>
        <v>d</v>
      </c>
      <c r="C580">
        <f>IF(ISNUMBER(_xlfn.NUMBERVALUE(LEFT(A580,1))),_xlfn.NUMBERVALUE(_xlfn.TEXTBEFORE(A580," ")),0)+
IF(B580="d",SUMIFS(F:F,D:D,D580&amp;"|"&amp;_xlfn.TEXTAFTER(A580," ")),0)</f>
        <v>63581</v>
      </c>
      <c r="D580" t="str" cm="1">
        <f t="array" ref="D580">IF(AND(LEFT(A580,4)="$ cd",IFERROR(_xlfn.TEXTAFTER(A580," ",2)&lt;&gt;"..",0)),IF(D579="|",D579,D579&amp;"|")&amp;IFERROR(_xlfn.TEXTAFTER(A580," ",2),0),
IF(AND(LEFT(A580,4)="$ cd",IFERROR(_xlfn.TEXTAFTER(A580," ",2)="..",0)),_xlfn.XLOOKUP(E580,$E$2:E579,$D$2:D579,,,-1),D579))</f>
        <v>|/|fvhmzqc|wrzzq|mqqlhnvh|rrcnhbn</v>
      </c>
      <c r="E580">
        <f>E579+IFERROR(IF(AND(LEFT(A580,4)="$ cd",_xlfn.TEXTAFTER(A580," ",2)&lt;&gt;".."),1,-1),0)</f>
        <v>5</v>
      </c>
      <c r="F580">
        <f>SUMIFS(C:C,D:D,IF(AND(LEFT(A580,4)="$ cd",_xlfn.TEXTAFTER(A580," ",2)&lt;&gt;".."),IF(D579="|",D579,D579&amp;"|")&amp;_xlfn.TEXTAFTER(A580," ",2),""))</f>
        <v>0</v>
      </c>
      <c r="G580" s="2" t="str">
        <f>IF(F580&gt;$J$2,F580-$J$2,"")</f>
        <v/>
      </c>
      <c r="H580">
        <f>IF(ISNUMBER(_xlfn.NUMBERVALUE(LEFT(A580,1))),_xlfn.NUMBERVALUE(_xlfn.TEXTBEFORE(A580," ")),0)</f>
        <v>0</v>
      </c>
      <c r="J580" cm="1">
        <f t="array" ref="J580">SUMPRODUCT(--(IFERROR(FIND(I580,D578:D1511),0)&gt;0),H578:H1511)</f>
        <v>16545258</v>
      </c>
    </row>
    <row r="581" spans="1:10">
      <c r="A581" s="3" t="s">
        <v>35</v>
      </c>
      <c r="B581" s="1" t="str">
        <f>IFERROR(_xlfn.NUMBERVALUE(LEFT(A581,1)),LEFT(A581,1))</f>
        <v>$</v>
      </c>
      <c r="C581">
        <f>IF(ISNUMBER(_xlfn.NUMBERVALUE(LEFT(A581,1))),_xlfn.NUMBERVALUE(_xlfn.TEXTBEFORE(A581," ")),0)+
IF(B581="d",SUMIFS(F:F,D:D,D581&amp;"|"&amp;_xlfn.TEXTAFTER(A581," ")),0)</f>
        <v>0</v>
      </c>
      <c r="D581" t="str" cm="1">
        <f t="array" ref="D581">IF(AND(LEFT(A581,4)="$ cd",IFERROR(_xlfn.TEXTAFTER(A581," ",2)&lt;&gt;"..",0)),IF(D580="|",D580,D580&amp;"|")&amp;IFERROR(_xlfn.TEXTAFTER(A581," ",2),0),
IF(AND(LEFT(A581,4)="$ cd",IFERROR(_xlfn.TEXTAFTER(A581," ",2)="..",0)),_xlfn.XLOOKUP(E581,$E$2:E580,$D$2:D580,,,-1),D580))</f>
        <v>|/|fvhmzqc|wrzzq|mqqlhnvh|rrcnhbn|jjshzrhd</v>
      </c>
      <c r="E581">
        <f>E580+IFERROR(IF(AND(LEFT(A581,4)="$ cd",_xlfn.TEXTAFTER(A581," ",2)&lt;&gt;".."),1,-1),0)</f>
        <v>6</v>
      </c>
      <c r="F581">
        <f>SUMIFS(C:C,D:D,IF(AND(LEFT(A581,4)="$ cd",_xlfn.TEXTAFTER(A581," ",2)&lt;&gt;".."),IF(D580="|",D580,D580&amp;"|")&amp;_xlfn.TEXTAFTER(A581," ",2),""))</f>
        <v>63581</v>
      </c>
      <c r="G581" s="2" t="str">
        <f>IF(F581&gt;$J$2,F581-$J$2,"")</f>
        <v/>
      </c>
      <c r="H581">
        <f>IF(ISNUMBER(_xlfn.NUMBERVALUE(LEFT(A581,1))),_xlfn.NUMBERVALUE(_xlfn.TEXTBEFORE(A581," ")),0)</f>
        <v>0</v>
      </c>
      <c r="J581" cm="1">
        <f t="array" ref="J581">SUMPRODUCT(--(IFERROR(FIND(I581,D579:D1512),0)&gt;0),H579:H1512)</f>
        <v>16545258</v>
      </c>
    </row>
    <row r="582" spans="1:10">
      <c r="A582" s="3" t="s">
        <v>1</v>
      </c>
      <c r="B582" s="1" t="str">
        <f>IFERROR(_xlfn.NUMBERVALUE(LEFT(A582,1)),LEFT(A582,1))</f>
        <v>$</v>
      </c>
      <c r="C582">
        <f>IF(ISNUMBER(_xlfn.NUMBERVALUE(LEFT(A582,1))),_xlfn.NUMBERVALUE(_xlfn.TEXTBEFORE(A582," ")),0)+
IF(B582="d",SUMIFS(F:F,D:D,D582&amp;"|"&amp;_xlfn.TEXTAFTER(A582," ")),0)</f>
        <v>0</v>
      </c>
      <c r="D582" t="str" cm="1">
        <f t="array" ref="D582">IF(AND(LEFT(A582,4)="$ cd",IFERROR(_xlfn.TEXTAFTER(A582," ",2)&lt;&gt;"..",0)),IF(D581="|",D581,D581&amp;"|")&amp;IFERROR(_xlfn.TEXTAFTER(A582," ",2),0),
IF(AND(LEFT(A582,4)="$ cd",IFERROR(_xlfn.TEXTAFTER(A582," ",2)="..",0)),_xlfn.XLOOKUP(E582,$E$2:E581,$D$2:D581,,,-1),D581))</f>
        <v>|/|fvhmzqc|wrzzq|mqqlhnvh|rrcnhbn|jjshzrhd</v>
      </c>
      <c r="E582">
        <f>E581+IFERROR(IF(AND(LEFT(A582,4)="$ cd",_xlfn.TEXTAFTER(A582," ",2)&lt;&gt;".."),1,-1),0)</f>
        <v>6</v>
      </c>
      <c r="F582">
        <f>SUMIFS(C:C,D:D,IF(AND(LEFT(A582,4)="$ cd",_xlfn.TEXTAFTER(A582," ",2)&lt;&gt;".."),IF(D581="|",D581,D581&amp;"|")&amp;_xlfn.TEXTAFTER(A582," ",2),""))</f>
        <v>0</v>
      </c>
      <c r="G582" s="2" t="str">
        <f>IF(F582&gt;$J$2,F582-$J$2,"")</f>
        <v/>
      </c>
      <c r="H582">
        <f>IF(ISNUMBER(_xlfn.NUMBERVALUE(LEFT(A582,1))),_xlfn.NUMBERVALUE(_xlfn.TEXTBEFORE(A582," ")),0)</f>
        <v>0</v>
      </c>
      <c r="J582" cm="1">
        <f t="array" ref="J582">SUMPRODUCT(--(IFERROR(FIND(I582,D580:D1513),0)&gt;0),H580:H1513)</f>
        <v>16545258</v>
      </c>
    </row>
    <row r="583" spans="1:10">
      <c r="A583" s="3" t="s">
        <v>206</v>
      </c>
      <c r="B583" s="1">
        <f>IFERROR(_xlfn.NUMBERVALUE(LEFT(A583,1)),LEFT(A583,1))</f>
        <v>6</v>
      </c>
      <c r="C583">
        <f>IF(ISNUMBER(_xlfn.NUMBERVALUE(LEFT(A583,1))),_xlfn.NUMBERVALUE(_xlfn.TEXTBEFORE(A583," ")),0)+
IF(B583="d",SUMIFS(F:F,D:D,D583&amp;"|"&amp;_xlfn.TEXTAFTER(A583," ")),0)</f>
        <v>63581</v>
      </c>
      <c r="D583" t="str" cm="1">
        <f t="array" ref="D583">IF(AND(LEFT(A583,4)="$ cd",IFERROR(_xlfn.TEXTAFTER(A583," ",2)&lt;&gt;"..",0)),IF(D582="|",D582,D582&amp;"|")&amp;IFERROR(_xlfn.TEXTAFTER(A583," ",2),0),
IF(AND(LEFT(A583,4)="$ cd",IFERROR(_xlfn.TEXTAFTER(A583," ",2)="..",0)),_xlfn.XLOOKUP(E583,$E$2:E582,$D$2:D582,,,-1),D582))</f>
        <v>|/|fvhmzqc|wrzzq|mqqlhnvh|rrcnhbn|jjshzrhd</v>
      </c>
      <c r="E583">
        <f>E582+IFERROR(IF(AND(LEFT(A583,4)="$ cd",_xlfn.TEXTAFTER(A583," ",2)&lt;&gt;".."),1,-1),0)</f>
        <v>6</v>
      </c>
      <c r="F583">
        <f>SUMIFS(C:C,D:D,IF(AND(LEFT(A583,4)="$ cd",_xlfn.TEXTAFTER(A583," ",2)&lt;&gt;".."),IF(D582="|",D582,D582&amp;"|")&amp;_xlfn.TEXTAFTER(A583," ",2),""))</f>
        <v>0</v>
      </c>
      <c r="G583" s="2" t="str">
        <f>IF(F583&gt;$J$2,F583-$J$2,"")</f>
        <v/>
      </c>
      <c r="H583">
        <f>IF(ISNUMBER(_xlfn.NUMBERVALUE(LEFT(A583,1))),_xlfn.NUMBERVALUE(_xlfn.TEXTBEFORE(A583," ")),0)</f>
        <v>63581</v>
      </c>
      <c r="J583" cm="1">
        <f t="array" ref="J583">SUMPRODUCT(--(IFERROR(FIND(I583,D581:D1514),0)&gt;0),H581:H1514)</f>
        <v>16545258</v>
      </c>
    </row>
    <row r="584" spans="1:10">
      <c r="A584" s="3" t="s">
        <v>3</v>
      </c>
      <c r="B584" s="1" t="str">
        <f>IFERROR(_xlfn.NUMBERVALUE(LEFT(A584,1)),LEFT(A584,1))</f>
        <v>$</v>
      </c>
      <c r="C584">
        <f>IF(ISNUMBER(_xlfn.NUMBERVALUE(LEFT(A584,1))),_xlfn.NUMBERVALUE(_xlfn.TEXTBEFORE(A584," ")),0)+
IF(B584="d",SUMIFS(F:F,D:D,D584&amp;"|"&amp;_xlfn.TEXTAFTER(A584," ")),0)</f>
        <v>0</v>
      </c>
      <c r="D584" t="str" cm="1">
        <f t="array" ref="D584">IF(AND(LEFT(A584,4)="$ cd",IFERROR(_xlfn.TEXTAFTER(A584," ",2)&lt;&gt;"..",0)),IF(D583="|",D583,D583&amp;"|")&amp;IFERROR(_xlfn.TEXTAFTER(A584," ",2),0),
IF(AND(LEFT(A584,4)="$ cd",IFERROR(_xlfn.TEXTAFTER(A584," ",2)="..",0)),_xlfn.XLOOKUP(E584,$E$2:E583,$D$2:D583,,,-1),D583))</f>
        <v>|/|fvhmzqc|wrzzq|mqqlhnvh|rrcnhbn</v>
      </c>
      <c r="E584">
        <f>E583+IFERROR(IF(AND(LEFT(A584,4)="$ cd",_xlfn.TEXTAFTER(A584," ",2)&lt;&gt;".."),1,-1),0)</f>
        <v>5</v>
      </c>
      <c r="F584">
        <f>SUMIFS(C:C,D:D,IF(AND(LEFT(A584,4)="$ cd",_xlfn.TEXTAFTER(A584," ",2)&lt;&gt;".."),IF(D583="|",D583,D583&amp;"|")&amp;_xlfn.TEXTAFTER(A584," ",2),""))</f>
        <v>0</v>
      </c>
      <c r="G584" s="2" t="str">
        <f>IF(F584&gt;$J$2,F584-$J$2,"")</f>
        <v/>
      </c>
      <c r="H584">
        <f>IF(ISNUMBER(_xlfn.NUMBERVALUE(LEFT(A584,1))),_xlfn.NUMBERVALUE(_xlfn.TEXTBEFORE(A584," ")),0)</f>
        <v>0</v>
      </c>
      <c r="J584" cm="1">
        <f t="array" ref="J584">SUMPRODUCT(--(IFERROR(FIND(I584,D582:D1515),0)&gt;0),H582:H1515)</f>
        <v>16545258</v>
      </c>
    </row>
    <row r="585" spans="1:10">
      <c r="A585" s="3" t="s">
        <v>3</v>
      </c>
      <c r="B585" s="1" t="str">
        <f>IFERROR(_xlfn.NUMBERVALUE(LEFT(A585,1)),LEFT(A585,1))</f>
        <v>$</v>
      </c>
      <c r="C585">
        <f>IF(ISNUMBER(_xlfn.NUMBERVALUE(LEFT(A585,1))),_xlfn.NUMBERVALUE(_xlfn.TEXTBEFORE(A585," ")),0)+
IF(B585="d",SUMIFS(F:F,D:D,D585&amp;"|"&amp;_xlfn.TEXTAFTER(A585," ")),0)</f>
        <v>0</v>
      </c>
      <c r="D585" t="str" cm="1">
        <f t="array" ref="D585">IF(AND(LEFT(A585,4)="$ cd",IFERROR(_xlfn.TEXTAFTER(A585," ",2)&lt;&gt;"..",0)),IF(D584="|",D584,D584&amp;"|")&amp;IFERROR(_xlfn.TEXTAFTER(A585," ",2),0),
IF(AND(LEFT(A585,4)="$ cd",IFERROR(_xlfn.TEXTAFTER(A585," ",2)="..",0)),_xlfn.XLOOKUP(E585,$E$2:E584,$D$2:D584,,,-1),D584))</f>
        <v>|/|fvhmzqc|wrzzq|mqqlhnvh</v>
      </c>
      <c r="E585">
        <f>E584+IFERROR(IF(AND(LEFT(A585,4)="$ cd",_xlfn.TEXTAFTER(A585," ",2)&lt;&gt;".."),1,-1),0)</f>
        <v>4</v>
      </c>
      <c r="F585">
        <f>SUMIFS(C:C,D:D,IF(AND(LEFT(A585,4)="$ cd",_xlfn.TEXTAFTER(A585," ",2)&lt;&gt;".."),IF(D584="|",D584,D584&amp;"|")&amp;_xlfn.TEXTAFTER(A585," ",2),""))</f>
        <v>0</v>
      </c>
      <c r="G585" s="2" t="str">
        <f>IF(F585&gt;$J$2,F585-$J$2,"")</f>
        <v/>
      </c>
      <c r="H585">
        <f>IF(ISNUMBER(_xlfn.NUMBERVALUE(LEFT(A585,1))),_xlfn.NUMBERVALUE(_xlfn.TEXTBEFORE(A585," ")),0)</f>
        <v>0</v>
      </c>
      <c r="J585" cm="1">
        <f t="array" ref="J585">SUMPRODUCT(--(IFERROR(FIND(I585,D583:D1516),0)&gt;0),H583:H1516)</f>
        <v>16545258</v>
      </c>
    </row>
    <row r="586" spans="1:10">
      <c r="A586" s="3" t="s">
        <v>3</v>
      </c>
      <c r="B586" s="1" t="str">
        <f>IFERROR(_xlfn.NUMBERVALUE(LEFT(A586,1)),LEFT(A586,1))</f>
        <v>$</v>
      </c>
      <c r="C586">
        <f>IF(ISNUMBER(_xlfn.NUMBERVALUE(LEFT(A586,1))),_xlfn.NUMBERVALUE(_xlfn.TEXTBEFORE(A586," ")),0)+
IF(B586="d",SUMIFS(F:F,D:D,D586&amp;"|"&amp;_xlfn.TEXTAFTER(A586," ")),0)</f>
        <v>0</v>
      </c>
      <c r="D586" t="str" cm="1">
        <f t="array" ref="D586">IF(AND(LEFT(A586,4)="$ cd",IFERROR(_xlfn.TEXTAFTER(A586," ",2)&lt;&gt;"..",0)),IF(D585="|",D585,D585&amp;"|")&amp;IFERROR(_xlfn.TEXTAFTER(A586," ",2),0),
IF(AND(LEFT(A586,4)="$ cd",IFERROR(_xlfn.TEXTAFTER(A586," ",2)="..",0)),_xlfn.XLOOKUP(E586,$E$2:E585,$D$2:D585,,,-1),D585))</f>
        <v>|/|fvhmzqc|wrzzq</v>
      </c>
      <c r="E586">
        <f>E585+IFERROR(IF(AND(LEFT(A586,4)="$ cd",_xlfn.TEXTAFTER(A586," ",2)&lt;&gt;".."),1,-1),0)</f>
        <v>3</v>
      </c>
      <c r="F586">
        <f>SUMIFS(C:C,D:D,IF(AND(LEFT(A586,4)="$ cd",_xlfn.TEXTAFTER(A586," ",2)&lt;&gt;".."),IF(D585="|",D585,D585&amp;"|")&amp;_xlfn.TEXTAFTER(A586," ",2),""))</f>
        <v>0</v>
      </c>
      <c r="G586" s="2" t="str">
        <f>IF(F586&gt;$J$2,F586-$J$2,"")</f>
        <v/>
      </c>
      <c r="H586">
        <f>IF(ISNUMBER(_xlfn.NUMBERVALUE(LEFT(A586,1))),_xlfn.NUMBERVALUE(_xlfn.TEXTBEFORE(A586," ")),0)</f>
        <v>0</v>
      </c>
      <c r="J586" cm="1">
        <f t="array" ref="J586">SUMPRODUCT(--(IFERROR(FIND(I586,D584:D1517),0)&gt;0),H584:H1517)</f>
        <v>16481677</v>
      </c>
    </row>
    <row r="587" spans="1:10">
      <c r="A587" s="3" t="s">
        <v>3</v>
      </c>
      <c r="B587" s="1" t="str">
        <f>IFERROR(_xlfn.NUMBERVALUE(LEFT(A587,1)),LEFT(A587,1))</f>
        <v>$</v>
      </c>
      <c r="C587">
        <f>IF(ISNUMBER(_xlfn.NUMBERVALUE(LEFT(A587,1))),_xlfn.NUMBERVALUE(_xlfn.TEXTBEFORE(A587," ")),0)+
IF(B587="d",SUMIFS(F:F,D:D,D587&amp;"|"&amp;_xlfn.TEXTAFTER(A587," ")),0)</f>
        <v>0</v>
      </c>
      <c r="D587" t="str" cm="1">
        <f t="array" ref="D587">IF(AND(LEFT(A587,4)="$ cd",IFERROR(_xlfn.TEXTAFTER(A587," ",2)&lt;&gt;"..",0)),IF(D586="|",D586,D586&amp;"|")&amp;IFERROR(_xlfn.TEXTAFTER(A587," ",2),0),
IF(AND(LEFT(A587,4)="$ cd",IFERROR(_xlfn.TEXTAFTER(A587," ",2)="..",0)),_xlfn.XLOOKUP(E587,$E$2:E586,$D$2:D586,,,-1),D586))</f>
        <v>|/|fvhmzqc</v>
      </c>
      <c r="E587">
        <f>E586+IFERROR(IF(AND(LEFT(A587,4)="$ cd",_xlfn.TEXTAFTER(A587," ",2)&lt;&gt;".."),1,-1),0)</f>
        <v>2</v>
      </c>
      <c r="F587">
        <f>SUMIFS(C:C,D:D,IF(AND(LEFT(A587,4)="$ cd",_xlfn.TEXTAFTER(A587," ",2)&lt;&gt;".."),IF(D586="|",D586,D586&amp;"|")&amp;_xlfn.TEXTAFTER(A587," ",2),""))</f>
        <v>0</v>
      </c>
      <c r="G587" s="2" t="str">
        <f>IF(F587&gt;$J$2,F587-$J$2,"")</f>
        <v/>
      </c>
      <c r="H587">
        <f>IF(ISNUMBER(_xlfn.NUMBERVALUE(LEFT(A587,1))),_xlfn.NUMBERVALUE(_xlfn.TEXTBEFORE(A587," ")),0)</f>
        <v>0</v>
      </c>
      <c r="J587" cm="1">
        <f t="array" ref="J587">SUMPRODUCT(--(IFERROR(FIND(I587,D585:D1518),0)&gt;0),H585:H1518)</f>
        <v>16481677</v>
      </c>
    </row>
    <row r="588" spans="1:10">
      <c r="A588" s="3" t="s">
        <v>3</v>
      </c>
      <c r="B588" s="1" t="str">
        <f>IFERROR(_xlfn.NUMBERVALUE(LEFT(A588,1)),LEFT(A588,1))</f>
        <v>$</v>
      </c>
      <c r="C588">
        <f>IF(ISNUMBER(_xlfn.NUMBERVALUE(LEFT(A588,1))),_xlfn.NUMBERVALUE(_xlfn.TEXTBEFORE(A588," ")),0)+
IF(B588="d",SUMIFS(F:F,D:D,D588&amp;"|"&amp;_xlfn.TEXTAFTER(A588," ")),0)</f>
        <v>0</v>
      </c>
      <c r="D588" t="str" cm="1">
        <f t="array" ref="D588">IF(AND(LEFT(A588,4)="$ cd",IFERROR(_xlfn.TEXTAFTER(A588," ",2)&lt;&gt;"..",0)),IF(D587="|",D587,D587&amp;"|")&amp;IFERROR(_xlfn.TEXTAFTER(A588," ",2),0),
IF(AND(LEFT(A588,4)="$ cd",IFERROR(_xlfn.TEXTAFTER(A588," ",2)="..",0)),_xlfn.XLOOKUP(E588,$E$2:E587,$D$2:D587,,,-1),D587))</f>
        <v>|/</v>
      </c>
      <c r="E588">
        <f>E587+IFERROR(IF(AND(LEFT(A588,4)="$ cd",_xlfn.TEXTAFTER(A588," ",2)&lt;&gt;".."),1,-1),0)</f>
        <v>1</v>
      </c>
      <c r="F588">
        <f>SUMIFS(C:C,D:D,IF(AND(LEFT(A588,4)="$ cd",_xlfn.TEXTAFTER(A588," ",2)&lt;&gt;".."),IF(D587="|",D587,D587&amp;"|")&amp;_xlfn.TEXTAFTER(A588," ",2),""))</f>
        <v>0</v>
      </c>
      <c r="G588" s="2" t="str">
        <f>IF(F588&gt;$J$2,F588-$J$2,"")</f>
        <v/>
      </c>
      <c r="H588">
        <f>IF(ISNUMBER(_xlfn.NUMBERVALUE(LEFT(A588,1))),_xlfn.NUMBERVALUE(_xlfn.TEXTBEFORE(A588," ")),0)</f>
        <v>0</v>
      </c>
      <c r="J588" cm="1">
        <f t="array" ref="J588">SUMPRODUCT(--(IFERROR(FIND(I588,D586:D1519),0)&gt;0),H586:H1519)</f>
        <v>16481677</v>
      </c>
    </row>
    <row r="589" spans="1:10">
      <c r="A589" s="3" t="s">
        <v>205</v>
      </c>
      <c r="B589" s="1" t="str">
        <f>IFERROR(_xlfn.NUMBERVALUE(LEFT(A589,1)),LEFT(A589,1))</f>
        <v>$</v>
      </c>
      <c r="C589">
        <f>IF(ISNUMBER(_xlfn.NUMBERVALUE(LEFT(A589,1))),_xlfn.NUMBERVALUE(_xlfn.TEXTBEFORE(A589," ")),0)+
IF(B589="d",SUMIFS(F:F,D:D,D589&amp;"|"&amp;_xlfn.TEXTAFTER(A589," ")),0)</f>
        <v>0</v>
      </c>
      <c r="D589" t="str" cm="1">
        <f t="array" ref="D589">IF(AND(LEFT(A589,4)="$ cd",IFERROR(_xlfn.TEXTAFTER(A589," ",2)&lt;&gt;"..",0)),IF(D588="|",D588,D588&amp;"|")&amp;IFERROR(_xlfn.TEXTAFTER(A589," ",2),0),
IF(AND(LEFT(A589,4)="$ cd",IFERROR(_xlfn.TEXTAFTER(A589," ",2)="..",0)),_xlfn.XLOOKUP(E589,$E$2:E588,$D$2:D588,,,-1),D588))</f>
        <v>|/|hqmlnpn</v>
      </c>
      <c r="E589">
        <f>E588+IFERROR(IF(AND(LEFT(A589,4)="$ cd",_xlfn.TEXTAFTER(A589," ",2)&lt;&gt;".."),1,-1),0)</f>
        <v>2</v>
      </c>
      <c r="F589">
        <f>SUMIFS(C:C,D:D,IF(AND(LEFT(A589,4)="$ cd",_xlfn.TEXTAFTER(A589," ",2)&lt;&gt;".."),IF(D588="|",D588,D588&amp;"|")&amp;_xlfn.TEXTAFTER(A589," ",2),""))</f>
        <v>8271275</v>
      </c>
      <c r="G589" s="2">
        <f>IF(F589&gt;$J$2,F589-$J$2,"")</f>
        <v>2921292</v>
      </c>
      <c r="H589">
        <f>IF(ISNUMBER(_xlfn.NUMBERVALUE(LEFT(A589,1))),_xlfn.NUMBERVALUE(_xlfn.TEXTBEFORE(A589," ")),0)</f>
        <v>0</v>
      </c>
      <c r="J589" cm="1">
        <f t="array" ref="J589">SUMPRODUCT(--(IFERROR(FIND(I589,D587:D1520),0)&gt;0),H587:H1520)</f>
        <v>16481677</v>
      </c>
    </row>
    <row r="590" spans="1:10">
      <c r="A590" s="3" t="s">
        <v>1</v>
      </c>
      <c r="B590" s="1" t="str">
        <f>IFERROR(_xlfn.NUMBERVALUE(LEFT(A590,1)),LEFT(A590,1))</f>
        <v>$</v>
      </c>
      <c r="C590">
        <f>IF(ISNUMBER(_xlfn.NUMBERVALUE(LEFT(A590,1))),_xlfn.NUMBERVALUE(_xlfn.TEXTBEFORE(A590," ")),0)+
IF(B590="d",SUMIFS(F:F,D:D,D590&amp;"|"&amp;_xlfn.TEXTAFTER(A590," ")),0)</f>
        <v>0</v>
      </c>
      <c r="D590" t="str" cm="1">
        <f t="array" ref="D590">IF(AND(LEFT(A590,4)="$ cd",IFERROR(_xlfn.TEXTAFTER(A590," ",2)&lt;&gt;"..",0)),IF(D589="|",D589,D589&amp;"|")&amp;IFERROR(_xlfn.TEXTAFTER(A590," ",2),0),
IF(AND(LEFT(A590,4)="$ cd",IFERROR(_xlfn.TEXTAFTER(A590," ",2)="..",0)),_xlfn.XLOOKUP(E590,$E$2:E589,$D$2:D589,,,-1),D589))</f>
        <v>|/|hqmlnpn</v>
      </c>
      <c r="E590">
        <f>E589+IFERROR(IF(AND(LEFT(A590,4)="$ cd",_xlfn.TEXTAFTER(A590," ",2)&lt;&gt;".."),1,-1),0)</f>
        <v>2</v>
      </c>
      <c r="F590">
        <f>SUMIFS(C:C,D:D,IF(AND(LEFT(A590,4)="$ cd",_xlfn.TEXTAFTER(A590," ",2)&lt;&gt;".."),IF(D589="|",D589,D589&amp;"|")&amp;_xlfn.TEXTAFTER(A590," ",2),""))</f>
        <v>0</v>
      </c>
      <c r="G590" s="2" t="str">
        <f>IF(F590&gt;$J$2,F590-$J$2,"")</f>
        <v/>
      </c>
      <c r="H590">
        <f>IF(ISNUMBER(_xlfn.NUMBERVALUE(LEFT(A590,1))),_xlfn.NUMBERVALUE(_xlfn.TEXTBEFORE(A590," ")),0)</f>
        <v>0</v>
      </c>
      <c r="J590" cm="1">
        <f t="array" ref="J590">SUMPRODUCT(--(IFERROR(FIND(I590,D588:D1521),0)&gt;0),H588:H1521)</f>
        <v>16481677</v>
      </c>
    </row>
    <row r="591" spans="1:10">
      <c r="A591" s="3" t="s">
        <v>27</v>
      </c>
      <c r="B591" s="1" t="str">
        <f>IFERROR(_xlfn.NUMBERVALUE(LEFT(A591,1)),LEFT(A591,1))</f>
        <v>d</v>
      </c>
      <c r="C591">
        <f>IF(ISNUMBER(_xlfn.NUMBERVALUE(LEFT(A591,1))),_xlfn.NUMBERVALUE(_xlfn.TEXTBEFORE(A591," ")),0)+
IF(B591="d",SUMIFS(F:F,D:D,D591&amp;"|"&amp;_xlfn.TEXTAFTER(A591," ")),0)</f>
        <v>33004</v>
      </c>
      <c r="D591" t="str" cm="1">
        <f t="array" ref="D591">IF(AND(LEFT(A591,4)="$ cd",IFERROR(_xlfn.TEXTAFTER(A591," ",2)&lt;&gt;"..",0)),IF(D590="|",D590,D590&amp;"|")&amp;IFERROR(_xlfn.TEXTAFTER(A591," ",2),0),
IF(AND(LEFT(A591,4)="$ cd",IFERROR(_xlfn.TEXTAFTER(A591," ",2)="..",0)),_xlfn.XLOOKUP(E591,$E$2:E590,$D$2:D590,,,-1),D590))</f>
        <v>|/|hqmlnpn</v>
      </c>
      <c r="E591">
        <f>E590+IFERROR(IF(AND(LEFT(A591,4)="$ cd",_xlfn.TEXTAFTER(A591," ",2)&lt;&gt;".."),1,-1),0)</f>
        <v>2</v>
      </c>
      <c r="F591">
        <f>SUMIFS(C:C,D:D,IF(AND(LEFT(A591,4)="$ cd",_xlfn.TEXTAFTER(A591," ",2)&lt;&gt;".."),IF(D590="|",D590,D590&amp;"|")&amp;_xlfn.TEXTAFTER(A591," ",2),""))</f>
        <v>0</v>
      </c>
      <c r="G591" s="2" t="str">
        <f>IF(F591&gt;$J$2,F591-$J$2,"")</f>
        <v/>
      </c>
      <c r="H591">
        <f>IF(ISNUMBER(_xlfn.NUMBERVALUE(LEFT(A591,1))),_xlfn.NUMBERVALUE(_xlfn.TEXTBEFORE(A591," ")),0)</f>
        <v>0</v>
      </c>
      <c r="J591" cm="1">
        <f t="array" ref="J591">SUMPRODUCT(--(IFERROR(FIND(I591,D589:D1522),0)&gt;0),H589:H1522)</f>
        <v>16481677</v>
      </c>
    </row>
    <row r="592" spans="1:10">
      <c r="A592" s="3" t="s">
        <v>204</v>
      </c>
      <c r="B592" s="1" t="str">
        <f>IFERROR(_xlfn.NUMBERVALUE(LEFT(A592,1)),LEFT(A592,1))</f>
        <v>d</v>
      </c>
      <c r="C592">
        <f>IF(ISNUMBER(_xlfn.NUMBERVALUE(LEFT(A592,1))),_xlfn.NUMBERVALUE(_xlfn.TEXTBEFORE(A592," ")),0)+
IF(B592="d",SUMIFS(F:F,D:D,D592&amp;"|"&amp;_xlfn.TEXTAFTER(A592," ")),0)</f>
        <v>4501304</v>
      </c>
      <c r="D592" t="str" cm="1">
        <f t="array" ref="D592">IF(AND(LEFT(A592,4)="$ cd",IFERROR(_xlfn.TEXTAFTER(A592," ",2)&lt;&gt;"..",0)),IF(D591="|",D591,D591&amp;"|")&amp;IFERROR(_xlfn.TEXTAFTER(A592," ",2),0),
IF(AND(LEFT(A592,4)="$ cd",IFERROR(_xlfn.TEXTAFTER(A592," ",2)="..",0)),_xlfn.XLOOKUP(E592,$E$2:E591,$D$2:D591,,,-1),D591))</f>
        <v>|/|hqmlnpn</v>
      </c>
      <c r="E592">
        <f>E591+IFERROR(IF(AND(LEFT(A592,4)="$ cd",_xlfn.TEXTAFTER(A592," ",2)&lt;&gt;".."),1,-1),0)</f>
        <v>2</v>
      </c>
      <c r="F592">
        <f>SUMIFS(C:C,D:D,IF(AND(LEFT(A592,4)="$ cd",_xlfn.TEXTAFTER(A592," ",2)&lt;&gt;".."),IF(D591="|",D591,D591&amp;"|")&amp;_xlfn.TEXTAFTER(A592," ",2),""))</f>
        <v>0</v>
      </c>
      <c r="G592" s="2" t="str">
        <f>IF(F592&gt;$J$2,F592-$J$2,"")</f>
        <v/>
      </c>
      <c r="H592">
        <f>IF(ISNUMBER(_xlfn.NUMBERVALUE(LEFT(A592,1))),_xlfn.NUMBERVALUE(_xlfn.TEXTBEFORE(A592," ")),0)</f>
        <v>0</v>
      </c>
      <c r="J592" cm="1">
        <f t="array" ref="J592">SUMPRODUCT(--(IFERROR(FIND(I592,D590:D1523),0)&gt;0),H590:H1523)</f>
        <v>16481677</v>
      </c>
    </row>
    <row r="593" spans="1:10">
      <c r="A593" s="3" t="s">
        <v>203</v>
      </c>
      <c r="B593" s="1">
        <f>IFERROR(_xlfn.NUMBERVALUE(LEFT(A593,1)),LEFT(A593,1))</f>
        <v>2</v>
      </c>
      <c r="C593">
        <f>IF(ISNUMBER(_xlfn.NUMBERVALUE(LEFT(A593,1))),_xlfn.NUMBERVALUE(_xlfn.TEXTBEFORE(A593," ")),0)+
IF(B593="d",SUMIFS(F:F,D:D,D593&amp;"|"&amp;_xlfn.TEXTAFTER(A593," ")),0)</f>
        <v>240226</v>
      </c>
      <c r="D593" t="str" cm="1">
        <f t="array" ref="D593">IF(AND(LEFT(A593,4)="$ cd",IFERROR(_xlfn.TEXTAFTER(A593," ",2)&lt;&gt;"..",0)),IF(D592="|",D592,D592&amp;"|")&amp;IFERROR(_xlfn.TEXTAFTER(A593," ",2),0),
IF(AND(LEFT(A593,4)="$ cd",IFERROR(_xlfn.TEXTAFTER(A593," ",2)="..",0)),_xlfn.XLOOKUP(E593,$E$2:E592,$D$2:D592,,,-1),D592))</f>
        <v>|/|hqmlnpn</v>
      </c>
      <c r="E593">
        <f>E592+IFERROR(IF(AND(LEFT(A593,4)="$ cd",_xlfn.TEXTAFTER(A593," ",2)&lt;&gt;".."),1,-1),0)</f>
        <v>2</v>
      </c>
      <c r="F593">
        <f>SUMIFS(C:C,D:D,IF(AND(LEFT(A593,4)="$ cd",_xlfn.TEXTAFTER(A593," ",2)&lt;&gt;".."),IF(D592="|",D592,D592&amp;"|")&amp;_xlfn.TEXTAFTER(A593," ",2),""))</f>
        <v>0</v>
      </c>
      <c r="G593" s="2" t="str">
        <f>IF(F593&gt;$J$2,F593-$J$2,"")</f>
        <v/>
      </c>
      <c r="H593">
        <f>IF(ISNUMBER(_xlfn.NUMBERVALUE(LEFT(A593,1))),_xlfn.NUMBERVALUE(_xlfn.TEXTBEFORE(A593," ")),0)</f>
        <v>240226</v>
      </c>
      <c r="J593" cm="1">
        <f t="array" ref="J593">SUMPRODUCT(--(IFERROR(FIND(I593,D591:D1524),0)&gt;0),H591:H1524)</f>
        <v>16481677</v>
      </c>
    </row>
    <row r="594" spans="1:10">
      <c r="A594" s="3" t="s">
        <v>57</v>
      </c>
      <c r="B594" s="1" t="str">
        <f>IFERROR(_xlfn.NUMBERVALUE(LEFT(A594,1)),LEFT(A594,1))</f>
        <v>d</v>
      </c>
      <c r="C594">
        <f>IF(ISNUMBER(_xlfn.NUMBERVALUE(LEFT(A594,1))),_xlfn.NUMBERVALUE(_xlfn.TEXTBEFORE(A594," ")),0)+
IF(B594="d",SUMIFS(F:F,D:D,D594&amp;"|"&amp;_xlfn.TEXTAFTER(A594," ")),0)</f>
        <v>903167</v>
      </c>
      <c r="D594" t="str" cm="1">
        <f t="array" ref="D594">IF(AND(LEFT(A594,4)="$ cd",IFERROR(_xlfn.TEXTAFTER(A594," ",2)&lt;&gt;"..",0)),IF(D593="|",D593,D593&amp;"|")&amp;IFERROR(_xlfn.TEXTAFTER(A594," ",2),0),
IF(AND(LEFT(A594,4)="$ cd",IFERROR(_xlfn.TEXTAFTER(A594," ",2)="..",0)),_xlfn.XLOOKUP(E594,$E$2:E593,$D$2:D593,,,-1),D593))</f>
        <v>|/|hqmlnpn</v>
      </c>
      <c r="E594">
        <f>E593+IFERROR(IF(AND(LEFT(A594,4)="$ cd",_xlfn.TEXTAFTER(A594," ",2)&lt;&gt;".."),1,-1),0)</f>
        <v>2</v>
      </c>
      <c r="F594">
        <f>SUMIFS(C:C,D:D,IF(AND(LEFT(A594,4)="$ cd",_xlfn.TEXTAFTER(A594," ",2)&lt;&gt;".."),IF(D593="|",D593,D593&amp;"|")&amp;_xlfn.TEXTAFTER(A594," ",2),""))</f>
        <v>0</v>
      </c>
      <c r="G594" s="2" t="str">
        <f>IF(F594&gt;$J$2,F594-$J$2,"")</f>
        <v/>
      </c>
      <c r="H594">
        <f>IF(ISNUMBER(_xlfn.NUMBERVALUE(LEFT(A594,1))),_xlfn.NUMBERVALUE(_xlfn.TEXTBEFORE(A594," ")),0)</f>
        <v>0</v>
      </c>
      <c r="J594" cm="1">
        <f t="array" ref="J594">SUMPRODUCT(--(IFERROR(FIND(I594,D592:D1525),0)&gt;0),H592:H1525)</f>
        <v>16481677</v>
      </c>
    </row>
    <row r="595" spans="1:10">
      <c r="A595" s="3" t="s">
        <v>202</v>
      </c>
      <c r="B595" s="1">
        <f>IFERROR(_xlfn.NUMBERVALUE(LEFT(A595,1)),LEFT(A595,1))</f>
        <v>3</v>
      </c>
      <c r="C595">
        <f>IF(ISNUMBER(_xlfn.NUMBERVALUE(LEFT(A595,1))),_xlfn.NUMBERVALUE(_xlfn.TEXTBEFORE(A595," ")),0)+
IF(B595="d",SUMIFS(F:F,D:D,D595&amp;"|"&amp;_xlfn.TEXTAFTER(A595," ")),0)</f>
        <v>39519</v>
      </c>
      <c r="D595" t="str" cm="1">
        <f t="array" ref="D595">IF(AND(LEFT(A595,4)="$ cd",IFERROR(_xlfn.TEXTAFTER(A595," ",2)&lt;&gt;"..",0)),IF(D594="|",D594,D594&amp;"|")&amp;IFERROR(_xlfn.TEXTAFTER(A595," ",2),0),
IF(AND(LEFT(A595,4)="$ cd",IFERROR(_xlfn.TEXTAFTER(A595," ",2)="..",0)),_xlfn.XLOOKUP(E595,$E$2:E594,$D$2:D594,,,-1),D594))</f>
        <v>|/|hqmlnpn</v>
      </c>
      <c r="E595">
        <f>E594+IFERROR(IF(AND(LEFT(A595,4)="$ cd",_xlfn.TEXTAFTER(A595," ",2)&lt;&gt;".."),1,-1),0)</f>
        <v>2</v>
      </c>
      <c r="F595">
        <f>SUMIFS(C:C,D:D,IF(AND(LEFT(A595,4)="$ cd",_xlfn.TEXTAFTER(A595," ",2)&lt;&gt;".."),IF(D594="|",D594,D594&amp;"|")&amp;_xlfn.TEXTAFTER(A595," ",2),""))</f>
        <v>0</v>
      </c>
      <c r="G595" s="2" t="str">
        <f>IF(F595&gt;$J$2,F595-$J$2,"")</f>
        <v/>
      </c>
      <c r="H595">
        <f>IF(ISNUMBER(_xlfn.NUMBERVALUE(LEFT(A595,1))),_xlfn.NUMBERVALUE(_xlfn.TEXTBEFORE(A595," ")),0)</f>
        <v>39519</v>
      </c>
      <c r="J595" cm="1">
        <f t="array" ref="J595">SUMPRODUCT(--(IFERROR(FIND(I595,D593:D1526),0)&gt;0),H593:H1526)</f>
        <v>16481677</v>
      </c>
    </row>
    <row r="596" spans="1:10">
      <c r="A596" s="3" t="s">
        <v>201</v>
      </c>
      <c r="B596" s="1">
        <f>IFERROR(_xlfn.NUMBERVALUE(LEFT(A596,1)),LEFT(A596,1))</f>
        <v>1</v>
      </c>
      <c r="C596">
        <f>IF(ISNUMBER(_xlfn.NUMBERVALUE(LEFT(A596,1))),_xlfn.NUMBERVALUE(_xlfn.TEXTBEFORE(A596," ")),0)+
IF(B596="d",SUMIFS(F:F,D:D,D596&amp;"|"&amp;_xlfn.TEXTAFTER(A596," ")),0)</f>
        <v>140559</v>
      </c>
      <c r="D596" t="str" cm="1">
        <f t="array" ref="D596">IF(AND(LEFT(A596,4)="$ cd",IFERROR(_xlfn.TEXTAFTER(A596," ",2)&lt;&gt;"..",0)),IF(D595="|",D595,D595&amp;"|")&amp;IFERROR(_xlfn.TEXTAFTER(A596," ",2),0),
IF(AND(LEFT(A596,4)="$ cd",IFERROR(_xlfn.TEXTAFTER(A596," ",2)="..",0)),_xlfn.XLOOKUP(E596,$E$2:E595,$D$2:D595,,,-1),D595))</f>
        <v>|/|hqmlnpn</v>
      </c>
      <c r="E596">
        <f>E595+IFERROR(IF(AND(LEFT(A596,4)="$ cd",_xlfn.TEXTAFTER(A596," ",2)&lt;&gt;".."),1,-1),0)</f>
        <v>2</v>
      </c>
      <c r="F596">
        <f>SUMIFS(C:C,D:D,IF(AND(LEFT(A596,4)="$ cd",_xlfn.TEXTAFTER(A596," ",2)&lt;&gt;".."),IF(D595="|",D595,D595&amp;"|")&amp;_xlfn.TEXTAFTER(A596," ",2),""))</f>
        <v>0</v>
      </c>
      <c r="G596" s="2" t="str">
        <f>IF(F596&gt;$J$2,F596-$J$2,"")</f>
        <v/>
      </c>
      <c r="H596">
        <f>IF(ISNUMBER(_xlfn.NUMBERVALUE(LEFT(A596,1))),_xlfn.NUMBERVALUE(_xlfn.TEXTBEFORE(A596," ")),0)</f>
        <v>140559</v>
      </c>
      <c r="J596" cm="1">
        <f t="array" ref="J596">SUMPRODUCT(--(IFERROR(FIND(I596,D594:D1527),0)&gt;0),H594:H1527)</f>
        <v>16241451</v>
      </c>
    </row>
    <row r="597" spans="1:10">
      <c r="A597" s="3" t="s">
        <v>200</v>
      </c>
      <c r="B597" s="1">
        <f>IFERROR(_xlfn.NUMBERVALUE(LEFT(A597,1)),LEFT(A597,1))</f>
        <v>2</v>
      </c>
      <c r="C597">
        <f>IF(ISNUMBER(_xlfn.NUMBERVALUE(LEFT(A597,1))),_xlfn.NUMBERVALUE(_xlfn.TEXTBEFORE(A597," ")),0)+
IF(B597="d",SUMIFS(F:F,D:D,D597&amp;"|"&amp;_xlfn.TEXTAFTER(A597," ")),0)</f>
        <v>243880</v>
      </c>
      <c r="D597" t="str" cm="1">
        <f t="array" ref="D597">IF(AND(LEFT(A597,4)="$ cd",IFERROR(_xlfn.TEXTAFTER(A597," ",2)&lt;&gt;"..",0)),IF(D596="|",D596,D596&amp;"|")&amp;IFERROR(_xlfn.TEXTAFTER(A597," ",2),0),
IF(AND(LEFT(A597,4)="$ cd",IFERROR(_xlfn.TEXTAFTER(A597," ",2)="..",0)),_xlfn.XLOOKUP(E597,$E$2:E596,$D$2:D596,,,-1),D596))</f>
        <v>|/|hqmlnpn</v>
      </c>
      <c r="E597">
        <f>E596+IFERROR(IF(AND(LEFT(A597,4)="$ cd",_xlfn.TEXTAFTER(A597," ",2)&lt;&gt;".."),1,-1),0)</f>
        <v>2</v>
      </c>
      <c r="F597">
        <f>SUMIFS(C:C,D:D,IF(AND(LEFT(A597,4)="$ cd",_xlfn.TEXTAFTER(A597," ",2)&lt;&gt;".."),IF(D596="|",D596,D596&amp;"|")&amp;_xlfn.TEXTAFTER(A597," ",2),""))</f>
        <v>0</v>
      </c>
      <c r="G597" s="2" t="str">
        <f>IF(F597&gt;$J$2,F597-$J$2,"")</f>
        <v/>
      </c>
      <c r="H597">
        <f>IF(ISNUMBER(_xlfn.NUMBERVALUE(LEFT(A597,1))),_xlfn.NUMBERVALUE(_xlfn.TEXTBEFORE(A597," ")),0)</f>
        <v>243880</v>
      </c>
      <c r="J597" cm="1">
        <f t="array" ref="J597">SUMPRODUCT(--(IFERROR(FIND(I597,D595:D1528),0)&gt;0),H595:H1528)</f>
        <v>16241451</v>
      </c>
    </row>
    <row r="598" spans="1:10">
      <c r="A598" s="3" t="s">
        <v>199</v>
      </c>
      <c r="B598" s="1" t="str">
        <f>IFERROR(_xlfn.NUMBERVALUE(LEFT(A598,1)),LEFT(A598,1))</f>
        <v>d</v>
      </c>
      <c r="C598">
        <f>IF(ISNUMBER(_xlfn.NUMBERVALUE(LEFT(A598,1))),_xlfn.NUMBERVALUE(_xlfn.TEXTBEFORE(A598," ")),0)+
IF(B598="d",SUMIFS(F:F,D:D,D598&amp;"|"&amp;_xlfn.TEXTAFTER(A598," ")),0)</f>
        <v>223933</v>
      </c>
      <c r="D598" t="str" cm="1">
        <f t="array" ref="D598">IF(AND(LEFT(A598,4)="$ cd",IFERROR(_xlfn.TEXTAFTER(A598," ",2)&lt;&gt;"..",0)),IF(D597="|",D597,D597&amp;"|")&amp;IFERROR(_xlfn.TEXTAFTER(A598," ",2),0),
IF(AND(LEFT(A598,4)="$ cd",IFERROR(_xlfn.TEXTAFTER(A598," ",2)="..",0)),_xlfn.XLOOKUP(E598,$E$2:E597,$D$2:D597,,,-1),D597))</f>
        <v>|/|hqmlnpn</v>
      </c>
      <c r="E598">
        <f>E597+IFERROR(IF(AND(LEFT(A598,4)="$ cd",_xlfn.TEXTAFTER(A598," ",2)&lt;&gt;".."),1,-1),0)</f>
        <v>2</v>
      </c>
      <c r="F598">
        <f>SUMIFS(C:C,D:D,IF(AND(LEFT(A598,4)="$ cd",_xlfn.TEXTAFTER(A598," ",2)&lt;&gt;".."),IF(D597="|",D597,D597&amp;"|")&amp;_xlfn.TEXTAFTER(A598," ",2),""))</f>
        <v>0</v>
      </c>
      <c r="G598" s="2" t="str">
        <f>IF(F598&gt;$J$2,F598-$J$2,"")</f>
        <v/>
      </c>
      <c r="H598">
        <f>IF(ISNUMBER(_xlfn.NUMBERVALUE(LEFT(A598,1))),_xlfn.NUMBERVALUE(_xlfn.TEXTBEFORE(A598," ")),0)</f>
        <v>0</v>
      </c>
      <c r="J598" cm="1">
        <f t="array" ref="J598">SUMPRODUCT(--(IFERROR(FIND(I598,D596:D1529),0)&gt;0),H596:H1529)</f>
        <v>16201932</v>
      </c>
    </row>
    <row r="599" spans="1:10">
      <c r="A599" s="3" t="s">
        <v>198</v>
      </c>
      <c r="B599" s="1">
        <f>IFERROR(_xlfn.NUMBERVALUE(LEFT(A599,1)),LEFT(A599,1))</f>
        <v>1</v>
      </c>
      <c r="C599">
        <f>IF(ISNUMBER(_xlfn.NUMBERVALUE(LEFT(A599,1))),_xlfn.NUMBERVALUE(_xlfn.TEXTBEFORE(A599," ")),0)+
IF(B599="d",SUMIFS(F:F,D:D,D599&amp;"|"&amp;_xlfn.TEXTAFTER(A599," ")),0)</f>
        <v>162576</v>
      </c>
      <c r="D599" t="str" cm="1">
        <f t="array" ref="D599">IF(AND(LEFT(A599,4)="$ cd",IFERROR(_xlfn.TEXTAFTER(A599," ",2)&lt;&gt;"..",0)),IF(D598="|",D598,D598&amp;"|")&amp;IFERROR(_xlfn.TEXTAFTER(A599," ",2),0),
IF(AND(LEFT(A599,4)="$ cd",IFERROR(_xlfn.TEXTAFTER(A599," ",2)="..",0)),_xlfn.XLOOKUP(E599,$E$2:E598,$D$2:D598,,,-1),D598))</f>
        <v>|/|hqmlnpn</v>
      </c>
      <c r="E599">
        <f>E598+IFERROR(IF(AND(LEFT(A599,4)="$ cd",_xlfn.TEXTAFTER(A599," ",2)&lt;&gt;".."),1,-1),0)</f>
        <v>2</v>
      </c>
      <c r="F599">
        <f>SUMIFS(C:C,D:D,IF(AND(LEFT(A599,4)="$ cd",_xlfn.TEXTAFTER(A599," ",2)&lt;&gt;".."),IF(D598="|",D598,D598&amp;"|")&amp;_xlfn.TEXTAFTER(A599," ",2),""))</f>
        <v>0</v>
      </c>
      <c r="G599" s="2" t="str">
        <f>IF(F599&gt;$J$2,F599-$J$2,"")</f>
        <v/>
      </c>
      <c r="H599">
        <f>IF(ISNUMBER(_xlfn.NUMBERVALUE(LEFT(A599,1))),_xlfn.NUMBERVALUE(_xlfn.TEXTBEFORE(A599," ")),0)</f>
        <v>162576</v>
      </c>
      <c r="J599" cm="1">
        <f t="array" ref="J599">SUMPRODUCT(--(IFERROR(FIND(I599,D597:D1530),0)&gt;0),H597:H1530)</f>
        <v>16061373</v>
      </c>
    </row>
    <row r="600" spans="1:10">
      <c r="A600" s="3" t="s">
        <v>197</v>
      </c>
      <c r="B600" s="1" t="str">
        <f>IFERROR(_xlfn.NUMBERVALUE(LEFT(A600,1)),LEFT(A600,1))</f>
        <v>d</v>
      </c>
      <c r="C600">
        <f>IF(ISNUMBER(_xlfn.NUMBERVALUE(LEFT(A600,1))),_xlfn.NUMBERVALUE(_xlfn.TEXTBEFORE(A600," ")),0)+
IF(B600="d",SUMIFS(F:F,D:D,D600&amp;"|"&amp;_xlfn.TEXTAFTER(A600," ")),0)</f>
        <v>207388</v>
      </c>
      <c r="D600" t="str" cm="1">
        <f t="array" ref="D600">IF(AND(LEFT(A600,4)="$ cd",IFERROR(_xlfn.TEXTAFTER(A600," ",2)&lt;&gt;"..",0)),IF(D599="|",D599,D599&amp;"|")&amp;IFERROR(_xlfn.TEXTAFTER(A600," ",2),0),
IF(AND(LEFT(A600,4)="$ cd",IFERROR(_xlfn.TEXTAFTER(A600," ",2)="..",0)),_xlfn.XLOOKUP(E600,$E$2:E599,$D$2:D599,,,-1),D599))</f>
        <v>|/|hqmlnpn</v>
      </c>
      <c r="E600">
        <f>E599+IFERROR(IF(AND(LEFT(A600,4)="$ cd",_xlfn.TEXTAFTER(A600," ",2)&lt;&gt;".."),1,-1),0)</f>
        <v>2</v>
      </c>
      <c r="F600">
        <f>SUMIFS(C:C,D:D,IF(AND(LEFT(A600,4)="$ cd",_xlfn.TEXTAFTER(A600," ",2)&lt;&gt;".."),IF(D599="|",D599,D599&amp;"|")&amp;_xlfn.TEXTAFTER(A600," ",2),""))</f>
        <v>0</v>
      </c>
      <c r="G600" s="2" t="str">
        <f>IF(F600&gt;$J$2,F600-$J$2,"")</f>
        <v/>
      </c>
      <c r="H600">
        <f>IF(ISNUMBER(_xlfn.NUMBERVALUE(LEFT(A600,1))),_xlfn.NUMBERVALUE(_xlfn.TEXTBEFORE(A600," ")),0)</f>
        <v>0</v>
      </c>
      <c r="J600" cm="1">
        <f t="array" ref="J600">SUMPRODUCT(--(IFERROR(FIND(I600,D598:D1531),0)&gt;0),H598:H1531)</f>
        <v>15817493</v>
      </c>
    </row>
    <row r="601" spans="1:10">
      <c r="A601" s="3" t="s">
        <v>196</v>
      </c>
      <c r="B601" s="1" t="str">
        <f>IFERROR(_xlfn.NUMBERVALUE(LEFT(A601,1)),LEFT(A601,1))</f>
        <v>d</v>
      </c>
      <c r="C601">
        <f>IF(ISNUMBER(_xlfn.NUMBERVALUE(LEFT(A601,1))),_xlfn.NUMBERVALUE(_xlfn.TEXTBEFORE(A601," ")),0)+
IF(B601="d",SUMIFS(F:F,D:D,D601&amp;"|"&amp;_xlfn.TEXTAFTER(A601," ")),0)</f>
        <v>1575719</v>
      </c>
      <c r="D601" t="str" cm="1">
        <f t="array" ref="D601">IF(AND(LEFT(A601,4)="$ cd",IFERROR(_xlfn.TEXTAFTER(A601," ",2)&lt;&gt;"..",0)),IF(D600="|",D600,D600&amp;"|")&amp;IFERROR(_xlfn.TEXTAFTER(A601," ",2),0),
IF(AND(LEFT(A601,4)="$ cd",IFERROR(_xlfn.TEXTAFTER(A601," ",2)="..",0)),_xlfn.XLOOKUP(E601,$E$2:E600,$D$2:D600,,,-1),D600))</f>
        <v>|/|hqmlnpn</v>
      </c>
      <c r="E601">
        <f>E600+IFERROR(IF(AND(LEFT(A601,4)="$ cd",_xlfn.TEXTAFTER(A601," ",2)&lt;&gt;".."),1,-1),0)</f>
        <v>2</v>
      </c>
      <c r="F601">
        <f>SUMIFS(C:C,D:D,IF(AND(LEFT(A601,4)="$ cd",_xlfn.TEXTAFTER(A601," ",2)&lt;&gt;".."),IF(D600="|",D600,D600&amp;"|")&amp;_xlfn.TEXTAFTER(A601," ",2),""))</f>
        <v>0</v>
      </c>
      <c r="G601" s="2" t="str">
        <f>IF(F601&gt;$J$2,F601-$J$2,"")</f>
        <v/>
      </c>
      <c r="H601">
        <f>IF(ISNUMBER(_xlfn.NUMBERVALUE(LEFT(A601,1))),_xlfn.NUMBERVALUE(_xlfn.TEXTBEFORE(A601," ")),0)</f>
        <v>0</v>
      </c>
      <c r="J601" cm="1">
        <f t="array" ref="J601">SUMPRODUCT(--(IFERROR(FIND(I601,D599:D1532),0)&gt;0),H599:H1532)</f>
        <v>15817493</v>
      </c>
    </row>
    <row r="602" spans="1:10">
      <c r="A602" s="3" t="s">
        <v>26</v>
      </c>
      <c r="B602" s="1" t="str">
        <f>IFERROR(_xlfn.NUMBERVALUE(LEFT(A602,1)),LEFT(A602,1))</f>
        <v>$</v>
      </c>
      <c r="C602">
        <f>IF(ISNUMBER(_xlfn.NUMBERVALUE(LEFT(A602,1))),_xlfn.NUMBERVALUE(_xlfn.TEXTBEFORE(A602," ")),0)+
IF(B602="d",SUMIFS(F:F,D:D,D602&amp;"|"&amp;_xlfn.TEXTAFTER(A602," ")),0)</f>
        <v>0</v>
      </c>
      <c r="D602" t="str" cm="1">
        <f t="array" ref="D602">IF(AND(LEFT(A602,4)="$ cd",IFERROR(_xlfn.TEXTAFTER(A602," ",2)&lt;&gt;"..",0)),IF(D601="|",D601,D601&amp;"|")&amp;IFERROR(_xlfn.TEXTAFTER(A602," ",2),0),
IF(AND(LEFT(A602,4)="$ cd",IFERROR(_xlfn.TEXTAFTER(A602," ",2)="..",0)),_xlfn.XLOOKUP(E602,$E$2:E601,$D$2:D601,,,-1),D601))</f>
        <v>|/|hqmlnpn|djtchhmw</v>
      </c>
      <c r="E602">
        <f>E601+IFERROR(IF(AND(LEFT(A602,4)="$ cd",_xlfn.TEXTAFTER(A602," ",2)&lt;&gt;".."),1,-1),0)</f>
        <v>3</v>
      </c>
      <c r="F602">
        <f>SUMIFS(C:C,D:D,IF(AND(LEFT(A602,4)="$ cd",_xlfn.TEXTAFTER(A602," ",2)&lt;&gt;".."),IF(D601="|",D601,D601&amp;"|")&amp;_xlfn.TEXTAFTER(A602," ",2),""))</f>
        <v>33004</v>
      </c>
      <c r="G602" s="2" t="str">
        <f>IF(F602&gt;$J$2,F602-$J$2,"")</f>
        <v/>
      </c>
      <c r="H602">
        <f>IF(ISNUMBER(_xlfn.NUMBERVALUE(LEFT(A602,1))),_xlfn.NUMBERVALUE(_xlfn.TEXTBEFORE(A602," ")),0)</f>
        <v>0</v>
      </c>
      <c r="J602" cm="1">
        <f t="array" ref="J602">SUMPRODUCT(--(IFERROR(FIND(I602,D600:D1533),0)&gt;0),H600:H1533)</f>
        <v>15654917</v>
      </c>
    </row>
    <row r="603" spans="1:10">
      <c r="A603" s="3" t="s">
        <v>1</v>
      </c>
      <c r="B603" s="1" t="str">
        <f>IFERROR(_xlfn.NUMBERVALUE(LEFT(A603,1)),LEFT(A603,1))</f>
        <v>$</v>
      </c>
      <c r="C603">
        <f>IF(ISNUMBER(_xlfn.NUMBERVALUE(LEFT(A603,1))),_xlfn.NUMBERVALUE(_xlfn.TEXTBEFORE(A603," ")),0)+
IF(B603="d",SUMIFS(F:F,D:D,D603&amp;"|"&amp;_xlfn.TEXTAFTER(A603," ")),0)</f>
        <v>0</v>
      </c>
      <c r="D603" t="str" cm="1">
        <f t="array" ref="D603">IF(AND(LEFT(A603,4)="$ cd",IFERROR(_xlfn.TEXTAFTER(A603," ",2)&lt;&gt;"..",0)),IF(D602="|",D602,D602&amp;"|")&amp;IFERROR(_xlfn.TEXTAFTER(A603," ",2),0),
IF(AND(LEFT(A603,4)="$ cd",IFERROR(_xlfn.TEXTAFTER(A603," ",2)="..",0)),_xlfn.XLOOKUP(E603,$E$2:E602,$D$2:D602,,,-1),D602))</f>
        <v>|/|hqmlnpn|djtchhmw</v>
      </c>
      <c r="E603">
        <f>E602+IFERROR(IF(AND(LEFT(A603,4)="$ cd",_xlfn.TEXTAFTER(A603," ",2)&lt;&gt;".."),1,-1),0)</f>
        <v>3</v>
      </c>
      <c r="F603">
        <f>SUMIFS(C:C,D:D,IF(AND(LEFT(A603,4)="$ cd",_xlfn.TEXTAFTER(A603," ",2)&lt;&gt;".."),IF(D602="|",D602,D602&amp;"|")&amp;_xlfn.TEXTAFTER(A603," ",2),""))</f>
        <v>0</v>
      </c>
      <c r="G603" s="2" t="str">
        <f>IF(F603&gt;$J$2,F603-$J$2,"")</f>
        <v/>
      </c>
      <c r="H603">
        <f>IF(ISNUMBER(_xlfn.NUMBERVALUE(LEFT(A603,1))),_xlfn.NUMBERVALUE(_xlfn.TEXTBEFORE(A603," ")),0)</f>
        <v>0</v>
      </c>
      <c r="J603" cm="1">
        <f t="array" ref="J603">SUMPRODUCT(--(IFERROR(FIND(I603,D601:D1534),0)&gt;0),H601:H1534)</f>
        <v>15654917</v>
      </c>
    </row>
    <row r="604" spans="1:10">
      <c r="A604" s="3" t="s">
        <v>195</v>
      </c>
      <c r="B604" s="1">
        <f>IFERROR(_xlfn.NUMBERVALUE(LEFT(A604,1)),LEFT(A604,1))</f>
        <v>3</v>
      </c>
      <c r="C604">
        <f>IF(ISNUMBER(_xlfn.NUMBERVALUE(LEFT(A604,1))),_xlfn.NUMBERVALUE(_xlfn.TEXTBEFORE(A604," ")),0)+
IF(B604="d",SUMIFS(F:F,D:D,D604&amp;"|"&amp;_xlfn.TEXTAFTER(A604," ")),0)</f>
        <v>33004</v>
      </c>
      <c r="D604" t="str" cm="1">
        <f t="array" ref="D604">IF(AND(LEFT(A604,4)="$ cd",IFERROR(_xlfn.TEXTAFTER(A604," ",2)&lt;&gt;"..",0)),IF(D603="|",D603,D603&amp;"|")&amp;IFERROR(_xlfn.TEXTAFTER(A604," ",2),0),
IF(AND(LEFT(A604,4)="$ cd",IFERROR(_xlfn.TEXTAFTER(A604," ",2)="..",0)),_xlfn.XLOOKUP(E604,$E$2:E603,$D$2:D603,,,-1),D603))</f>
        <v>|/|hqmlnpn|djtchhmw</v>
      </c>
      <c r="E604">
        <f>E603+IFERROR(IF(AND(LEFT(A604,4)="$ cd",_xlfn.TEXTAFTER(A604," ",2)&lt;&gt;".."),1,-1),0)</f>
        <v>3</v>
      </c>
      <c r="F604">
        <f>SUMIFS(C:C,D:D,IF(AND(LEFT(A604,4)="$ cd",_xlfn.TEXTAFTER(A604," ",2)&lt;&gt;".."),IF(D603="|",D603,D603&amp;"|")&amp;_xlfn.TEXTAFTER(A604," ",2),""))</f>
        <v>0</v>
      </c>
      <c r="G604" s="2" t="str">
        <f>IF(F604&gt;$J$2,F604-$J$2,"")</f>
        <v/>
      </c>
      <c r="H604">
        <f>IF(ISNUMBER(_xlfn.NUMBERVALUE(LEFT(A604,1))),_xlfn.NUMBERVALUE(_xlfn.TEXTBEFORE(A604," ")),0)</f>
        <v>33004</v>
      </c>
      <c r="J604" cm="1">
        <f t="array" ref="J604">SUMPRODUCT(--(IFERROR(FIND(I604,D602:D1535),0)&gt;0),H602:H1535)</f>
        <v>15654917</v>
      </c>
    </row>
    <row r="605" spans="1:10">
      <c r="A605" s="3" t="s">
        <v>3</v>
      </c>
      <c r="B605" s="1" t="str">
        <f>IFERROR(_xlfn.NUMBERVALUE(LEFT(A605,1)),LEFT(A605,1))</f>
        <v>$</v>
      </c>
      <c r="C605">
        <f>IF(ISNUMBER(_xlfn.NUMBERVALUE(LEFT(A605,1))),_xlfn.NUMBERVALUE(_xlfn.TEXTBEFORE(A605," ")),0)+
IF(B605="d",SUMIFS(F:F,D:D,D605&amp;"|"&amp;_xlfn.TEXTAFTER(A605," ")),0)</f>
        <v>0</v>
      </c>
      <c r="D605" t="str" cm="1">
        <f t="array" ref="D605">IF(AND(LEFT(A605,4)="$ cd",IFERROR(_xlfn.TEXTAFTER(A605," ",2)&lt;&gt;"..",0)),IF(D604="|",D604,D604&amp;"|")&amp;IFERROR(_xlfn.TEXTAFTER(A605," ",2),0),
IF(AND(LEFT(A605,4)="$ cd",IFERROR(_xlfn.TEXTAFTER(A605," ",2)="..",0)),_xlfn.XLOOKUP(E605,$E$2:E604,$D$2:D604,,,-1),D604))</f>
        <v>|/|hqmlnpn</v>
      </c>
      <c r="E605">
        <f>E604+IFERROR(IF(AND(LEFT(A605,4)="$ cd",_xlfn.TEXTAFTER(A605," ",2)&lt;&gt;".."),1,-1),0)</f>
        <v>2</v>
      </c>
      <c r="F605">
        <f>SUMIFS(C:C,D:D,IF(AND(LEFT(A605,4)="$ cd",_xlfn.TEXTAFTER(A605," ",2)&lt;&gt;".."),IF(D604="|",D604,D604&amp;"|")&amp;_xlfn.TEXTAFTER(A605," ",2),""))</f>
        <v>0</v>
      </c>
      <c r="G605" s="2" t="str">
        <f>IF(F605&gt;$J$2,F605-$J$2,"")</f>
        <v/>
      </c>
      <c r="H605">
        <f>IF(ISNUMBER(_xlfn.NUMBERVALUE(LEFT(A605,1))),_xlfn.NUMBERVALUE(_xlfn.TEXTBEFORE(A605," ")),0)</f>
        <v>0</v>
      </c>
      <c r="J605" cm="1">
        <f t="array" ref="J605">SUMPRODUCT(--(IFERROR(FIND(I605,D603:D1536),0)&gt;0),H603:H1536)</f>
        <v>15654917</v>
      </c>
    </row>
    <row r="606" spans="1:10">
      <c r="A606" s="3" t="s">
        <v>194</v>
      </c>
      <c r="B606" s="1" t="str">
        <f>IFERROR(_xlfn.NUMBERVALUE(LEFT(A606,1)),LEFT(A606,1))</f>
        <v>$</v>
      </c>
      <c r="C606">
        <f>IF(ISNUMBER(_xlfn.NUMBERVALUE(LEFT(A606,1))),_xlfn.NUMBERVALUE(_xlfn.TEXTBEFORE(A606," ")),0)+
IF(B606="d",SUMIFS(F:F,D:D,D606&amp;"|"&amp;_xlfn.TEXTAFTER(A606," ")),0)</f>
        <v>0</v>
      </c>
      <c r="D606" t="str" cm="1">
        <f t="array" ref="D606">IF(AND(LEFT(A606,4)="$ cd",IFERROR(_xlfn.TEXTAFTER(A606," ",2)&lt;&gt;"..",0)),IF(D605="|",D605,D605&amp;"|")&amp;IFERROR(_xlfn.TEXTAFTER(A606," ",2),0),
IF(AND(LEFT(A606,4)="$ cd",IFERROR(_xlfn.TEXTAFTER(A606," ",2)="..",0)),_xlfn.XLOOKUP(E606,$E$2:E605,$D$2:D605,,,-1),D605))</f>
        <v>|/|hqmlnpn|dlqjbqbr</v>
      </c>
      <c r="E606">
        <f>E605+IFERROR(IF(AND(LEFT(A606,4)="$ cd",_xlfn.TEXTAFTER(A606," ",2)&lt;&gt;".."),1,-1),0)</f>
        <v>3</v>
      </c>
      <c r="F606">
        <f>SUMIFS(C:C,D:D,IF(AND(LEFT(A606,4)="$ cd",_xlfn.TEXTAFTER(A606," ",2)&lt;&gt;".."),IF(D605="|",D605,D605&amp;"|")&amp;_xlfn.TEXTAFTER(A606," ",2),""))</f>
        <v>4501304</v>
      </c>
      <c r="G606" s="2" t="str">
        <f>IF(F606&gt;$J$2,F606-$J$2,"")</f>
        <v/>
      </c>
      <c r="H606">
        <f>IF(ISNUMBER(_xlfn.NUMBERVALUE(LEFT(A606,1))),_xlfn.NUMBERVALUE(_xlfn.TEXTBEFORE(A606," ")),0)</f>
        <v>0</v>
      </c>
      <c r="J606" cm="1">
        <f t="array" ref="J606">SUMPRODUCT(--(IFERROR(FIND(I606,D604:D1537),0)&gt;0),H604:H1537)</f>
        <v>15654917</v>
      </c>
    </row>
    <row r="607" spans="1:10">
      <c r="A607" s="3" t="s">
        <v>1</v>
      </c>
      <c r="B607" s="1" t="str">
        <f>IFERROR(_xlfn.NUMBERVALUE(LEFT(A607,1)),LEFT(A607,1))</f>
        <v>$</v>
      </c>
      <c r="C607">
        <f>IF(ISNUMBER(_xlfn.NUMBERVALUE(LEFT(A607,1))),_xlfn.NUMBERVALUE(_xlfn.TEXTBEFORE(A607," ")),0)+
IF(B607="d",SUMIFS(F:F,D:D,D607&amp;"|"&amp;_xlfn.TEXTAFTER(A607," ")),0)</f>
        <v>0</v>
      </c>
      <c r="D607" t="str" cm="1">
        <f t="array" ref="D607">IF(AND(LEFT(A607,4)="$ cd",IFERROR(_xlfn.TEXTAFTER(A607," ",2)&lt;&gt;"..",0)),IF(D606="|",D606,D606&amp;"|")&amp;IFERROR(_xlfn.TEXTAFTER(A607," ",2),0),
IF(AND(LEFT(A607,4)="$ cd",IFERROR(_xlfn.TEXTAFTER(A607," ",2)="..",0)),_xlfn.XLOOKUP(E607,$E$2:E606,$D$2:D606,,,-1),D606))</f>
        <v>|/|hqmlnpn|dlqjbqbr</v>
      </c>
      <c r="E607">
        <f>E606+IFERROR(IF(AND(LEFT(A607,4)="$ cd",_xlfn.TEXTAFTER(A607," ",2)&lt;&gt;".."),1,-1),0)</f>
        <v>3</v>
      </c>
      <c r="F607">
        <f>SUMIFS(C:C,D:D,IF(AND(LEFT(A607,4)="$ cd",_xlfn.TEXTAFTER(A607," ",2)&lt;&gt;".."),IF(D606="|",D606,D606&amp;"|")&amp;_xlfn.TEXTAFTER(A607," ",2),""))</f>
        <v>0</v>
      </c>
      <c r="G607" s="2" t="str">
        <f>IF(F607&gt;$J$2,F607-$J$2,"")</f>
        <v/>
      </c>
      <c r="H607">
        <f>IF(ISNUMBER(_xlfn.NUMBERVALUE(LEFT(A607,1))),_xlfn.NUMBERVALUE(_xlfn.TEXTBEFORE(A607," ")),0)</f>
        <v>0</v>
      </c>
      <c r="J607" cm="1">
        <f t="array" ref="J607">SUMPRODUCT(--(IFERROR(FIND(I607,D605:D1538),0)&gt;0),H605:H1538)</f>
        <v>15621913</v>
      </c>
    </row>
    <row r="608" spans="1:10">
      <c r="A608" s="3" t="s">
        <v>57</v>
      </c>
      <c r="B608" s="1" t="str">
        <f>IFERROR(_xlfn.NUMBERVALUE(LEFT(A608,1)),LEFT(A608,1))</f>
        <v>d</v>
      </c>
      <c r="C608">
        <f>IF(ISNUMBER(_xlfn.NUMBERVALUE(LEFT(A608,1))),_xlfn.NUMBERVALUE(_xlfn.TEXTBEFORE(A608," ")),0)+
IF(B608="d",SUMIFS(F:F,D:D,D608&amp;"|"&amp;_xlfn.TEXTAFTER(A608," ")),0)</f>
        <v>2121044</v>
      </c>
      <c r="D608" t="str" cm="1">
        <f t="array" ref="D608">IF(AND(LEFT(A608,4)="$ cd",IFERROR(_xlfn.TEXTAFTER(A608," ",2)&lt;&gt;"..",0)),IF(D607="|",D607,D607&amp;"|")&amp;IFERROR(_xlfn.TEXTAFTER(A608," ",2),0),
IF(AND(LEFT(A608,4)="$ cd",IFERROR(_xlfn.TEXTAFTER(A608," ",2)="..",0)),_xlfn.XLOOKUP(E608,$E$2:E607,$D$2:D607,,,-1),D607))</f>
        <v>|/|hqmlnpn|dlqjbqbr</v>
      </c>
      <c r="E608">
        <f>E607+IFERROR(IF(AND(LEFT(A608,4)="$ cd",_xlfn.TEXTAFTER(A608," ",2)&lt;&gt;".."),1,-1),0)</f>
        <v>3</v>
      </c>
      <c r="F608">
        <f>SUMIFS(C:C,D:D,IF(AND(LEFT(A608,4)="$ cd",_xlfn.TEXTAFTER(A608," ",2)&lt;&gt;".."),IF(D607="|",D607,D607&amp;"|")&amp;_xlfn.TEXTAFTER(A608," ",2),""))</f>
        <v>0</v>
      </c>
      <c r="G608" s="2" t="str">
        <f>IF(F608&gt;$J$2,F608-$J$2,"")</f>
        <v/>
      </c>
      <c r="H608">
        <f>IF(ISNUMBER(_xlfn.NUMBERVALUE(LEFT(A608,1))),_xlfn.NUMBERVALUE(_xlfn.TEXTBEFORE(A608," ")),0)</f>
        <v>0</v>
      </c>
      <c r="J608" cm="1">
        <f t="array" ref="J608">SUMPRODUCT(--(IFERROR(FIND(I608,D606:D1539),0)&gt;0),H606:H1539)</f>
        <v>15621913</v>
      </c>
    </row>
    <row r="609" spans="1:10">
      <c r="A609" s="3" t="s">
        <v>50</v>
      </c>
      <c r="B609" s="1" t="str">
        <f>IFERROR(_xlfn.NUMBERVALUE(LEFT(A609,1)),LEFT(A609,1))</f>
        <v>d</v>
      </c>
      <c r="C609">
        <f>IF(ISNUMBER(_xlfn.NUMBERVALUE(LEFT(A609,1))),_xlfn.NUMBERVALUE(_xlfn.TEXTBEFORE(A609," ")),0)+
IF(B609="d",SUMIFS(F:F,D:D,D609&amp;"|"&amp;_xlfn.TEXTAFTER(A609," ")),0)</f>
        <v>1604173</v>
      </c>
      <c r="D609" t="str" cm="1">
        <f t="array" ref="D609">IF(AND(LEFT(A609,4)="$ cd",IFERROR(_xlfn.TEXTAFTER(A609," ",2)&lt;&gt;"..",0)),IF(D608="|",D608,D608&amp;"|")&amp;IFERROR(_xlfn.TEXTAFTER(A609," ",2),0),
IF(AND(LEFT(A609,4)="$ cd",IFERROR(_xlfn.TEXTAFTER(A609," ",2)="..",0)),_xlfn.XLOOKUP(E609,$E$2:E608,$D$2:D608,,,-1),D608))</f>
        <v>|/|hqmlnpn|dlqjbqbr</v>
      </c>
      <c r="E609">
        <f>E608+IFERROR(IF(AND(LEFT(A609,4)="$ cd",_xlfn.TEXTAFTER(A609," ",2)&lt;&gt;".."),1,-1),0)</f>
        <v>3</v>
      </c>
      <c r="F609">
        <f>SUMIFS(C:C,D:D,IF(AND(LEFT(A609,4)="$ cd",_xlfn.TEXTAFTER(A609," ",2)&lt;&gt;".."),IF(D608="|",D608,D608&amp;"|")&amp;_xlfn.TEXTAFTER(A609," ",2),""))</f>
        <v>0</v>
      </c>
      <c r="G609" s="2" t="str">
        <f>IF(F609&gt;$J$2,F609-$J$2,"")</f>
        <v/>
      </c>
      <c r="H609">
        <f>IF(ISNUMBER(_xlfn.NUMBERVALUE(LEFT(A609,1))),_xlfn.NUMBERVALUE(_xlfn.TEXTBEFORE(A609," ")),0)</f>
        <v>0</v>
      </c>
      <c r="J609" cm="1">
        <f t="array" ref="J609">SUMPRODUCT(--(IFERROR(FIND(I609,D607:D1540),0)&gt;0),H607:H1540)</f>
        <v>15621913</v>
      </c>
    </row>
    <row r="610" spans="1:10">
      <c r="A610" s="3" t="s">
        <v>193</v>
      </c>
      <c r="B610" s="1" t="str">
        <f>IFERROR(_xlfn.NUMBERVALUE(LEFT(A610,1)),LEFT(A610,1))</f>
        <v>d</v>
      </c>
      <c r="C610">
        <f>IF(ISNUMBER(_xlfn.NUMBERVALUE(LEFT(A610,1))),_xlfn.NUMBERVALUE(_xlfn.TEXTBEFORE(A610," ")),0)+
IF(B610="d",SUMIFS(F:F,D:D,D610&amp;"|"&amp;_xlfn.TEXTAFTER(A610," ")),0)</f>
        <v>70881</v>
      </c>
      <c r="D610" t="str" cm="1">
        <f t="array" ref="D610">IF(AND(LEFT(A610,4)="$ cd",IFERROR(_xlfn.TEXTAFTER(A610," ",2)&lt;&gt;"..",0)),IF(D609="|",D609,D609&amp;"|")&amp;IFERROR(_xlfn.TEXTAFTER(A610," ",2),0),
IF(AND(LEFT(A610,4)="$ cd",IFERROR(_xlfn.TEXTAFTER(A610," ",2)="..",0)),_xlfn.XLOOKUP(E610,$E$2:E609,$D$2:D609,,,-1),D609))</f>
        <v>|/|hqmlnpn|dlqjbqbr</v>
      </c>
      <c r="E610">
        <f>E609+IFERROR(IF(AND(LEFT(A610,4)="$ cd",_xlfn.TEXTAFTER(A610," ",2)&lt;&gt;".."),1,-1),0)</f>
        <v>3</v>
      </c>
      <c r="F610">
        <f>SUMIFS(C:C,D:D,IF(AND(LEFT(A610,4)="$ cd",_xlfn.TEXTAFTER(A610," ",2)&lt;&gt;".."),IF(D609="|",D609,D609&amp;"|")&amp;_xlfn.TEXTAFTER(A610," ",2),""))</f>
        <v>0</v>
      </c>
      <c r="G610" s="2" t="str">
        <f>IF(F610&gt;$J$2,F610-$J$2,"")</f>
        <v/>
      </c>
      <c r="H610">
        <f>IF(ISNUMBER(_xlfn.NUMBERVALUE(LEFT(A610,1))),_xlfn.NUMBERVALUE(_xlfn.TEXTBEFORE(A610," ")),0)</f>
        <v>0</v>
      </c>
      <c r="J610" cm="1">
        <f t="array" ref="J610">SUMPRODUCT(--(IFERROR(FIND(I610,D608:D1541),0)&gt;0),H608:H1541)</f>
        <v>15621913</v>
      </c>
    </row>
    <row r="611" spans="1:10">
      <c r="A611" s="3" t="s">
        <v>192</v>
      </c>
      <c r="B611" s="1" t="str">
        <f>IFERROR(_xlfn.NUMBERVALUE(LEFT(A611,1)),LEFT(A611,1))</f>
        <v>d</v>
      </c>
      <c r="C611">
        <f>IF(ISNUMBER(_xlfn.NUMBERVALUE(LEFT(A611,1))),_xlfn.NUMBERVALUE(_xlfn.TEXTBEFORE(A611," ")),0)+
IF(B611="d",SUMIFS(F:F,D:D,D611&amp;"|"&amp;_xlfn.TEXTAFTER(A611," ")),0)</f>
        <v>705206</v>
      </c>
      <c r="D611" t="str" cm="1">
        <f t="array" ref="D611">IF(AND(LEFT(A611,4)="$ cd",IFERROR(_xlfn.TEXTAFTER(A611," ",2)&lt;&gt;"..",0)),IF(D610="|",D610,D610&amp;"|")&amp;IFERROR(_xlfn.TEXTAFTER(A611," ",2),0),
IF(AND(LEFT(A611,4)="$ cd",IFERROR(_xlfn.TEXTAFTER(A611," ",2)="..",0)),_xlfn.XLOOKUP(E611,$E$2:E610,$D$2:D610,,,-1),D610))</f>
        <v>|/|hqmlnpn|dlqjbqbr</v>
      </c>
      <c r="E611">
        <f>E610+IFERROR(IF(AND(LEFT(A611,4)="$ cd",_xlfn.TEXTAFTER(A611," ",2)&lt;&gt;".."),1,-1),0)</f>
        <v>3</v>
      </c>
      <c r="F611">
        <f>SUMIFS(C:C,D:D,IF(AND(LEFT(A611,4)="$ cd",_xlfn.TEXTAFTER(A611," ",2)&lt;&gt;".."),IF(D610="|",D610,D610&amp;"|")&amp;_xlfn.TEXTAFTER(A611," ",2),""))</f>
        <v>0</v>
      </c>
      <c r="G611" s="2" t="str">
        <f>IF(F611&gt;$J$2,F611-$J$2,"")</f>
        <v/>
      </c>
      <c r="H611">
        <f>IF(ISNUMBER(_xlfn.NUMBERVALUE(LEFT(A611,1))),_xlfn.NUMBERVALUE(_xlfn.TEXTBEFORE(A611," ")),0)</f>
        <v>0</v>
      </c>
      <c r="J611" cm="1">
        <f t="array" ref="J611">SUMPRODUCT(--(IFERROR(FIND(I611,D609:D1542),0)&gt;0),H609:H1542)</f>
        <v>15621913</v>
      </c>
    </row>
    <row r="612" spans="1:10">
      <c r="A612" s="3" t="s">
        <v>52</v>
      </c>
      <c r="B612" s="1" t="str">
        <f>IFERROR(_xlfn.NUMBERVALUE(LEFT(A612,1)),LEFT(A612,1))</f>
        <v>$</v>
      </c>
      <c r="C612">
        <f>IF(ISNUMBER(_xlfn.NUMBERVALUE(LEFT(A612,1))),_xlfn.NUMBERVALUE(_xlfn.TEXTBEFORE(A612," ")),0)+
IF(B612="d",SUMIFS(F:F,D:D,D612&amp;"|"&amp;_xlfn.TEXTAFTER(A612," ")),0)</f>
        <v>0</v>
      </c>
      <c r="D612" t="str" cm="1">
        <f t="array" ref="D612">IF(AND(LEFT(A612,4)="$ cd",IFERROR(_xlfn.TEXTAFTER(A612," ",2)&lt;&gt;"..",0)),IF(D611="|",D611,D611&amp;"|")&amp;IFERROR(_xlfn.TEXTAFTER(A612," ",2),0),
IF(AND(LEFT(A612,4)="$ cd",IFERROR(_xlfn.TEXTAFTER(A612," ",2)="..",0)),_xlfn.XLOOKUP(E612,$E$2:E611,$D$2:D611,,,-1),D611))</f>
        <v>|/|hqmlnpn|dlqjbqbr|fvhmzqc</v>
      </c>
      <c r="E612">
        <f>E611+IFERROR(IF(AND(LEFT(A612,4)="$ cd",_xlfn.TEXTAFTER(A612," ",2)&lt;&gt;".."),1,-1),0)</f>
        <v>4</v>
      </c>
      <c r="F612">
        <f>SUMIFS(C:C,D:D,IF(AND(LEFT(A612,4)="$ cd",_xlfn.TEXTAFTER(A612," ",2)&lt;&gt;".."),IF(D611="|",D611,D611&amp;"|")&amp;_xlfn.TEXTAFTER(A612," ",2),""))</f>
        <v>2121044</v>
      </c>
      <c r="G612" s="2" t="str">
        <f>IF(F612&gt;$J$2,F612-$J$2,"")</f>
        <v/>
      </c>
      <c r="H612">
        <f>IF(ISNUMBER(_xlfn.NUMBERVALUE(LEFT(A612,1))),_xlfn.NUMBERVALUE(_xlfn.TEXTBEFORE(A612," ")),0)</f>
        <v>0</v>
      </c>
      <c r="J612" cm="1">
        <f t="array" ref="J612">SUMPRODUCT(--(IFERROR(FIND(I612,D610:D1543),0)&gt;0),H610:H1543)</f>
        <v>15621913</v>
      </c>
    </row>
    <row r="613" spans="1:10">
      <c r="A613" s="3" t="s">
        <v>1</v>
      </c>
      <c r="B613" s="1" t="str">
        <f>IFERROR(_xlfn.NUMBERVALUE(LEFT(A613,1)),LEFT(A613,1))</f>
        <v>$</v>
      </c>
      <c r="C613">
        <f>IF(ISNUMBER(_xlfn.NUMBERVALUE(LEFT(A613,1))),_xlfn.NUMBERVALUE(_xlfn.TEXTBEFORE(A613," ")),0)+
IF(B613="d",SUMIFS(F:F,D:D,D613&amp;"|"&amp;_xlfn.TEXTAFTER(A613," ")),0)</f>
        <v>0</v>
      </c>
      <c r="D613" t="str" cm="1">
        <f t="array" ref="D613">IF(AND(LEFT(A613,4)="$ cd",IFERROR(_xlfn.TEXTAFTER(A613," ",2)&lt;&gt;"..",0)),IF(D612="|",D612,D612&amp;"|")&amp;IFERROR(_xlfn.TEXTAFTER(A613," ",2),0),
IF(AND(LEFT(A613,4)="$ cd",IFERROR(_xlfn.TEXTAFTER(A613," ",2)="..",0)),_xlfn.XLOOKUP(E613,$E$2:E612,$D$2:D612,,,-1),D612))</f>
        <v>|/|hqmlnpn|dlqjbqbr|fvhmzqc</v>
      </c>
      <c r="E613">
        <f>E612+IFERROR(IF(AND(LEFT(A613,4)="$ cd",_xlfn.TEXTAFTER(A613," ",2)&lt;&gt;".."),1,-1),0)</f>
        <v>4</v>
      </c>
      <c r="F613">
        <f>SUMIFS(C:C,D:D,IF(AND(LEFT(A613,4)="$ cd",_xlfn.TEXTAFTER(A613," ",2)&lt;&gt;".."),IF(D612="|",D612,D612&amp;"|")&amp;_xlfn.TEXTAFTER(A613," ",2),""))</f>
        <v>0</v>
      </c>
      <c r="G613" s="2" t="str">
        <f>IF(F613&gt;$J$2,F613-$J$2,"")</f>
        <v/>
      </c>
      <c r="H613">
        <f>IF(ISNUMBER(_xlfn.NUMBERVALUE(LEFT(A613,1))),_xlfn.NUMBERVALUE(_xlfn.TEXTBEFORE(A613," ")),0)</f>
        <v>0</v>
      </c>
      <c r="J613" cm="1">
        <f t="array" ref="J613">SUMPRODUCT(--(IFERROR(FIND(I613,D611:D1544),0)&gt;0),H611:H1544)</f>
        <v>15621913</v>
      </c>
    </row>
    <row r="614" spans="1:10">
      <c r="A614" s="3" t="s">
        <v>191</v>
      </c>
      <c r="B614" s="1" t="str">
        <f>IFERROR(_xlfn.NUMBERVALUE(LEFT(A614,1)),LEFT(A614,1))</f>
        <v>d</v>
      </c>
      <c r="C614">
        <f>IF(ISNUMBER(_xlfn.NUMBERVALUE(LEFT(A614,1))),_xlfn.NUMBERVALUE(_xlfn.TEXTBEFORE(A614," ")),0)+
IF(B614="d",SUMIFS(F:F,D:D,D614&amp;"|"&amp;_xlfn.TEXTAFTER(A614," ")),0)</f>
        <v>927445</v>
      </c>
      <c r="D614" t="str" cm="1">
        <f t="array" ref="D614">IF(AND(LEFT(A614,4)="$ cd",IFERROR(_xlfn.TEXTAFTER(A614," ",2)&lt;&gt;"..",0)),IF(D613="|",D613,D613&amp;"|")&amp;IFERROR(_xlfn.TEXTAFTER(A614," ",2),0),
IF(AND(LEFT(A614,4)="$ cd",IFERROR(_xlfn.TEXTAFTER(A614," ",2)="..",0)),_xlfn.XLOOKUP(E614,$E$2:E613,$D$2:D613,,,-1),D613))</f>
        <v>|/|hqmlnpn|dlqjbqbr|fvhmzqc</v>
      </c>
      <c r="E614">
        <f>E613+IFERROR(IF(AND(LEFT(A614,4)="$ cd",_xlfn.TEXTAFTER(A614," ",2)&lt;&gt;".."),1,-1),0)</f>
        <v>4</v>
      </c>
      <c r="F614">
        <f>SUMIFS(C:C,D:D,IF(AND(LEFT(A614,4)="$ cd",_xlfn.TEXTAFTER(A614," ",2)&lt;&gt;".."),IF(D613="|",D613,D613&amp;"|")&amp;_xlfn.TEXTAFTER(A614," ",2),""))</f>
        <v>0</v>
      </c>
      <c r="G614" s="2" t="str">
        <f>IF(F614&gt;$J$2,F614-$J$2,"")</f>
        <v/>
      </c>
      <c r="H614">
        <f>IF(ISNUMBER(_xlfn.NUMBERVALUE(LEFT(A614,1))),_xlfn.NUMBERVALUE(_xlfn.TEXTBEFORE(A614," ")),0)</f>
        <v>0</v>
      </c>
      <c r="J614" cm="1">
        <f t="array" ref="J614">SUMPRODUCT(--(IFERROR(FIND(I614,D612:D1545),0)&gt;0),H612:H1545)</f>
        <v>15621913</v>
      </c>
    </row>
    <row r="615" spans="1:10">
      <c r="A615" s="3" t="s">
        <v>190</v>
      </c>
      <c r="B615" s="1" t="str">
        <f>IFERROR(_xlfn.NUMBERVALUE(LEFT(A615,1)),LEFT(A615,1))</f>
        <v>d</v>
      </c>
      <c r="C615">
        <f>IF(ISNUMBER(_xlfn.NUMBERVALUE(LEFT(A615,1))),_xlfn.NUMBERVALUE(_xlfn.TEXTBEFORE(A615," ")),0)+
IF(B615="d",SUMIFS(F:F,D:D,D615&amp;"|"&amp;_xlfn.TEXTAFTER(A615," ")),0)</f>
        <v>265088</v>
      </c>
      <c r="D615" t="str" cm="1">
        <f t="array" ref="D615">IF(AND(LEFT(A615,4)="$ cd",IFERROR(_xlfn.TEXTAFTER(A615," ",2)&lt;&gt;"..",0)),IF(D614="|",D614,D614&amp;"|")&amp;IFERROR(_xlfn.TEXTAFTER(A615," ",2),0),
IF(AND(LEFT(A615,4)="$ cd",IFERROR(_xlfn.TEXTAFTER(A615," ",2)="..",0)),_xlfn.XLOOKUP(E615,$E$2:E614,$D$2:D614,,,-1),D614))</f>
        <v>|/|hqmlnpn|dlqjbqbr|fvhmzqc</v>
      </c>
      <c r="E615">
        <f>E614+IFERROR(IF(AND(LEFT(A615,4)="$ cd",_xlfn.TEXTAFTER(A615," ",2)&lt;&gt;".."),1,-1),0)</f>
        <v>4</v>
      </c>
      <c r="F615">
        <f>SUMIFS(C:C,D:D,IF(AND(LEFT(A615,4)="$ cd",_xlfn.TEXTAFTER(A615," ",2)&lt;&gt;".."),IF(D614="|",D614,D614&amp;"|")&amp;_xlfn.TEXTAFTER(A615," ",2),""))</f>
        <v>0</v>
      </c>
      <c r="G615" s="2" t="str">
        <f>IF(F615&gt;$J$2,F615-$J$2,"")</f>
        <v/>
      </c>
      <c r="H615">
        <f>IF(ISNUMBER(_xlfn.NUMBERVALUE(LEFT(A615,1))),_xlfn.NUMBERVALUE(_xlfn.TEXTBEFORE(A615," ")),0)</f>
        <v>0</v>
      </c>
      <c r="J615" cm="1">
        <f t="array" ref="J615">SUMPRODUCT(--(IFERROR(FIND(I615,D613:D1546),0)&gt;0),H613:H1546)</f>
        <v>15621913</v>
      </c>
    </row>
    <row r="616" spans="1:10">
      <c r="A616" s="3" t="s">
        <v>189</v>
      </c>
      <c r="B616" s="1" t="str">
        <f>IFERROR(_xlfn.NUMBERVALUE(LEFT(A616,1)),LEFT(A616,1))</f>
        <v>d</v>
      </c>
      <c r="C616">
        <f>IF(ISNUMBER(_xlfn.NUMBERVALUE(LEFT(A616,1))),_xlfn.NUMBERVALUE(_xlfn.TEXTBEFORE(A616," ")),0)+
IF(B616="d",SUMIFS(F:F,D:D,D616&amp;"|"&amp;_xlfn.TEXTAFTER(A616," ")),0)</f>
        <v>107485</v>
      </c>
      <c r="D616" t="str" cm="1">
        <f t="array" ref="D616">IF(AND(LEFT(A616,4)="$ cd",IFERROR(_xlfn.TEXTAFTER(A616," ",2)&lt;&gt;"..",0)),IF(D615="|",D615,D615&amp;"|")&amp;IFERROR(_xlfn.TEXTAFTER(A616," ",2),0),
IF(AND(LEFT(A616,4)="$ cd",IFERROR(_xlfn.TEXTAFTER(A616," ",2)="..",0)),_xlfn.XLOOKUP(E616,$E$2:E615,$D$2:D615,,,-1),D615))</f>
        <v>|/|hqmlnpn|dlqjbqbr|fvhmzqc</v>
      </c>
      <c r="E616">
        <f>E615+IFERROR(IF(AND(LEFT(A616,4)="$ cd",_xlfn.TEXTAFTER(A616," ",2)&lt;&gt;".."),1,-1),0)</f>
        <v>4</v>
      </c>
      <c r="F616">
        <f>SUMIFS(C:C,D:D,IF(AND(LEFT(A616,4)="$ cd",_xlfn.TEXTAFTER(A616," ",2)&lt;&gt;".."),IF(D615="|",D615,D615&amp;"|")&amp;_xlfn.TEXTAFTER(A616," ",2),""))</f>
        <v>0</v>
      </c>
      <c r="G616" s="2" t="str">
        <f>IF(F616&gt;$J$2,F616-$J$2,"")</f>
        <v/>
      </c>
      <c r="H616">
        <f>IF(ISNUMBER(_xlfn.NUMBERVALUE(LEFT(A616,1))),_xlfn.NUMBERVALUE(_xlfn.TEXTBEFORE(A616," ")),0)</f>
        <v>0</v>
      </c>
      <c r="J616" cm="1">
        <f t="array" ref="J616">SUMPRODUCT(--(IFERROR(FIND(I616,D614:D1547),0)&gt;0),H614:H1547)</f>
        <v>15621913</v>
      </c>
    </row>
    <row r="617" spans="1:10">
      <c r="A617" s="3" t="s">
        <v>188</v>
      </c>
      <c r="B617" s="1" t="str">
        <f>IFERROR(_xlfn.NUMBERVALUE(LEFT(A617,1)),LEFT(A617,1))</f>
        <v>d</v>
      </c>
      <c r="C617">
        <f>IF(ISNUMBER(_xlfn.NUMBERVALUE(LEFT(A617,1))),_xlfn.NUMBERVALUE(_xlfn.TEXTBEFORE(A617," ")),0)+
IF(B617="d",SUMIFS(F:F,D:D,D617&amp;"|"&amp;_xlfn.TEXTAFTER(A617," ")),0)</f>
        <v>315222</v>
      </c>
      <c r="D617" t="str" cm="1">
        <f t="array" ref="D617">IF(AND(LEFT(A617,4)="$ cd",IFERROR(_xlfn.TEXTAFTER(A617," ",2)&lt;&gt;"..",0)),IF(D616="|",D616,D616&amp;"|")&amp;IFERROR(_xlfn.TEXTAFTER(A617," ",2),0),
IF(AND(LEFT(A617,4)="$ cd",IFERROR(_xlfn.TEXTAFTER(A617," ",2)="..",0)),_xlfn.XLOOKUP(E617,$E$2:E616,$D$2:D616,,,-1),D616))</f>
        <v>|/|hqmlnpn|dlqjbqbr|fvhmzqc</v>
      </c>
      <c r="E617">
        <f>E616+IFERROR(IF(AND(LEFT(A617,4)="$ cd",_xlfn.TEXTAFTER(A617," ",2)&lt;&gt;".."),1,-1),0)</f>
        <v>4</v>
      </c>
      <c r="F617">
        <f>SUMIFS(C:C,D:D,IF(AND(LEFT(A617,4)="$ cd",_xlfn.TEXTAFTER(A617," ",2)&lt;&gt;".."),IF(D616="|",D616,D616&amp;"|")&amp;_xlfn.TEXTAFTER(A617," ",2),""))</f>
        <v>0</v>
      </c>
      <c r="G617" s="2" t="str">
        <f>IF(F617&gt;$J$2,F617-$J$2,"")</f>
        <v/>
      </c>
      <c r="H617">
        <f>IF(ISNUMBER(_xlfn.NUMBERVALUE(LEFT(A617,1))),_xlfn.NUMBERVALUE(_xlfn.TEXTBEFORE(A617," ")),0)</f>
        <v>0</v>
      </c>
      <c r="J617" cm="1">
        <f t="array" ref="J617">SUMPRODUCT(--(IFERROR(FIND(I617,D615:D1548),0)&gt;0),H615:H1548)</f>
        <v>15621913</v>
      </c>
    </row>
    <row r="618" spans="1:10">
      <c r="A618" s="3" t="s">
        <v>187</v>
      </c>
      <c r="B618" s="1">
        <f>IFERROR(_xlfn.NUMBERVALUE(LEFT(A618,1)),LEFT(A618,1))</f>
        <v>1</v>
      </c>
      <c r="C618">
        <f>IF(ISNUMBER(_xlfn.NUMBERVALUE(LEFT(A618,1))),_xlfn.NUMBERVALUE(_xlfn.TEXTBEFORE(A618," ")),0)+
IF(B618="d",SUMIFS(F:F,D:D,D618&amp;"|"&amp;_xlfn.TEXTAFTER(A618," ")),0)</f>
        <v>123279</v>
      </c>
      <c r="D618" t="str" cm="1">
        <f t="array" ref="D618">IF(AND(LEFT(A618,4)="$ cd",IFERROR(_xlfn.TEXTAFTER(A618," ",2)&lt;&gt;"..",0)),IF(D617="|",D617,D617&amp;"|")&amp;IFERROR(_xlfn.TEXTAFTER(A618," ",2),0),
IF(AND(LEFT(A618,4)="$ cd",IFERROR(_xlfn.TEXTAFTER(A618," ",2)="..",0)),_xlfn.XLOOKUP(E618,$E$2:E617,$D$2:D617,,,-1),D617))</f>
        <v>|/|hqmlnpn|dlqjbqbr|fvhmzqc</v>
      </c>
      <c r="E618">
        <f>E617+IFERROR(IF(AND(LEFT(A618,4)="$ cd",_xlfn.TEXTAFTER(A618," ",2)&lt;&gt;".."),1,-1),0)</f>
        <v>4</v>
      </c>
      <c r="F618">
        <f>SUMIFS(C:C,D:D,IF(AND(LEFT(A618,4)="$ cd",_xlfn.TEXTAFTER(A618," ",2)&lt;&gt;".."),IF(D617="|",D617,D617&amp;"|")&amp;_xlfn.TEXTAFTER(A618," ",2),""))</f>
        <v>0</v>
      </c>
      <c r="G618" s="2" t="str">
        <f>IF(F618&gt;$J$2,F618-$J$2,"")</f>
        <v/>
      </c>
      <c r="H618">
        <f>IF(ISNUMBER(_xlfn.NUMBERVALUE(LEFT(A618,1))),_xlfn.NUMBERVALUE(_xlfn.TEXTBEFORE(A618," ")),0)</f>
        <v>123279</v>
      </c>
      <c r="J618" cm="1">
        <f t="array" ref="J618">SUMPRODUCT(--(IFERROR(FIND(I618,D616:D1549),0)&gt;0),H616:H1549)</f>
        <v>15621913</v>
      </c>
    </row>
    <row r="619" spans="1:10">
      <c r="A619" s="3" t="s">
        <v>186</v>
      </c>
      <c r="B619" s="1" t="str">
        <f>IFERROR(_xlfn.NUMBERVALUE(LEFT(A619,1)),LEFT(A619,1))</f>
        <v>d</v>
      </c>
      <c r="C619">
        <f>IF(ISNUMBER(_xlfn.NUMBERVALUE(LEFT(A619,1))),_xlfn.NUMBERVALUE(_xlfn.TEXTBEFORE(A619," ")),0)+
IF(B619="d",SUMIFS(F:F,D:D,D619&amp;"|"&amp;_xlfn.TEXTAFTER(A619," ")),0)</f>
        <v>305733</v>
      </c>
      <c r="D619" t="str" cm="1">
        <f t="array" ref="D619">IF(AND(LEFT(A619,4)="$ cd",IFERROR(_xlfn.TEXTAFTER(A619," ",2)&lt;&gt;"..",0)),IF(D618="|",D618,D618&amp;"|")&amp;IFERROR(_xlfn.TEXTAFTER(A619," ",2),0),
IF(AND(LEFT(A619,4)="$ cd",IFERROR(_xlfn.TEXTAFTER(A619," ",2)="..",0)),_xlfn.XLOOKUP(E619,$E$2:E618,$D$2:D618,,,-1),D618))</f>
        <v>|/|hqmlnpn|dlqjbqbr|fvhmzqc</v>
      </c>
      <c r="E619">
        <f>E618+IFERROR(IF(AND(LEFT(A619,4)="$ cd",_xlfn.TEXTAFTER(A619," ",2)&lt;&gt;".."),1,-1),0)</f>
        <v>4</v>
      </c>
      <c r="F619">
        <f>SUMIFS(C:C,D:D,IF(AND(LEFT(A619,4)="$ cd",_xlfn.TEXTAFTER(A619," ",2)&lt;&gt;".."),IF(D618="|",D618,D618&amp;"|")&amp;_xlfn.TEXTAFTER(A619," ",2),""))</f>
        <v>0</v>
      </c>
      <c r="G619" s="2" t="str">
        <f>IF(F619&gt;$J$2,F619-$J$2,"")</f>
        <v/>
      </c>
      <c r="H619">
        <f>IF(ISNUMBER(_xlfn.NUMBERVALUE(LEFT(A619,1))),_xlfn.NUMBERVALUE(_xlfn.TEXTBEFORE(A619," ")),0)</f>
        <v>0</v>
      </c>
      <c r="J619" cm="1">
        <f t="array" ref="J619">SUMPRODUCT(--(IFERROR(FIND(I619,D617:D1550),0)&gt;0),H617:H1550)</f>
        <v>15621913</v>
      </c>
    </row>
    <row r="620" spans="1:10">
      <c r="A620" s="3" t="s">
        <v>185</v>
      </c>
      <c r="B620" s="1" t="str">
        <f>IFERROR(_xlfn.NUMBERVALUE(LEFT(A620,1)),LEFT(A620,1))</f>
        <v>d</v>
      </c>
      <c r="C620">
        <f>IF(ISNUMBER(_xlfn.NUMBERVALUE(LEFT(A620,1))),_xlfn.NUMBERVALUE(_xlfn.TEXTBEFORE(A620," ")),0)+
IF(B620="d",SUMIFS(F:F,D:D,D620&amp;"|"&amp;_xlfn.TEXTAFTER(A620," ")),0)</f>
        <v>76792</v>
      </c>
      <c r="D620" t="str" cm="1">
        <f t="array" ref="D620">IF(AND(LEFT(A620,4)="$ cd",IFERROR(_xlfn.TEXTAFTER(A620," ",2)&lt;&gt;"..",0)),IF(D619="|",D619,D619&amp;"|")&amp;IFERROR(_xlfn.TEXTAFTER(A620," ",2),0),
IF(AND(LEFT(A620,4)="$ cd",IFERROR(_xlfn.TEXTAFTER(A620," ",2)="..",0)),_xlfn.XLOOKUP(E620,$E$2:E619,$D$2:D619,,,-1),D619))</f>
        <v>|/|hqmlnpn|dlqjbqbr|fvhmzqc</v>
      </c>
      <c r="E620">
        <f>E619+IFERROR(IF(AND(LEFT(A620,4)="$ cd",_xlfn.TEXTAFTER(A620," ",2)&lt;&gt;".."),1,-1),0)</f>
        <v>4</v>
      </c>
      <c r="F620">
        <f>SUMIFS(C:C,D:D,IF(AND(LEFT(A620,4)="$ cd",_xlfn.TEXTAFTER(A620," ",2)&lt;&gt;".."),IF(D619="|",D619,D619&amp;"|")&amp;_xlfn.TEXTAFTER(A620," ",2),""))</f>
        <v>0</v>
      </c>
      <c r="G620" s="2" t="str">
        <f>IF(F620&gt;$J$2,F620-$J$2,"")</f>
        <v/>
      </c>
      <c r="H620">
        <f>IF(ISNUMBER(_xlfn.NUMBERVALUE(LEFT(A620,1))),_xlfn.NUMBERVALUE(_xlfn.TEXTBEFORE(A620," ")),0)</f>
        <v>0</v>
      </c>
      <c r="J620" cm="1">
        <f t="array" ref="J620">SUMPRODUCT(--(IFERROR(FIND(I620,D618:D1551),0)&gt;0),H618:H1551)</f>
        <v>15621913</v>
      </c>
    </row>
    <row r="621" spans="1:10">
      <c r="A621" s="3" t="s">
        <v>184</v>
      </c>
      <c r="B621" s="1" t="str">
        <f>IFERROR(_xlfn.NUMBERVALUE(LEFT(A621,1)),LEFT(A621,1))</f>
        <v>$</v>
      </c>
      <c r="C621">
        <f>IF(ISNUMBER(_xlfn.NUMBERVALUE(LEFT(A621,1))),_xlfn.NUMBERVALUE(_xlfn.TEXTBEFORE(A621," ")),0)+
IF(B621="d",SUMIFS(F:F,D:D,D621&amp;"|"&amp;_xlfn.TEXTAFTER(A621," ")),0)</f>
        <v>0</v>
      </c>
      <c r="D621" t="str" cm="1">
        <f t="array" ref="D621">IF(AND(LEFT(A621,4)="$ cd",IFERROR(_xlfn.TEXTAFTER(A621," ",2)&lt;&gt;"..",0)),IF(D620="|",D620,D620&amp;"|")&amp;IFERROR(_xlfn.TEXTAFTER(A621," ",2),0),
IF(AND(LEFT(A621,4)="$ cd",IFERROR(_xlfn.TEXTAFTER(A621," ",2)="..",0)),_xlfn.XLOOKUP(E621,$E$2:E620,$D$2:D620,,,-1),D620))</f>
        <v>|/|hqmlnpn|dlqjbqbr|fvhmzqc|brfl</v>
      </c>
      <c r="E621">
        <f>E620+IFERROR(IF(AND(LEFT(A621,4)="$ cd",_xlfn.TEXTAFTER(A621," ",2)&lt;&gt;".."),1,-1),0)</f>
        <v>5</v>
      </c>
      <c r="F621">
        <f>SUMIFS(C:C,D:D,IF(AND(LEFT(A621,4)="$ cd",_xlfn.TEXTAFTER(A621," ",2)&lt;&gt;".."),IF(D620="|",D620,D620&amp;"|")&amp;_xlfn.TEXTAFTER(A621," ",2),""))</f>
        <v>927445</v>
      </c>
      <c r="G621" s="2" t="str">
        <f>IF(F621&gt;$J$2,F621-$J$2,"")</f>
        <v/>
      </c>
      <c r="H621">
        <f>IF(ISNUMBER(_xlfn.NUMBERVALUE(LEFT(A621,1))),_xlfn.NUMBERVALUE(_xlfn.TEXTBEFORE(A621," ")),0)</f>
        <v>0</v>
      </c>
      <c r="J621" cm="1">
        <f t="array" ref="J621">SUMPRODUCT(--(IFERROR(FIND(I621,D619:D1552),0)&gt;0),H619:H1552)</f>
        <v>15498634</v>
      </c>
    </row>
    <row r="622" spans="1:10">
      <c r="A622" s="3" t="s">
        <v>1</v>
      </c>
      <c r="B622" s="1" t="str">
        <f>IFERROR(_xlfn.NUMBERVALUE(LEFT(A622,1)),LEFT(A622,1))</f>
        <v>$</v>
      </c>
      <c r="C622">
        <f>IF(ISNUMBER(_xlfn.NUMBERVALUE(LEFT(A622,1))),_xlfn.NUMBERVALUE(_xlfn.TEXTBEFORE(A622," ")),0)+
IF(B622="d",SUMIFS(F:F,D:D,D622&amp;"|"&amp;_xlfn.TEXTAFTER(A622," ")),0)</f>
        <v>0</v>
      </c>
      <c r="D622" t="str" cm="1">
        <f t="array" ref="D622">IF(AND(LEFT(A622,4)="$ cd",IFERROR(_xlfn.TEXTAFTER(A622," ",2)&lt;&gt;"..",0)),IF(D621="|",D621,D621&amp;"|")&amp;IFERROR(_xlfn.TEXTAFTER(A622," ",2),0),
IF(AND(LEFT(A622,4)="$ cd",IFERROR(_xlfn.TEXTAFTER(A622," ",2)="..",0)),_xlfn.XLOOKUP(E622,$E$2:E621,$D$2:D621,,,-1),D621))</f>
        <v>|/|hqmlnpn|dlqjbqbr|fvhmzqc|brfl</v>
      </c>
      <c r="E622">
        <f>E621+IFERROR(IF(AND(LEFT(A622,4)="$ cd",_xlfn.TEXTAFTER(A622," ",2)&lt;&gt;".."),1,-1),0)</f>
        <v>5</v>
      </c>
      <c r="F622">
        <f>SUMIFS(C:C,D:D,IF(AND(LEFT(A622,4)="$ cd",_xlfn.TEXTAFTER(A622," ",2)&lt;&gt;".."),IF(D621="|",D621,D621&amp;"|")&amp;_xlfn.TEXTAFTER(A622," ",2),""))</f>
        <v>0</v>
      </c>
      <c r="G622" s="2" t="str">
        <f>IF(F622&gt;$J$2,F622-$J$2,"")</f>
        <v/>
      </c>
      <c r="H622">
        <f>IF(ISNUMBER(_xlfn.NUMBERVALUE(LEFT(A622,1))),_xlfn.NUMBERVALUE(_xlfn.TEXTBEFORE(A622," ")),0)</f>
        <v>0</v>
      </c>
      <c r="J622" cm="1">
        <f t="array" ref="J622">SUMPRODUCT(--(IFERROR(FIND(I622,D620:D1553),0)&gt;0),H620:H1553)</f>
        <v>15498634</v>
      </c>
    </row>
    <row r="623" spans="1:10">
      <c r="A623" s="3" t="s">
        <v>183</v>
      </c>
      <c r="B623" s="1">
        <f>IFERROR(_xlfn.NUMBERVALUE(LEFT(A623,1)),LEFT(A623,1))</f>
        <v>2</v>
      </c>
      <c r="C623">
        <f>IF(ISNUMBER(_xlfn.NUMBERVALUE(LEFT(A623,1))),_xlfn.NUMBERVALUE(_xlfn.TEXTBEFORE(A623," ")),0)+
IF(B623="d",SUMIFS(F:F,D:D,D623&amp;"|"&amp;_xlfn.TEXTAFTER(A623," ")),0)</f>
        <v>291222</v>
      </c>
      <c r="D623" t="str" cm="1">
        <f t="array" ref="D623">IF(AND(LEFT(A623,4)="$ cd",IFERROR(_xlfn.TEXTAFTER(A623," ",2)&lt;&gt;"..",0)),IF(D622="|",D622,D622&amp;"|")&amp;IFERROR(_xlfn.TEXTAFTER(A623," ",2),0),
IF(AND(LEFT(A623,4)="$ cd",IFERROR(_xlfn.TEXTAFTER(A623," ",2)="..",0)),_xlfn.XLOOKUP(E623,$E$2:E622,$D$2:D622,,,-1),D622))</f>
        <v>|/|hqmlnpn|dlqjbqbr|fvhmzqc|brfl</v>
      </c>
      <c r="E623">
        <f>E622+IFERROR(IF(AND(LEFT(A623,4)="$ cd",_xlfn.TEXTAFTER(A623," ",2)&lt;&gt;".."),1,-1),0)</f>
        <v>5</v>
      </c>
      <c r="F623">
        <f>SUMIFS(C:C,D:D,IF(AND(LEFT(A623,4)="$ cd",_xlfn.TEXTAFTER(A623," ",2)&lt;&gt;".."),IF(D622="|",D622,D622&amp;"|")&amp;_xlfn.TEXTAFTER(A623," ",2),""))</f>
        <v>0</v>
      </c>
      <c r="G623" s="2" t="str">
        <f>IF(F623&gt;$J$2,F623-$J$2,"")</f>
        <v/>
      </c>
      <c r="H623">
        <f>IF(ISNUMBER(_xlfn.NUMBERVALUE(LEFT(A623,1))),_xlfn.NUMBERVALUE(_xlfn.TEXTBEFORE(A623," ")),0)</f>
        <v>291222</v>
      </c>
      <c r="J623" cm="1">
        <f t="array" ref="J623">SUMPRODUCT(--(IFERROR(FIND(I623,D621:D1554),0)&gt;0),H621:H1554)</f>
        <v>15498634</v>
      </c>
    </row>
    <row r="624" spans="1:10">
      <c r="A624" s="3" t="s">
        <v>182</v>
      </c>
      <c r="B624" s="1">
        <f>IFERROR(_xlfn.NUMBERVALUE(LEFT(A624,1)),LEFT(A624,1))</f>
        <v>1</v>
      </c>
      <c r="C624">
        <f>IF(ISNUMBER(_xlfn.NUMBERVALUE(LEFT(A624,1))),_xlfn.NUMBERVALUE(_xlfn.TEXTBEFORE(A624," ")),0)+
IF(B624="d",SUMIFS(F:F,D:D,D624&amp;"|"&amp;_xlfn.TEXTAFTER(A624," ")),0)</f>
        <v>102020</v>
      </c>
      <c r="D624" t="str" cm="1">
        <f t="array" ref="D624">IF(AND(LEFT(A624,4)="$ cd",IFERROR(_xlfn.TEXTAFTER(A624," ",2)&lt;&gt;"..",0)),IF(D623="|",D623,D623&amp;"|")&amp;IFERROR(_xlfn.TEXTAFTER(A624," ",2),0),
IF(AND(LEFT(A624,4)="$ cd",IFERROR(_xlfn.TEXTAFTER(A624," ",2)="..",0)),_xlfn.XLOOKUP(E624,$E$2:E623,$D$2:D623,,,-1),D623))</f>
        <v>|/|hqmlnpn|dlqjbqbr|fvhmzqc|brfl</v>
      </c>
      <c r="E624">
        <f>E623+IFERROR(IF(AND(LEFT(A624,4)="$ cd",_xlfn.TEXTAFTER(A624," ",2)&lt;&gt;".."),1,-1),0)</f>
        <v>5</v>
      </c>
      <c r="F624">
        <f>SUMIFS(C:C,D:D,IF(AND(LEFT(A624,4)="$ cd",_xlfn.TEXTAFTER(A624," ",2)&lt;&gt;".."),IF(D623="|",D623,D623&amp;"|")&amp;_xlfn.TEXTAFTER(A624," ",2),""))</f>
        <v>0</v>
      </c>
      <c r="G624" s="2" t="str">
        <f>IF(F624&gt;$J$2,F624-$J$2,"")</f>
        <v/>
      </c>
      <c r="H624">
        <f>IF(ISNUMBER(_xlfn.NUMBERVALUE(LEFT(A624,1))),_xlfn.NUMBERVALUE(_xlfn.TEXTBEFORE(A624," ")),0)</f>
        <v>102020</v>
      </c>
      <c r="J624" cm="1">
        <f t="array" ref="J624">SUMPRODUCT(--(IFERROR(FIND(I624,D622:D1555),0)&gt;0),H622:H1555)</f>
        <v>15498634</v>
      </c>
    </row>
    <row r="625" spans="1:10">
      <c r="A625" s="3" t="s">
        <v>181</v>
      </c>
      <c r="B625" s="1">
        <f>IFERROR(_xlfn.NUMBERVALUE(LEFT(A625,1)),LEFT(A625,1))</f>
        <v>1</v>
      </c>
      <c r="C625">
        <f>IF(ISNUMBER(_xlfn.NUMBERVALUE(LEFT(A625,1))),_xlfn.NUMBERVALUE(_xlfn.TEXTBEFORE(A625," ")),0)+
IF(B625="d",SUMIFS(F:F,D:D,D625&amp;"|"&amp;_xlfn.TEXTAFTER(A625," ")),0)</f>
        <v>197538</v>
      </c>
      <c r="D625" t="str" cm="1">
        <f t="array" ref="D625">IF(AND(LEFT(A625,4)="$ cd",IFERROR(_xlfn.TEXTAFTER(A625," ",2)&lt;&gt;"..",0)),IF(D624="|",D624,D624&amp;"|")&amp;IFERROR(_xlfn.TEXTAFTER(A625," ",2),0),
IF(AND(LEFT(A625,4)="$ cd",IFERROR(_xlfn.TEXTAFTER(A625," ",2)="..",0)),_xlfn.XLOOKUP(E625,$E$2:E624,$D$2:D624,,,-1),D624))</f>
        <v>|/|hqmlnpn|dlqjbqbr|fvhmzqc|brfl</v>
      </c>
      <c r="E625">
        <f>E624+IFERROR(IF(AND(LEFT(A625,4)="$ cd",_xlfn.TEXTAFTER(A625," ",2)&lt;&gt;".."),1,-1),0)</f>
        <v>5</v>
      </c>
      <c r="F625">
        <f>SUMIFS(C:C,D:D,IF(AND(LEFT(A625,4)="$ cd",_xlfn.TEXTAFTER(A625," ",2)&lt;&gt;".."),IF(D624="|",D624,D624&amp;"|")&amp;_xlfn.TEXTAFTER(A625," ",2),""))</f>
        <v>0</v>
      </c>
      <c r="G625" s="2" t="str">
        <f>IF(F625&gt;$J$2,F625-$J$2,"")</f>
        <v/>
      </c>
      <c r="H625">
        <f>IF(ISNUMBER(_xlfn.NUMBERVALUE(LEFT(A625,1))),_xlfn.NUMBERVALUE(_xlfn.TEXTBEFORE(A625," ")),0)</f>
        <v>197538</v>
      </c>
      <c r="J625" cm="1">
        <f t="array" ref="J625">SUMPRODUCT(--(IFERROR(FIND(I625,D623:D1556),0)&gt;0),H623:H1556)</f>
        <v>15498634</v>
      </c>
    </row>
    <row r="626" spans="1:10">
      <c r="A626" s="3" t="s">
        <v>180</v>
      </c>
      <c r="B626" s="1">
        <f>IFERROR(_xlfn.NUMBERVALUE(LEFT(A626,1)),LEFT(A626,1))</f>
        <v>8</v>
      </c>
      <c r="C626">
        <f>IF(ISNUMBER(_xlfn.NUMBERVALUE(LEFT(A626,1))),_xlfn.NUMBERVALUE(_xlfn.TEXTBEFORE(A626," ")),0)+
IF(B626="d",SUMIFS(F:F,D:D,D626&amp;"|"&amp;_xlfn.TEXTAFTER(A626," ")),0)</f>
        <v>82351</v>
      </c>
      <c r="D626" t="str" cm="1">
        <f t="array" ref="D626">IF(AND(LEFT(A626,4)="$ cd",IFERROR(_xlfn.TEXTAFTER(A626," ",2)&lt;&gt;"..",0)),IF(D625="|",D625,D625&amp;"|")&amp;IFERROR(_xlfn.TEXTAFTER(A626," ",2),0),
IF(AND(LEFT(A626,4)="$ cd",IFERROR(_xlfn.TEXTAFTER(A626," ",2)="..",0)),_xlfn.XLOOKUP(E626,$E$2:E625,$D$2:D625,,,-1),D625))</f>
        <v>|/|hqmlnpn|dlqjbqbr|fvhmzqc|brfl</v>
      </c>
      <c r="E626">
        <f>E625+IFERROR(IF(AND(LEFT(A626,4)="$ cd",_xlfn.TEXTAFTER(A626," ",2)&lt;&gt;".."),1,-1),0)</f>
        <v>5</v>
      </c>
      <c r="F626">
        <f>SUMIFS(C:C,D:D,IF(AND(LEFT(A626,4)="$ cd",_xlfn.TEXTAFTER(A626," ",2)&lt;&gt;".."),IF(D625="|",D625,D625&amp;"|")&amp;_xlfn.TEXTAFTER(A626," ",2),""))</f>
        <v>0</v>
      </c>
      <c r="G626" s="2" t="str">
        <f>IF(F626&gt;$J$2,F626-$J$2,"")</f>
        <v/>
      </c>
      <c r="H626">
        <f>IF(ISNUMBER(_xlfn.NUMBERVALUE(LEFT(A626,1))),_xlfn.NUMBERVALUE(_xlfn.TEXTBEFORE(A626," ")),0)</f>
        <v>82351</v>
      </c>
      <c r="J626" cm="1">
        <f t="array" ref="J626">SUMPRODUCT(--(IFERROR(FIND(I626,D624:D1557),0)&gt;0),H624:H1557)</f>
        <v>15207412</v>
      </c>
    </row>
    <row r="627" spans="1:10">
      <c r="A627" s="3" t="s">
        <v>179</v>
      </c>
      <c r="B627" s="1">
        <f>IFERROR(_xlfn.NUMBERVALUE(LEFT(A627,1)),LEFT(A627,1))</f>
        <v>2</v>
      </c>
      <c r="C627">
        <f>IF(ISNUMBER(_xlfn.NUMBERVALUE(LEFT(A627,1))),_xlfn.NUMBERVALUE(_xlfn.TEXTBEFORE(A627," ")),0)+
IF(B627="d",SUMIFS(F:F,D:D,D627&amp;"|"&amp;_xlfn.TEXTAFTER(A627," ")),0)</f>
        <v>254314</v>
      </c>
      <c r="D627" t="str" cm="1">
        <f t="array" ref="D627">IF(AND(LEFT(A627,4)="$ cd",IFERROR(_xlfn.TEXTAFTER(A627," ",2)&lt;&gt;"..",0)),IF(D626="|",D626,D626&amp;"|")&amp;IFERROR(_xlfn.TEXTAFTER(A627," ",2),0),
IF(AND(LEFT(A627,4)="$ cd",IFERROR(_xlfn.TEXTAFTER(A627," ",2)="..",0)),_xlfn.XLOOKUP(E627,$E$2:E626,$D$2:D626,,,-1),D626))</f>
        <v>|/|hqmlnpn|dlqjbqbr|fvhmzqc|brfl</v>
      </c>
      <c r="E627">
        <f>E626+IFERROR(IF(AND(LEFT(A627,4)="$ cd",_xlfn.TEXTAFTER(A627," ",2)&lt;&gt;".."),1,-1),0)</f>
        <v>5</v>
      </c>
      <c r="F627">
        <f>SUMIFS(C:C,D:D,IF(AND(LEFT(A627,4)="$ cd",_xlfn.TEXTAFTER(A627," ",2)&lt;&gt;".."),IF(D626="|",D626,D626&amp;"|")&amp;_xlfn.TEXTAFTER(A627," ",2),""))</f>
        <v>0</v>
      </c>
      <c r="G627" s="2" t="str">
        <f>IF(F627&gt;$J$2,F627-$J$2,"")</f>
        <v/>
      </c>
      <c r="H627">
        <f>IF(ISNUMBER(_xlfn.NUMBERVALUE(LEFT(A627,1))),_xlfn.NUMBERVALUE(_xlfn.TEXTBEFORE(A627," ")),0)</f>
        <v>254314</v>
      </c>
      <c r="J627" cm="1">
        <f t="array" ref="J627">SUMPRODUCT(--(IFERROR(FIND(I627,D625:D1558),0)&gt;0),H625:H1558)</f>
        <v>15105392</v>
      </c>
    </row>
    <row r="628" spans="1:10">
      <c r="A628" s="3" t="s">
        <v>3</v>
      </c>
      <c r="B628" s="1" t="str">
        <f>IFERROR(_xlfn.NUMBERVALUE(LEFT(A628,1)),LEFT(A628,1))</f>
        <v>$</v>
      </c>
      <c r="C628">
        <f>IF(ISNUMBER(_xlfn.NUMBERVALUE(LEFT(A628,1))),_xlfn.NUMBERVALUE(_xlfn.TEXTBEFORE(A628," ")),0)+
IF(B628="d",SUMIFS(F:F,D:D,D628&amp;"|"&amp;_xlfn.TEXTAFTER(A628," ")),0)</f>
        <v>0</v>
      </c>
      <c r="D628" t="str" cm="1">
        <f t="array" ref="D628">IF(AND(LEFT(A628,4)="$ cd",IFERROR(_xlfn.TEXTAFTER(A628," ",2)&lt;&gt;"..",0)),IF(D627="|",D627,D627&amp;"|")&amp;IFERROR(_xlfn.TEXTAFTER(A628," ",2),0),
IF(AND(LEFT(A628,4)="$ cd",IFERROR(_xlfn.TEXTAFTER(A628," ",2)="..",0)),_xlfn.XLOOKUP(E628,$E$2:E627,$D$2:D627,,,-1),D627))</f>
        <v>|/|hqmlnpn|dlqjbqbr|fvhmzqc</v>
      </c>
      <c r="E628">
        <f>E627+IFERROR(IF(AND(LEFT(A628,4)="$ cd",_xlfn.TEXTAFTER(A628," ",2)&lt;&gt;".."),1,-1),0)</f>
        <v>4</v>
      </c>
      <c r="F628">
        <f>SUMIFS(C:C,D:D,IF(AND(LEFT(A628,4)="$ cd",_xlfn.TEXTAFTER(A628," ",2)&lt;&gt;".."),IF(D627="|",D627,D627&amp;"|")&amp;_xlfn.TEXTAFTER(A628," ",2),""))</f>
        <v>0</v>
      </c>
      <c r="G628" s="2" t="str">
        <f>IF(F628&gt;$J$2,F628-$J$2,"")</f>
        <v/>
      </c>
      <c r="H628">
        <f>IF(ISNUMBER(_xlfn.NUMBERVALUE(LEFT(A628,1))),_xlfn.NUMBERVALUE(_xlfn.TEXTBEFORE(A628," ")),0)</f>
        <v>0</v>
      </c>
      <c r="J628" cm="1">
        <f t="array" ref="J628">SUMPRODUCT(--(IFERROR(FIND(I628,D626:D1559),0)&gt;0),H626:H1559)</f>
        <v>14907854</v>
      </c>
    </row>
    <row r="629" spans="1:10">
      <c r="A629" s="3" t="s">
        <v>178</v>
      </c>
      <c r="B629" s="1" t="str">
        <f>IFERROR(_xlfn.NUMBERVALUE(LEFT(A629,1)),LEFT(A629,1))</f>
        <v>$</v>
      </c>
      <c r="C629">
        <f>IF(ISNUMBER(_xlfn.NUMBERVALUE(LEFT(A629,1))),_xlfn.NUMBERVALUE(_xlfn.TEXTBEFORE(A629," ")),0)+
IF(B629="d",SUMIFS(F:F,D:D,D629&amp;"|"&amp;_xlfn.TEXTAFTER(A629," ")),0)</f>
        <v>0</v>
      </c>
      <c r="D629" t="str" cm="1">
        <f t="array" ref="D629">IF(AND(LEFT(A629,4)="$ cd",IFERROR(_xlfn.TEXTAFTER(A629," ",2)&lt;&gt;"..",0)),IF(D628="|",D628,D628&amp;"|")&amp;IFERROR(_xlfn.TEXTAFTER(A629," ",2),0),
IF(AND(LEFT(A629,4)="$ cd",IFERROR(_xlfn.TEXTAFTER(A629," ",2)="..",0)),_xlfn.XLOOKUP(E629,$E$2:E628,$D$2:D628,,,-1),D628))</f>
        <v>|/|hqmlnpn|dlqjbqbr|fvhmzqc|ccnlzrb</v>
      </c>
      <c r="E629">
        <f>E628+IFERROR(IF(AND(LEFT(A629,4)="$ cd",_xlfn.TEXTAFTER(A629," ",2)&lt;&gt;".."),1,-1),0)</f>
        <v>5</v>
      </c>
      <c r="F629">
        <f>SUMIFS(C:C,D:D,IF(AND(LEFT(A629,4)="$ cd",_xlfn.TEXTAFTER(A629," ",2)&lt;&gt;".."),IF(D628="|",D628,D628&amp;"|")&amp;_xlfn.TEXTAFTER(A629," ",2),""))</f>
        <v>265088</v>
      </c>
      <c r="G629" s="2" t="str">
        <f>IF(F629&gt;$J$2,F629-$J$2,"")</f>
        <v/>
      </c>
      <c r="H629">
        <f>IF(ISNUMBER(_xlfn.NUMBERVALUE(LEFT(A629,1))),_xlfn.NUMBERVALUE(_xlfn.TEXTBEFORE(A629," ")),0)</f>
        <v>0</v>
      </c>
      <c r="J629" cm="1">
        <f t="array" ref="J629">SUMPRODUCT(--(IFERROR(FIND(I629,D627:D1560),0)&gt;0),H627:H1560)</f>
        <v>14825503</v>
      </c>
    </row>
    <row r="630" spans="1:10">
      <c r="A630" s="3" t="s">
        <v>1</v>
      </c>
      <c r="B630" s="1" t="str">
        <f>IFERROR(_xlfn.NUMBERVALUE(LEFT(A630,1)),LEFT(A630,1))</f>
        <v>$</v>
      </c>
      <c r="C630">
        <f>IF(ISNUMBER(_xlfn.NUMBERVALUE(LEFT(A630,1))),_xlfn.NUMBERVALUE(_xlfn.TEXTBEFORE(A630," ")),0)+
IF(B630="d",SUMIFS(F:F,D:D,D630&amp;"|"&amp;_xlfn.TEXTAFTER(A630," ")),0)</f>
        <v>0</v>
      </c>
      <c r="D630" t="str" cm="1">
        <f t="array" ref="D630">IF(AND(LEFT(A630,4)="$ cd",IFERROR(_xlfn.TEXTAFTER(A630," ",2)&lt;&gt;"..",0)),IF(D629="|",D629,D629&amp;"|")&amp;IFERROR(_xlfn.TEXTAFTER(A630," ",2),0),
IF(AND(LEFT(A630,4)="$ cd",IFERROR(_xlfn.TEXTAFTER(A630," ",2)="..",0)),_xlfn.XLOOKUP(E630,$E$2:E629,$D$2:D629,,,-1),D629))</f>
        <v>|/|hqmlnpn|dlqjbqbr|fvhmzqc|ccnlzrb</v>
      </c>
      <c r="E630">
        <f>E629+IFERROR(IF(AND(LEFT(A630,4)="$ cd",_xlfn.TEXTAFTER(A630," ",2)&lt;&gt;".."),1,-1),0)</f>
        <v>5</v>
      </c>
      <c r="F630">
        <f>SUMIFS(C:C,D:D,IF(AND(LEFT(A630,4)="$ cd",_xlfn.TEXTAFTER(A630," ",2)&lt;&gt;".."),IF(D629="|",D629,D629&amp;"|")&amp;_xlfn.TEXTAFTER(A630," ",2),""))</f>
        <v>0</v>
      </c>
      <c r="G630" s="2" t="str">
        <f>IF(F630&gt;$J$2,F630-$J$2,"")</f>
        <v/>
      </c>
      <c r="H630">
        <f>IF(ISNUMBER(_xlfn.NUMBERVALUE(LEFT(A630,1))),_xlfn.NUMBERVALUE(_xlfn.TEXTBEFORE(A630," ")),0)</f>
        <v>0</v>
      </c>
      <c r="J630" cm="1">
        <f t="array" ref="J630">SUMPRODUCT(--(IFERROR(FIND(I630,D628:D1561),0)&gt;0),H628:H1561)</f>
        <v>14571189</v>
      </c>
    </row>
    <row r="631" spans="1:10">
      <c r="A631" s="3" t="s">
        <v>177</v>
      </c>
      <c r="B631" s="1" t="str">
        <f>IFERROR(_xlfn.NUMBERVALUE(LEFT(A631,1)),LEFT(A631,1))</f>
        <v>d</v>
      </c>
      <c r="C631">
        <f>IF(ISNUMBER(_xlfn.NUMBERVALUE(LEFT(A631,1))),_xlfn.NUMBERVALUE(_xlfn.TEXTBEFORE(A631," ")),0)+
IF(B631="d",SUMIFS(F:F,D:D,D631&amp;"|"&amp;_xlfn.TEXTAFTER(A631," ")),0)</f>
        <v>265088</v>
      </c>
      <c r="D631" t="str" cm="1">
        <f t="array" ref="D631">IF(AND(LEFT(A631,4)="$ cd",IFERROR(_xlfn.TEXTAFTER(A631," ",2)&lt;&gt;"..",0)),IF(D630="|",D630,D630&amp;"|")&amp;IFERROR(_xlfn.TEXTAFTER(A631," ",2),0),
IF(AND(LEFT(A631,4)="$ cd",IFERROR(_xlfn.TEXTAFTER(A631," ",2)="..",0)),_xlfn.XLOOKUP(E631,$E$2:E630,$D$2:D630,,,-1),D630))</f>
        <v>|/|hqmlnpn|dlqjbqbr|fvhmzqc|ccnlzrb</v>
      </c>
      <c r="E631">
        <f>E630+IFERROR(IF(AND(LEFT(A631,4)="$ cd",_xlfn.TEXTAFTER(A631," ",2)&lt;&gt;".."),1,-1),0)</f>
        <v>5</v>
      </c>
      <c r="F631">
        <f>SUMIFS(C:C,D:D,IF(AND(LEFT(A631,4)="$ cd",_xlfn.TEXTAFTER(A631," ",2)&lt;&gt;".."),IF(D630="|",D630,D630&amp;"|")&amp;_xlfn.TEXTAFTER(A631," ",2),""))</f>
        <v>0</v>
      </c>
      <c r="G631" s="2" t="str">
        <f>IF(F631&gt;$J$2,F631-$J$2,"")</f>
        <v/>
      </c>
      <c r="H631">
        <f>IF(ISNUMBER(_xlfn.NUMBERVALUE(LEFT(A631,1))),_xlfn.NUMBERVALUE(_xlfn.TEXTBEFORE(A631," ")),0)</f>
        <v>0</v>
      </c>
      <c r="J631" cm="1">
        <f t="array" ref="J631">SUMPRODUCT(--(IFERROR(FIND(I631,D629:D1562),0)&gt;0),H629:H1562)</f>
        <v>14571189</v>
      </c>
    </row>
    <row r="632" spans="1:10">
      <c r="A632" s="3" t="s">
        <v>176</v>
      </c>
      <c r="B632" s="1" t="str">
        <f>IFERROR(_xlfn.NUMBERVALUE(LEFT(A632,1)),LEFT(A632,1))</f>
        <v>$</v>
      </c>
      <c r="C632">
        <f>IF(ISNUMBER(_xlfn.NUMBERVALUE(LEFT(A632,1))),_xlfn.NUMBERVALUE(_xlfn.TEXTBEFORE(A632," ")),0)+
IF(B632="d",SUMIFS(F:F,D:D,D632&amp;"|"&amp;_xlfn.TEXTAFTER(A632," ")),0)</f>
        <v>0</v>
      </c>
      <c r="D632" t="str" cm="1">
        <f t="array" ref="D632">IF(AND(LEFT(A632,4)="$ cd",IFERROR(_xlfn.TEXTAFTER(A632," ",2)&lt;&gt;"..",0)),IF(D631="|",D631,D631&amp;"|")&amp;IFERROR(_xlfn.TEXTAFTER(A632," ",2),0),
IF(AND(LEFT(A632,4)="$ cd",IFERROR(_xlfn.TEXTAFTER(A632," ",2)="..",0)),_xlfn.XLOOKUP(E632,$E$2:E631,$D$2:D631,,,-1),D631))</f>
        <v>|/|hqmlnpn|dlqjbqbr|fvhmzqc|ccnlzrb|rzmdmq</v>
      </c>
      <c r="E632">
        <f>E631+IFERROR(IF(AND(LEFT(A632,4)="$ cd",_xlfn.TEXTAFTER(A632," ",2)&lt;&gt;".."),1,-1),0)</f>
        <v>6</v>
      </c>
      <c r="F632">
        <f>SUMIFS(C:C,D:D,IF(AND(LEFT(A632,4)="$ cd",_xlfn.TEXTAFTER(A632," ",2)&lt;&gt;".."),IF(D631="|",D631,D631&amp;"|")&amp;_xlfn.TEXTAFTER(A632," ",2),""))</f>
        <v>265088</v>
      </c>
      <c r="G632" s="2" t="str">
        <f>IF(F632&gt;$J$2,F632-$J$2,"")</f>
        <v/>
      </c>
      <c r="H632">
        <f>IF(ISNUMBER(_xlfn.NUMBERVALUE(LEFT(A632,1))),_xlfn.NUMBERVALUE(_xlfn.TEXTBEFORE(A632," ")),0)</f>
        <v>0</v>
      </c>
      <c r="J632" cm="1">
        <f t="array" ref="J632">SUMPRODUCT(--(IFERROR(FIND(I632,D630:D1563),0)&gt;0),H630:H1563)</f>
        <v>14571189</v>
      </c>
    </row>
    <row r="633" spans="1:10">
      <c r="A633" s="3" t="s">
        <v>1</v>
      </c>
      <c r="B633" s="1" t="str">
        <f>IFERROR(_xlfn.NUMBERVALUE(LEFT(A633,1)),LEFT(A633,1))</f>
        <v>$</v>
      </c>
      <c r="C633">
        <f>IF(ISNUMBER(_xlfn.NUMBERVALUE(LEFT(A633,1))),_xlfn.NUMBERVALUE(_xlfn.TEXTBEFORE(A633," ")),0)+
IF(B633="d",SUMIFS(F:F,D:D,D633&amp;"|"&amp;_xlfn.TEXTAFTER(A633," ")),0)</f>
        <v>0</v>
      </c>
      <c r="D633" t="str" cm="1">
        <f t="array" ref="D633">IF(AND(LEFT(A633,4)="$ cd",IFERROR(_xlfn.TEXTAFTER(A633," ",2)&lt;&gt;"..",0)),IF(D632="|",D632,D632&amp;"|")&amp;IFERROR(_xlfn.TEXTAFTER(A633," ",2),0),
IF(AND(LEFT(A633,4)="$ cd",IFERROR(_xlfn.TEXTAFTER(A633," ",2)="..",0)),_xlfn.XLOOKUP(E633,$E$2:E632,$D$2:D632,,,-1),D632))</f>
        <v>|/|hqmlnpn|dlqjbqbr|fvhmzqc|ccnlzrb|rzmdmq</v>
      </c>
      <c r="E633">
        <f>E632+IFERROR(IF(AND(LEFT(A633,4)="$ cd",_xlfn.TEXTAFTER(A633," ",2)&lt;&gt;".."),1,-1),0)</f>
        <v>6</v>
      </c>
      <c r="F633">
        <f>SUMIFS(C:C,D:D,IF(AND(LEFT(A633,4)="$ cd",_xlfn.TEXTAFTER(A633," ",2)&lt;&gt;".."),IF(D632="|",D632,D632&amp;"|")&amp;_xlfn.TEXTAFTER(A633," ",2),""))</f>
        <v>0</v>
      </c>
      <c r="G633" s="2" t="str">
        <f>IF(F633&gt;$J$2,F633-$J$2,"")</f>
        <v/>
      </c>
      <c r="H633">
        <f>IF(ISNUMBER(_xlfn.NUMBERVALUE(LEFT(A633,1))),_xlfn.NUMBERVALUE(_xlfn.TEXTBEFORE(A633," ")),0)</f>
        <v>0</v>
      </c>
      <c r="J633" cm="1">
        <f t="array" ref="J633">SUMPRODUCT(--(IFERROR(FIND(I633,D631:D1564),0)&gt;0),H631:H1564)</f>
        <v>14571189</v>
      </c>
    </row>
    <row r="634" spans="1:10">
      <c r="A634" s="3" t="s">
        <v>175</v>
      </c>
      <c r="B634" s="1">
        <f>IFERROR(_xlfn.NUMBERVALUE(LEFT(A634,1)),LEFT(A634,1))</f>
        <v>2</v>
      </c>
      <c r="C634">
        <f>IF(ISNUMBER(_xlfn.NUMBERVALUE(LEFT(A634,1))),_xlfn.NUMBERVALUE(_xlfn.TEXTBEFORE(A634," ")),0)+
IF(B634="d",SUMIFS(F:F,D:D,D634&amp;"|"&amp;_xlfn.TEXTAFTER(A634," ")),0)</f>
        <v>265088</v>
      </c>
      <c r="D634" t="str" cm="1">
        <f t="array" ref="D634">IF(AND(LEFT(A634,4)="$ cd",IFERROR(_xlfn.TEXTAFTER(A634," ",2)&lt;&gt;"..",0)),IF(D633="|",D633,D633&amp;"|")&amp;IFERROR(_xlfn.TEXTAFTER(A634," ",2),0),
IF(AND(LEFT(A634,4)="$ cd",IFERROR(_xlfn.TEXTAFTER(A634," ",2)="..",0)),_xlfn.XLOOKUP(E634,$E$2:E633,$D$2:D633,,,-1),D633))</f>
        <v>|/|hqmlnpn|dlqjbqbr|fvhmzqc|ccnlzrb|rzmdmq</v>
      </c>
      <c r="E634">
        <f>E633+IFERROR(IF(AND(LEFT(A634,4)="$ cd",_xlfn.TEXTAFTER(A634," ",2)&lt;&gt;".."),1,-1),0)</f>
        <v>6</v>
      </c>
      <c r="F634">
        <f>SUMIFS(C:C,D:D,IF(AND(LEFT(A634,4)="$ cd",_xlfn.TEXTAFTER(A634," ",2)&lt;&gt;".."),IF(D633="|",D633,D633&amp;"|")&amp;_xlfn.TEXTAFTER(A634," ",2),""))</f>
        <v>0</v>
      </c>
      <c r="G634" s="2" t="str">
        <f>IF(F634&gt;$J$2,F634-$J$2,"")</f>
        <v/>
      </c>
      <c r="H634">
        <f>IF(ISNUMBER(_xlfn.NUMBERVALUE(LEFT(A634,1))),_xlfn.NUMBERVALUE(_xlfn.TEXTBEFORE(A634," ")),0)</f>
        <v>265088</v>
      </c>
      <c r="J634" cm="1">
        <f t="array" ref="J634">SUMPRODUCT(--(IFERROR(FIND(I634,D632:D1565),0)&gt;0),H632:H1565)</f>
        <v>14571189</v>
      </c>
    </row>
    <row r="635" spans="1:10">
      <c r="A635" s="3" t="s">
        <v>3</v>
      </c>
      <c r="B635" s="1" t="str">
        <f>IFERROR(_xlfn.NUMBERVALUE(LEFT(A635,1)),LEFT(A635,1))</f>
        <v>$</v>
      </c>
      <c r="C635">
        <f>IF(ISNUMBER(_xlfn.NUMBERVALUE(LEFT(A635,1))),_xlfn.NUMBERVALUE(_xlfn.TEXTBEFORE(A635," ")),0)+
IF(B635="d",SUMIFS(F:F,D:D,D635&amp;"|"&amp;_xlfn.TEXTAFTER(A635," ")),0)</f>
        <v>0</v>
      </c>
      <c r="D635" t="str" cm="1">
        <f t="array" ref="D635">IF(AND(LEFT(A635,4)="$ cd",IFERROR(_xlfn.TEXTAFTER(A635," ",2)&lt;&gt;"..",0)),IF(D634="|",D634,D634&amp;"|")&amp;IFERROR(_xlfn.TEXTAFTER(A635," ",2),0),
IF(AND(LEFT(A635,4)="$ cd",IFERROR(_xlfn.TEXTAFTER(A635," ",2)="..",0)),_xlfn.XLOOKUP(E635,$E$2:E634,$D$2:D634,,,-1),D634))</f>
        <v>|/|hqmlnpn|dlqjbqbr|fvhmzqc|ccnlzrb</v>
      </c>
      <c r="E635">
        <f>E634+IFERROR(IF(AND(LEFT(A635,4)="$ cd",_xlfn.TEXTAFTER(A635," ",2)&lt;&gt;".."),1,-1),0)</f>
        <v>5</v>
      </c>
      <c r="F635">
        <f>SUMIFS(C:C,D:D,IF(AND(LEFT(A635,4)="$ cd",_xlfn.TEXTAFTER(A635," ",2)&lt;&gt;".."),IF(D634="|",D634,D634&amp;"|")&amp;_xlfn.TEXTAFTER(A635," ",2),""))</f>
        <v>0</v>
      </c>
      <c r="G635" s="2" t="str">
        <f>IF(F635&gt;$J$2,F635-$J$2,"")</f>
        <v/>
      </c>
      <c r="H635">
        <f>IF(ISNUMBER(_xlfn.NUMBERVALUE(LEFT(A635,1))),_xlfn.NUMBERVALUE(_xlfn.TEXTBEFORE(A635," ")),0)</f>
        <v>0</v>
      </c>
      <c r="J635" cm="1">
        <f t="array" ref="J635">SUMPRODUCT(--(IFERROR(FIND(I635,D633:D1566),0)&gt;0),H633:H1566)</f>
        <v>14571189</v>
      </c>
    </row>
    <row r="636" spans="1:10">
      <c r="A636" s="3" t="s">
        <v>3</v>
      </c>
      <c r="B636" s="1" t="str">
        <f>IFERROR(_xlfn.NUMBERVALUE(LEFT(A636,1)),LEFT(A636,1))</f>
        <v>$</v>
      </c>
      <c r="C636">
        <f>IF(ISNUMBER(_xlfn.NUMBERVALUE(LEFT(A636,1))),_xlfn.NUMBERVALUE(_xlfn.TEXTBEFORE(A636," ")),0)+
IF(B636="d",SUMIFS(F:F,D:D,D636&amp;"|"&amp;_xlfn.TEXTAFTER(A636," ")),0)</f>
        <v>0</v>
      </c>
      <c r="D636" t="str" cm="1">
        <f t="array" ref="D636">IF(AND(LEFT(A636,4)="$ cd",IFERROR(_xlfn.TEXTAFTER(A636," ",2)&lt;&gt;"..",0)),IF(D635="|",D635,D635&amp;"|")&amp;IFERROR(_xlfn.TEXTAFTER(A636," ",2),0),
IF(AND(LEFT(A636,4)="$ cd",IFERROR(_xlfn.TEXTAFTER(A636," ",2)="..",0)),_xlfn.XLOOKUP(E636,$E$2:E635,$D$2:D635,,,-1),D635))</f>
        <v>|/|hqmlnpn|dlqjbqbr|fvhmzqc</v>
      </c>
      <c r="E636">
        <f>E635+IFERROR(IF(AND(LEFT(A636,4)="$ cd",_xlfn.TEXTAFTER(A636," ",2)&lt;&gt;".."),1,-1),0)</f>
        <v>4</v>
      </c>
      <c r="F636">
        <f>SUMIFS(C:C,D:D,IF(AND(LEFT(A636,4)="$ cd",_xlfn.TEXTAFTER(A636," ",2)&lt;&gt;".."),IF(D635="|",D635,D635&amp;"|")&amp;_xlfn.TEXTAFTER(A636," ",2),""))</f>
        <v>0</v>
      </c>
      <c r="G636" s="2" t="str">
        <f>IF(F636&gt;$J$2,F636-$J$2,"")</f>
        <v/>
      </c>
      <c r="H636">
        <f>IF(ISNUMBER(_xlfn.NUMBERVALUE(LEFT(A636,1))),_xlfn.NUMBERVALUE(_xlfn.TEXTBEFORE(A636," ")),0)</f>
        <v>0</v>
      </c>
      <c r="J636" cm="1">
        <f t="array" ref="J636">SUMPRODUCT(--(IFERROR(FIND(I636,D634:D1567),0)&gt;0),H634:H1567)</f>
        <v>14571189</v>
      </c>
    </row>
    <row r="637" spans="1:10">
      <c r="A637" s="3" t="s">
        <v>174</v>
      </c>
      <c r="B637" s="1" t="str">
        <f>IFERROR(_xlfn.NUMBERVALUE(LEFT(A637,1)),LEFT(A637,1))</f>
        <v>$</v>
      </c>
      <c r="C637">
        <f>IF(ISNUMBER(_xlfn.NUMBERVALUE(LEFT(A637,1))),_xlfn.NUMBERVALUE(_xlfn.TEXTBEFORE(A637," ")),0)+
IF(B637="d",SUMIFS(F:F,D:D,D637&amp;"|"&amp;_xlfn.TEXTAFTER(A637," ")),0)</f>
        <v>0</v>
      </c>
      <c r="D637" t="str" cm="1">
        <f t="array" ref="D637">IF(AND(LEFT(A637,4)="$ cd",IFERROR(_xlfn.TEXTAFTER(A637," ",2)&lt;&gt;"..",0)),IF(D636="|",D636,D636&amp;"|")&amp;IFERROR(_xlfn.TEXTAFTER(A637," ",2),0),
IF(AND(LEFT(A637,4)="$ cd",IFERROR(_xlfn.TEXTAFTER(A637," ",2)="..",0)),_xlfn.XLOOKUP(E637,$E$2:E636,$D$2:D636,,,-1),D636))</f>
        <v>|/|hqmlnpn|dlqjbqbr|fvhmzqc|cjtl</v>
      </c>
      <c r="E637">
        <f>E636+IFERROR(IF(AND(LEFT(A637,4)="$ cd",_xlfn.TEXTAFTER(A637," ",2)&lt;&gt;".."),1,-1),0)</f>
        <v>5</v>
      </c>
      <c r="F637">
        <f>SUMIFS(C:C,D:D,IF(AND(LEFT(A637,4)="$ cd",_xlfn.TEXTAFTER(A637," ",2)&lt;&gt;".."),IF(D636="|",D636,D636&amp;"|")&amp;_xlfn.TEXTAFTER(A637," ",2),""))</f>
        <v>107485</v>
      </c>
      <c r="G637" s="2" t="str">
        <f>IF(F637&gt;$J$2,F637-$J$2,"")</f>
        <v/>
      </c>
      <c r="H637">
        <f>IF(ISNUMBER(_xlfn.NUMBERVALUE(LEFT(A637,1))),_xlfn.NUMBERVALUE(_xlfn.TEXTBEFORE(A637," ")),0)</f>
        <v>0</v>
      </c>
      <c r="J637" cm="1">
        <f t="array" ref="J637">SUMPRODUCT(--(IFERROR(FIND(I637,D635:D1568),0)&gt;0),H635:H1568)</f>
        <v>14306101</v>
      </c>
    </row>
    <row r="638" spans="1:10">
      <c r="A638" s="3" t="s">
        <v>1</v>
      </c>
      <c r="B638" s="1" t="str">
        <f>IFERROR(_xlfn.NUMBERVALUE(LEFT(A638,1)),LEFT(A638,1))</f>
        <v>$</v>
      </c>
      <c r="C638">
        <f>IF(ISNUMBER(_xlfn.NUMBERVALUE(LEFT(A638,1))),_xlfn.NUMBERVALUE(_xlfn.TEXTBEFORE(A638," ")),0)+
IF(B638="d",SUMIFS(F:F,D:D,D638&amp;"|"&amp;_xlfn.TEXTAFTER(A638," ")),0)</f>
        <v>0</v>
      </c>
      <c r="D638" t="str" cm="1">
        <f t="array" ref="D638">IF(AND(LEFT(A638,4)="$ cd",IFERROR(_xlfn.TEXTAFTER(A638," ",2)&lt;&gt;"..",0)),IF(D637="|",D637,D637&amp;"|")&amp;IFERROR(_xlfn.TEXTAFTER(A638," ",2),0),
IF(AND(LEFT(A638,4)="$ cd",IFERROR(_xlfn.TEXTAFTER(A638," ",2)="..",0)),_xlfn.XLOOKUP(E638,$E$2:E637,$D$2:D637,,,-1),D637))</f>
        <v>|/|hqmlnpn|dlqjbqbr|fvhmzqc|cjtl</v>
      </c>
      <c r="E638">
        <f>E637+IFERROR(IF(AND(LEFT(A638,4)="$ cd",_xlfn.TEXTAFTER(A638," ",2)&lt;&gt;".."),1,-1),0)</f>
        <v>5</v>
      </c>
      <c r="F638">
        <f>SUMIFS(C:C,D:D,IF(AND(LEFT(A638,4)="$ cd",_xlfn.TEXTAFTER(A638," ",2)&lt;&gt;".."),IF(D637="|",D637,D637&amp;"|")&amp;_xlfn.TEXTAFTER(A638," ",2),""))</f>
        <v>0</v>
      </c>
      <c r="G638" s="2" t="str">
        <f>IF(F638&gt;$J$2,F638-$J$2,"")</f>
        <v/>
      </c>
      <c r="H638">
        <f>IF(ISNUMBER(_xlfn.NUMBERVALUE(LEFT(A638,1))),_xlfn.NUMBERVALUE(_xlfn.TEXTBEFORE(A638," ")),0)</f>
        <v>0</v>
      </c>
      <c r="J638" cm="1">
        <f t="array" ref="J638">SUMPRODUCT(--(IFERROR(FIND(I638,D636:D1569),0)&gt;0),H636:H1569)</f>
        <v>14306101</v>
      </c>
    </row>
    <row r="639" spans="1:10">
      <c r="A639" s="3" t="s">
        <v>173</v>
      </c>
      <c r="B639" s="1">
        <f>IFERROR(_xlfn.NUMBERVALUE(LEFT(A639,1)),LEFT(A639,1))</f>
        <v>1</v>
      </c>
      <c r="C639">
        <f>IF(ISNUMBER(_xlfn.NUMBERVALUE(LEFT(A639,1))),_xlfn.NUMBERVALUE(_xlfn.TEXTBEFORE(A639," ")),0)+
IF(B639="d",SUMIFS(F:F,D:D,D639&amp;"|"&amp;_xlfn.TEXTAFTER(A639," ")),0)</f>
        <v>107485</v>
      </c>
      <c r="D639" t="str" cm="1">
        <f t="array" ref="D639">IF(AND(LEFT(A639,4)="$ cd",IFERROR(_xlfn.TEXTAFTER(A639," ",2)&lt;&gt;"..",0)),IF(D638="|",D638,D638&amp;"|")&amp;IFERROR(_xlfn.TEXTAFTER(A639," ",2),0),
IF(AND(LEFT(A639,4)="$ cd",IFERROR(_xlfn.TEXTAFTER(A639," ",2)="..",0)),_xlfn.XLOOKUP(E639,$E$2:E638,$D$2:D638,,,-1),D638))</f>
        <v>|/|hqmlnpn|dlqjbqbr|fvhmzqc|cjtl</v>
      </c>
      <c r="E639">
        <f>E638+IFERROR(IF(AND(LEFT(A639,4)="$ cd",_xlfn.TEXTAFTER(A639," ",2)&lt;&gt;".."),1,-1),0)</f>
        <v>5</v>
      </c>
      <c r="F639">
        <f>SUMIFS(C:C,D:D,IF(AND(LEFT(A639,4)="$ cd",_xlfn.TEXTAFTER(A639," ",2)&lt;&gt;".."),IF(D638="|",D638,D638&amp;"|")&amp;_xlfn.TEXTAFTER(A639," ",2),""))</f>
        <v>0</v>
      </c>
      <c r="G639" s="2" t="str">
        <f>IF(F639&gt;$J$2,F639-$J$2,"")</f>
        <v/>
      </c>
      <c r="H639">
        <f>IF(ISNUMBER(_xlfn.NUMBERVALUE(LEFT(A639,1))),_xlfn.NUMBERVALUE(_xlfn.TEXTBEFORE(A639," ")),0)</f>
        <v>107485</v>
      </c>
      <c r="J639" cm="1">
        <f t="array" ref="J639">SUMPRODUCT(--(IFERROR(FIND(I639,D637:D1570),0)&gt;0),H637:H1570)</f>
        <v>14306101</v>
      </c>
    </row>
    <row r="640" spans="1:10">
      <c r="A640" s="3" t="s">
        <v>3</v>
      </c>
      <c r="B640" s="1" t="str">
        <f>IFERROR(_xlfn.NUMBERVALUE(LEFT(A640,1)),LEFT(A640,1))</f>
        <v>$</v>
      </c>
      <c r="C640">
        <f>IF(ISNUMBER(_xlfn.NUMBERVALUE(LEFT(A640,1))),_xlfn.NUMBERVALUE(_xlfn.TEXTBEFORE(A640," ")),0)+
IF(B640="d",SUMIFS(F:F,D:D,D640&amp;"|"&amp;_xlfn.TEXTAFTER(A640," ")),0)</f>
        <v>0</v>
      </c>
      <c r="D640" t="str" cm="1">
        <f t="array" ref="D640">IF(AND(LEFT(A640,4)="$ cd",IFERROR(_xlfn.TEXTAFTER(A640," ",2)&lt;&gt;"..",0)),IF(D639="|",D639,D639&amp;"|")&amp;IFERROR(_xlfn.TEXTAFTER(A640," ",2),0),
IF(AND(LEFT(A640,4)="$ cd",IFERROR(_xlfn.TEXTAFTER(A640," ",2)="..",0)),_xlfn.XLOOKUP(E640,$E$2:E639,$D$2:D639,,,-1),D639))</f>
        <v>|/|hqmlnpn|dlqjbqbr|fvhmzqc</v>
      </c>
      <c r="E640">
        <f>E639+IFERROR(IF(AND(LEFT(A640,4)="$ cd",_xlfn.TEXTAFTER(A640," ",2)&lt;&gt;".."),1,-1),0)</f>
        <v>4</v>
      </c>
      <c r="F640">
        <f>SUMIFS(C:C,D:D,IF(AND(LEFT(A640,4)="$ cd",_xlfn.TEXTAFTER(A640," ",2)&lt;&gt;".."),IF(D639="|",D639,D639&amp;"|")&amp;_xlfn.TEXTAFTER(A640," ",2),""))</f>
        <v>0</v>
      </c>
      <c r="G640" s="2" t="str">
        <f>IF(F640&gt;$J$2,F640-$J$2,"")</f>
        <v/>
      </c>
      <c r="H640">
        <f>IF(ISNUMBER(_xlfn.NUMBERVALUE(LEFT(A640,1))),_xlfn.NUMBERVALUE(_xlfn.TEXTBEFORE(A640," ")),0)</f>
        <v>0</v>
      </c>
      <c r="J640" cm="1">
        <f t="array" ref="J640">SUMPRODUCT(--(IFERROR(FIND(I640,D638:D1571),0)&gt;0),H638:H1571)</f>
        <v>14306101</v>
      </c>
    </row>
    <row r="641" spans="1:10">
      <c r="A641" s="3" t="s">
        <v>172</v>
      </c>
      <c r="B641" s="1" t="str">
        <f>IFERROR(_xlfn.NUMBERVALUE(LEFT(A641,1)),LEFT(A641,1))</f>
        <v>$</v>
      </c>
      <c r="C641">
        <f>IF(ISNUMBER(_xlfn.NUMBERVALUE(LEFT(A641,1))),_xlfn.NUMBERVALUE(_xlfn.TEXTBEFORE(A641," ")),0)+
IF(B641="d",SUMIFS(F:F,D:D,D641&amp;"|"&amp;_xlfn.TEXTAFTER(A641," ")),0)</f>
        <v>0</v>
      </c>
      <c r="D641" t="str" cm="1">
        <f t="array" ref="D641">IF(AND(LEFT(A641,4)="$ cd",IFERROR(_xlfn.TEXTAFTER(A641," ",2)&lt;&gt;"..",0)),IF(D640="|",D640,D640&amp;"|")&amp;IFERROR(_xlfn.TEXTAFTER(A641," ",2),0),
IF(AND(LEFT(A641,4)="$ cd",IFERROR(_xlfn.TEXTAFTER(A641," ",2)="..",0)),_xlfn.XLOOKUP(E641,$E$2:E640,$D$2:D640,,,-1),D640))</f>
        <v>|/|hqmlnpn|dlqjbqbr|fvhmzqc|dfvt</v>
      </c>
      <c r="E641">
        <f>E640+IFERROR(IF(AND(LEFT(A641,4)="$ cd",_xlfn.TEXTAFTER(A641," ",2)&lt;&gt;".."),1,-1),0)</f>
        <v>5</v>
      </c>
      <c r="F641">
        <f>SUMIFS(C:C,D:D,IF(AND(LEFT(A641,4)="$ cd",_xlfn.TEXTAFTER(A641," ",2)&lt;&gt;".."),IF(D640="|",D640,D640&amp;"|")&amp;_xlfn.TEXTAFTER(A641," ",2),""))</f>
        <v>315222</v>
      </c>
      <c r="G641" s="2" t="str">
        <f>IF(F641&gt;$J$2,F641-$J$2,"")</f>
        <v/>
      </c>
      <c r="H641">
        <f>IF(ISNUMBER(_xlfn.NUMBERVALUE(LEFT(A641,1))),_xlfn.NUMBERVALUE(_xlfn.TEXTBEFORE(A641," ")),0)</f>
        <v>0</v>
      </c>
      <c r="J641" cm="1">
        <f t="array" ref="J641">SUMPRODUCT(--(IFERROR(FIND(I641,D639:D1572),0)&gt;0),H639:H1572)</f>
        <v>14306101</v>
      </c>
    </row>
    <row r="642" spans="1:10">
      <c r="A642" s="3" t="s">
        <v>1</v>
      </c>
      <c r="B642" s="1" t="str">
        <f>IFERROR(_xlfn.NUMBERVALUE(LEFT(A642,1)),LEFT(A642,1))</f>
        <v>$</v>
      </c>
      <c r="C642">
        <f>IF(ISNUMBER(_xlfn.NUMBERVALUE(LEFT(A642,1))),_xlfn.NUMBERVALUE(_xlfn.TEXTBEFORE(A642," ")),0)+
IF(B642="d",SUMIFS(F:F,D:D,D642&amp;"|"&amp;_xlfn.TEXTAFTER(A642," ")),0)</f>
        <v>0</v>
      </c>
      <c r="D642" t="str" cm="1">
        <f t="array" ref="D642">IF(AND(LEFT(A642,4)="$ cd",IFERROR(_xlfn.TEXTAFTER(A642," ",2)&lt;&gt;"..",0)),IF(D641="|",D641,D641&amp;"|")&amp;IFERROR(_xlfn.TEXTAFTER(A642," ",2),0),
IF(AND(LEFT(A642,4)="$ cd",IFERROR(_xlfn.TEXTAFTER(A642," ",2)="..",0)),_xlfn.XLOOKUP(E642,$E$2:E641,$D$2:D641,,,-1),D641))</f>
        <v>|/|hqmlnpn|dlqjbqbr|fvhmzqc|dfvt</v>
      </c>
      <c r="E642">
        <f>E641+IFERROR(IF(AND(LEFT(A642,4)="$ cd",_xlfn.TEXTAFTER(A642," ",2)&lt;&gt;".."),1,-1),0)</f>
        <v>5</v>
      </c>
      <c r="F642">
        <f>SUMIFS(C:C,D:D,IF(AND(LEFT(A642,4)="$ cd",_xlfn.TEXTAFTER(A642," ",2)&lt;&gt;".."),IF(D641="|",D641,D641&amp;"|")&amp;_xlfn.TEXTAFTER(A642," ",2),""))</f>
        <v>0</v>
      </c>
      <c r="G642" s="2" t="str">
        <f>IF(F642&gt;$J$2,F642-$J$2,"")</f>
        <v/>
      </c>
      <c r="H642">
        <f>IF(ISNUMBER(_xlfn.NUMBERVALUE(LEFT(A642,1))),_xlfn.NUMBERVALUE(_xlfn.TEXTBEFORE(A642," ")),0)</f>
        <v>0</v>
      </c>
      <c r="J642" cm="1">
        <f t="array" ref="J642">SUMPRODUCT(--(IFERROR(FIND(I642,D640:D1573),0)&gt;0),H640:H1573)</f>
        <v>14198616</v>
      </c>
    </row>
    <row r="643" spans="1:10">
      <c r="A643" s="3" t="s">
        <v>171</v>
      </c>
      <c r="B643" s="1">
        <f>IFERROR(_xlfn.NUMBERVALUE(LEFT(A643,1)),LEFT(A643,1))</f>
        <v>1</v>
      </c>
      <c r="C643">
        <f>IF(ISNUMBER(_xlfn.NUMBERVALUE(LEFT(A643,1))),_xlfn.NUMBERVALUE(_xlfn.TEXTBEFORE(A643," ")),0)+
IF(B643="d",SUMIFS(F:F,D:D,D643&amp;"|"&amp;_xlfn.TEXTAFTER(A643," ")),0)</f>
        <v>114165</v>
      </c>
      <c r="D643" t="str" cm="1">
        <f t="array" ref="D643">IF(AND(LEFT(A643,4)="$ cd",IFERROR(_xlfn.TEXTAFTER(A643," ",2)&lt;&gt;"..",0)),IF(D642="|",D642,D642&amp;"|")&amp;IFERROR(_xlfn.TEXTAFTER(A643," ",2),0),
IF(AND(LEFT(A643,4)="$ cd",IFERROR(_xlfn.TEXTAFTER(A643," ",2)="..",0)),_xlfn.XLOOKUP(E643,$E$2:E642,$D$2:D642,,,-1),D642))</f>
        <v>|/|hqmlnpn|dlqjbqbr|fvhmzqc|dfvt</v>
      </c>
      <c r="E643">
        <f>E642+IFERROR(IF(AND(LEFT(A643,4)="$ cd",_xlfn.TEXTAFTER(A643," ",2)&lt;&gt;".."),1,-1),0)</f>
        <v>5</v>
      </c>
      <c r="F643">
        <f>SUMIFS(C:C,D:D,IF(AND(LEFT(A643,4)="$ cd",_xlfn.TEXTAFTER(A643," ",2)&lt;&gt;".."),IF(D642="|",D642,D642&amp;"|")&amp;_xlfn.TEXTAFTER(A643," ",2),""))</f>
        <v>0</v>
      </c>
      <c r="G643" s="2" t="str">
        <f>IF(F643&gt;$J$2,F643-$J$2,"")</f>
        <v/>
      </c>
      <c r="H643">
        <f>IF(ISNUMBER(_xlfn.NUMBERVALUE(LEFT(A643,1))),_xlfn.NUMBERVALUE(_xlfn.TEXTBEFORE(A643," ")),0)</f>
        <v>114165</v>
      </c>
      <c r="J643" cm="1">
        <f t="array" ref="J643">SUMPRODUCT(--(IFERROR(FIND(I643,D641:D1574),0)&gt;0),H641:H1574)</f>
        <v>14198616</v>
      </c>
    </row>
    <row r="644" spans="1:10">
      <c r="A644" s="3" t="s">
        <v>170</v>
      </c>
      <c r="B644" s="1">
        <f>IFERROR(_xlfn.NUMBERVALUE(LEFT(A644,1)),LEFT(A644,1))</f>
        <v>2</v>
      </c>
      <c r="C644">
        <f>IF(ISNUMBER(_xlfn.NUMBERVALUE(LEFT(A644,1))),_xlfn.NUMBERVALUE(_xlfn.TEXTBEFORE(A644," ")),0)+
IF(B644="d",SUMIFS(F:F,D:D,D644&amp;"|"&amp;_xlfn.TEXTAFTER(A644," ")),0)</f>
        <v>201057</v>
      </c>
      <c r="D644" t="str" cm="1">
        <f t="array" ref="D644">IF(AND(LEFT(A644,4)="$ cd",IFERROR(_xlfn.TEXTAFTER(A644," ",2)&lt;&gt;"..",0)),IF(D643="|",D643,D643&amp;"|")&amp;IFERROR(_xlfn.TEXTAFTER(A644," ",2),0),
IF(AND(LEFT(A644,4)="$ cd",IFERROR(_xlfn.TEXTAFTER(A644," ",2)="..",0)),_xlfn.XLOOKUP(E644,$E$2:E643,$D$2:D643,,,-1),D643))</f>
        <v>|/|hqmlnpn|dlqjbqbr|fvhmzqc|dfvt</v>
      </c>
      <c r="E644">
        <f>E643+IFERROR(IF(AND(LEFT(A644,4)="$ cd",_xlfn.TEXTAFTER(A644," ",2)&lt;&gt;".."),1,-1),0)</f>
        <v>5</v>
      </c>
      <c r="F644">
        <f>SUMIFS(C:C,D:D,IF(AND(LEFT(A644,4)="$ cd",_xlfn.TEXTAFTER(A644," ",2)&lt;&gt;".."),IF(D643="|",D643,D643&amp;"|")&amp;_xlfn.TEXTAFTER(A644," ",2),""))</f>
        <v>0</v>
      </c>
      <c r="G644" s="2" t="str">
        <f>IF(F644&gt;$J$2,F644-$J$2,"")</f>
        <v/>
      </c>
      <c r="H644">
        <f>IF(ISNUMBER(_xlfn.NUMBERVALUE(LEFT(A644,1))),_xlfn.NUMBERVALUE(_xlfn.TEXTBEFORE(A644," ")),0)</f>
        <v>201057</v>
      </c>
      <c r="J644" cm="1">
        <f t="array" ref="J644">SUMPRODUCT(--(IFERROR(FIND(I644,D642:D1575),0)&gt;0),H642:H1575)</f>
        <v>14198616</v>
      </c>
    </row>
    <row r="645" spans="1:10">
      <c r="A645" s="3" t="s">
        <v>3</v>
      </c>
      <c r="B645" s="1" t="str">
        <f>IFERROR(_xlfn.NUMBERVALUE(LEFT(A645,1)),LEFT(A645,1))</f>
        <v>$</v>
      </c>
      <c r="C645">
        <f>IF(ISNUMBER(_xlfn.NUMBERVALUE(LEFT(A645,1))),_xlfn.NUMBERVALUE(_xlfn.TEXTBEFORE(A645," ")),0)+
IF(B645="d",SUMIFS(F:F,D:D,D645&amp;"|"&amp;_xlfn.TEXTAFTER(A645," ")),0)</f>
        <v>0</v>
      </c>
      <c r="D645" t="str" cm="1">
        <f t="array" ref="D645">IF(AND(LEFT(A645,4)="$ cd",IFERROR(_xlfn.TEXTAFTER(A645," ",2)&lt;&gt;"..",0)),IF(D644="|",D644,D644&amp;"|")&amp;IFERROR(_xlfn.TEXTAFTER(A645," ",2),0),
IF(AND(LEFT(A645,4)="$ cd",IFERROR(_xlfn.TEXTAFTER(A645," ",2)="..",0)),_xlfn.XLOOKUP(E645,$E$2:E644,$D$2:D644,,,-1),D644))</f>
        <v>|/|hqmlnpn|dlqjbqbr|fvhmzqc</v>
      </c>
      <c r="E645">
        <f>E644+IFERROR(IF(AND(LEFT(A645,4)="$ cd",_xlfn.TEXTAFTER(A645," ",2)&lt;&gt;".."),1,-1),0)</f>
        <v>4</v>
      </c>
      <c r="F645">
        <f>SUMIFS(C:C,D:D,IF(AND(LEFT(A645,4)="$ cd",_xlfn.TEXTAFTER(A645," ",2)&lt;&gt;".."),IF(D644="|",D644,D644&amp;"|")&amp;_xlfn.TEXTAFTER(A645," ",2),""))</f>
        <v>0</v>
      </c>
      <c r="G645" s="2" t="str">
        <f>IF(F645&gt;$J$2,F645-$J$2,"")</f>
        <v/>
      </c>
      <c r="H645">
        <f>IF(ISNUMBER(_xlfn.NUMBERVALUE(LEFT(A645,1))),_xlfn.NUMBERVALUE(_xlfn.TEXTBEFORE(A645," ")),0)</f>
        <v>0</v>
      </c>
      <c r="J645" cm="1">
        <f t="array" ref="J645">SUMPRODUCT(--(IFERROR(FIND(I645,D643:D1576),0)&gt;0),H643:H1576)</f>
        <v>14198616</v>
      </c>
    </row>
    <row r="646" spans="1:10">
      <c r="A646" s="3" t="s">
        <v>169</v>
      </c>
      <c r="B646" s="1" t="str">
        <f>IFERROR(_xlfn.NUMBERVALUE(LEFT(A646,1)),LEFT(A646,1))</f>
        <v>$</v>
      </c>
      <c r="C646">
        <f>IF(ISNUMBER(_xlfn.NUMBERVALUE(LEFT(A646,1))),_xlfn.NUMBERVALUE(_xlfn.TEXTBEFORE(A646," ")),0)+
IF(B646="d",SUMIFS(F:F,D:D,D646&amp;"|"&amp;_xlfn.TEXTAFTER(A646," ")),0)</f>
        <v>0</v>
      </c>
      <c r="D646" t="str" cm="1">
        <f t="array" ref="D646">IF(AND(LEFT(A646,4)="$ cd",IFERROR(_xlfn.TEXTAFTER(A646," ",2)&lt;&gt;"..",0)),IF(D645="|",D645,D645&amp;"|")&amp;IFERROR(_xlfn.TEXTAFTER(A646," ",2),0),
IF(AND(LEFT(A646,4)="$ cd",IFERROR(_xlfn.TEXTAFTER(A646," ",2)="..",0)),_xlfn.XLOOKUP(E646,$E$2:E645,$D$2:D645,,,-1),D645))</f>
        <v>|/|hqmlnpn|dlqjbqbr|fvhmzqc|ppshjv</v>
      </c>
      <c r="E646">
        <f>E645+IFERROR(IF(AND(LEFT(A646,4)="$ cd",_xlfn.TEXTAFTER(A646," ",2)&lt;&gt;".."),1,-1),0)</f>
        <v>5</v>
      </c>
      <c r="F646">
        <f>SUMIFS(C:C,D:D,IF(AND(LEFT(A646,4)="$ cd",_xlfn.TEXTAFTER(A646," ",2)&lt;&gt;".."),IF(D645="|",D645,D645&amp;"|")&amp;_xlfn.TEXTAFTER(A646," ",2),""))</f>
        <v>305733</v>
      </c>
      <c r="G646" s="2" t="str">
        <f>IF(F646&gt;$J$2,F646-$J$2,"")</f>
        <v/>
      </c>
      <c r="H646">
        <f>IF(ISNUMBER(_xlfn.NUMBERVALUE(LEFT(A646,1))),_xlfn.NUMBERVALUE(_xlfn.TEXTBEFORE(A646," ")),0)</f>
        <v>0</v>
      </c>
      <c r="J646" cm="1">
        <f t="array" ref="J646">SUMPRODUCT(--(IFERROR(FIND(I646,D644:D1577),0)&gt;0),H644:H1577)</f>
        <v>14084451</v>
      </c>
    </row>
    <row r="647" spans="1:10">
      <c r="A647" s="3" t="s">
        <v>1</v>
      </c>
      <c r="B647" s="1" t="str">
        <f>IFERROR(_xlfn.NUMBERVALUE(LEFT(A647,1)),LEFT(A647,1))</f>
        <v>$</v>
      </c>
      <c r="C647">
        <f>IF(ISNUMBER(_xlfn.NUMBERVALUE(LEFT(A647,1))),_xlfn.NUMBERVALUE(_xlfn.TEXTBEFORE(A647," ")),0)+
IF(B647="d",SUMIFS(F:F,D:D,D647&amp;"|"&amp;_xlfn.TEXTAFTER(A647," ")),0)</f>
        <v>0</v>
      </c>
      <c r="D647" t="str" cm="1">
        <f t="array" ref="D647">IF(AND(LEFT(A647,4)="$ cd",IFERROR(_xlfn.TEXTAFTER(A647," ",2)&lt;&gt;"..",0)),IF(D646="|",D646,D646&amp;"|")&amp;IFERROR(_xlfn.TEXTAFTER(A647," ",2),0),
IF(AND(LEFT(A647,4)="$ cd",IFERROR(_xlfn.TEXTAFTER(A647," ",2)="..",0)),_xlfn.XLOOKUP(E647,$E$2:E646,$D$2:D646,,,-1),D646))</f>
        <v>|/|hqmlnpn|dlqjbqbr|fvhmzqc|ppshjv</v>
      </c>
      <c r="E647">
        <f>E646+IFERROR(IF(AND(LEFT(A647,4)="$ cd",_xlfn.TEXTAFTER(A647," ",2)&lt;&gt;".."),1,-1),0)</f>
        <v>5</v>
      </c>
      <c r="F647">
        <f>SUMIFS(C:C,D:D,IF(AND(LEFT(A647,4)="$ cd",_xlfn.TEXTAFTER(A647," ",2)&lt;&gt;".."),IF(D646="|",D646,D646&amp;"|")&amp;_xlfn.TEXTAFTER(A647," ",2),""))</f>
        <v>0</v>
      </c>
      <c r="G647" s="2" t="str">
        <f>IF(F647&gt;$J$2,F647-$J$2,"")</f>
        <v/>
      </c>
      <c r="H647">
        <f>IF(ISNUMBER(_xlfn.NUMBERVALUE(LEFT(A647,1))),_xlfn.NUMBERVALUE(_xlfn.TEXTBEFORE(A647," ")),0)</f>
        <v>0</v>
      </c>
      <c r="J647" cm="1">
        <f t="array" ref="J647">SUMPRODUCT(--(IFERROR(FIND(I647,D645:D1578),0)&gt;0),H645:H1578)</f>
        <v>13883394</v>
      </c>
    </row>
    <row r="648" spans="1:10">
      <c r="A648" s="3" t="s">
        <v>168</v>
      </c>
      <c r="B648" s="1">
        <f>IFERROR(_xlfn.NUMBERVALUE(LEFT(A648,1)),LEFT(A648,1))</f>
        <v>3</v>
      </c>
      <c r="C648">
        <f>IF(ISNUMBER(_xlfn.NUMBERVALUE(LEFT(A648,1))),_xlfn.NUMBERVALUE(_xlfn.TEXTBEFORE(A648," ")),0)+
IF(B648="d",SUMIFS(F:F,D:D,D648&amp;"|"&amp;_xlfn.TEXTAFTER(A648," ")),0)</f>
        <v>305733</v>
      </c>
      <c r="D648" t="str" cm="1">
        <f t="array" ref="D648">IF(AND(LEFT(A648,4)="$ cd",IFERROR(_xlfn.TEXTAFTER(A648," ",2)&lt;&gt;"..",0)),IF(D647="|",D647,D647&amp;"|")&amp;IFERROR(_xlfn.TEXTAFTER(A648," ",2),0),
IF(AND(LEFT(A648,4)="$ cd",IFERROR(_xlfn.TEXTAFTER(A648," ",2)="..",0)),_xlfn.XLOOKUP(E648,$E$2:E647,$D$2:D647,,,-1),D647))</f>
        <v>|/|hqmlnpn|dlqjbqbr|fvhmzqc|ppshjv</v>
      </c>
      <c r="E648">
        <f>E647+IFERROR(IF(AND(LEFT(A648,4)="$ cd",_xlfn.TEXTAFTER(A648," ",2)&lt;&gt;".."),1,-1),0)</f>
        <v>5</v>
      </c>
      <c r="F648">
        <f>SUMIFS(C:C,D:D,IF(AND(LEFT(A648,4)="$ cd",_xlfn.TEXTAFTER(A648," ",2)&lt;&gt;".."),IF(D647="|",D647,D647&amp;"|")&amp;_xlfn.TEXTAFTER(A648," ",2),""))</f>
        <v>0</v>
      </c>
      <c r="G648" s="2" t="str">
        <f>IF(F648&gt;$J$2,F648-$J$2,"")</f>
        <v/>
      </c>
      <c r="H648">
        <f>IF(ISNUMBER(_xlfn.NUMBERVALUE(LEFT(A648,1))),_xlfn.NUMBERVALUE(_xlfn.TEXTBEFORE(A648," ")),0)</f>
        <v>305733</v>
      </c>
      <c r="J648" cm="1">
        <f t="array" ref="J648">SUMPRODUCT(--(IFERROR(FIND(I648,D646:D1579),0)&gt;0),H646:H1579)</f>
        <v>13883394</v>
      </c>
    </row>
    <row r="649" spans="1:10">
      <c r="A649" s="3" t="s">
        <v>3</v>
      </c>
      <c r="B649" s="1" t="str">
        <f>IFERROR(_xlfn.NUMBERVALUE(LEFT(A649,1)),LEFT(A649,1))</f>
        <v>$</v>
      </c>
      <c r="C649">
        <f>IF(ISNUMBER(_xlfn.NUMBERVALUE(LEFT(A649,1))),_xlfn.NUMBERVALUE(_xlfn.TEXTBEFORE(A649," ")),0)+
IF(B649="d",SUMIFS(F:F,D:D,D649&amp;"|"&amp;_xlfn.TEXTAFTER(A649," ")),0)</f>
        <v>0</v>
      </c>
      <c r="D649" t="str" cm="1">
        <f t="array" ref="D649">IF(AND(LEFT(A649,4)="$ cd",IFERROR(_xlfn.TEXTAFTER(A649," ",2)&lt;&gt;"..",0)),IF(D648="|",D648,D648&amp;"|")&amp;IFERROR(_xlfn.TEXTAFTER(A649," ",2),0),
IF(AND(LEFT(A649,4)="$ cd",IFERROR(_xlfn.TEXTAFTER(A649," ",2)="..",0)),_xlfn.XLOOKUP(E649,$E$2:E648,$D$2:D648,,,-1),D648))</f>
        <v>|/|hqmlnpn|dlqjbqbr|fvhmzqc</v>
      </c>
      <c r="E649">
        <f>E648+IFERROR(IF(AND(LEFT(A649,4)="$ cd",_xlfn.TEXTAFTER(A649," ",2)&lt;&gt;".."),1,-1),0)</f>
        <v>4</v>
      </c>
      <c r="F649">
        <f>SUMIFS(C:C,D:D,IF(AND(LEFT(A649,4)="$ cd",_xlfn.TEXTAFTER(A649," ",2)&lt;&gt;".."),IF(D648="|",D648,D648&amp;"|")&amp;_xlfn.TEXTAFTER(A649," ",2),""))</f>
        <v>0</v>
      </c>
      <c r="G649" s="2" t="str">
        <f>IF(F649&gt;$J$2,F649-$J$2,"")</f>
        <v/>
      </c>
      <c r="H649">
        <f>IF(ISNUMBER(_xlfn.NUMBERVALUE(LEFT(A649,1))),_xlfn.NUMBERVALUE(_xlfn.TEXTBEFORE(A649," ")),0)</f>
        <v>0</v>
      </c>
      <c r="J649" cm="1">
        <f t="array" ref="J649">SUMPRODUCT(--(IFERROR(FIND(I649,D647:D1580),0)&gt;0),H647:H1580)</f>
        <v>13883394</v>
      </c>
    </row>
    <row r="650" spans="1:10">
      <c r="A650" s="3" t="s">
        <v>167</v>
      </c>
      <c r="B650" s="1" t="str">
        <f>IFERROR(_xlfn.NUMBERVALUE(LEFT(A650,1)),LEFT(A650,1))</f>
        <v>$</v>
      </c>
      <c r="C650">
        <f>IF(ISNUMBER(_xlfn.NUMBERVALUE(LEFT(A650,1))),_xlfn.NUMBERVALUE(_xlfn.TEXTBEFORE(A650," ")),0)+
IF(B650="d",SUMIFS(F:F,D:D,D650&amp;"|"&amp;_xlfn.TEXTAFTER(A650," ")),0)</f>
        <v>0</v>
      </c>
      <c r="D650" t="str" cm="1">
        <f t="array" ref="D650">IF(AND(LEFT(A650,4)="$ cd",IFERROR(_xlfn.TEXTAFTER(A650," ",2)&lt;&gt;"..",0)),IF(D649="|",D649,D649&amp;"|")&amp;IFERROR(_xlfn.TEXTAFTER(A650," ",2),0),
IF(AND(LEFT(A650,4)="$ cd",IFERROR(_xlfn.TEXTAFTER(A650," ",2)="..",0)),_xlfn.XLOOKUP(E650,$E$2:E649,$D$2:D649,,,-1),D649))</f>
        <v>|/|hqmlnpn|dlqjbqbr|fvhmzqc|smprwhmg</v>
      </c>
      <c r="E650">
        <f>E649+IFERROR(IF(AND(LEFT(A650,4)="$ cd",_xlfn.TEXTAFTER(A650," ",2)&lt;&gt;".."),1,-1),0)</f>
        <v>5</v>
      </c>
      <c r="F650">
        <f>SUMIFS(C:C,D:D,IF(AND(LEFT(A650,4)="$ cd",_xlfn.TEXTAFTER(A650," ",2)&lt;&gt;".."),IF(D649="|",D649,D649&amp;"|")&amp;_xlfn.TEXTAFTER(A650," ",2),""))</f>
        <v>76792</v>
      </c>
      <c r="G650" s="2" t="str">
        <f>IF(F650&gt;$J$2,F650-$J$2,"")</f>
        <v/>
      </c>
      <c r="H650">
        <f>IF(ISNUMBER(_xlfn.NUMBERVALUE(LEFT(A650,1))),_xlfn.NUMBERVALUE(_xlfn.TEXTBEFORE(A650," ")),0)</f>
        <v>0</v>
      </c>
      <c r="J650" cm="1">
        <f t="array" ref="J650">SUMPRODUCT(--(IFERROR(FIND(I650,D648:D1581),0)&gt;0),H648:H1581)</f>
        <v>13883394</v>
      </c>
    </row>
    <row r="651" spans="1:10">
      <c r="A651" s="3" t="s">
        <v>1</v>
      </c>
      <c r="B651" s="1" t="str">
        <f>IFERROR(_xlfn.NUMBERVALUE(LEFT(A651,1)),LEFT(A651,1))</f>
        <v>$</v>
      </c>
      <c r="C651">
        <f>IF(ISNUMBER(_xlfn.NUMBERVALUE(LEFT(A651,1))),_xlfn.NUMBERVALUE(_xlfn.TEXTBEFORE(A651," ")),0)+
IF(B651="d",SUMIFS(F:F,D:D,D651&amp;"|"&amp;_xlfn.TEXTAFTER(A651," ")),0)</f>
        <v>0</v>
      </c>
      <c r="D651" t="str" cm="1">
        <f t="array" ref="D651">IF(AND(LEFT(A651,4)="$ cd",IFERROR(_xlfn.TEXTAFTER(A651," ",2)&lt;&gt;"..",0)),IF(D650="|",D650,D650&amp;"|")&amp;IFERROR(_xlfn.TEXTAFTER(A651," ",2),0),
IF(AND(LEFT(A651,4)="$ cd",IFERROR(_xlfn.TEXTAFTER(A651," ",2)="..",0)),_xlfn.XLOOKUP(E651,$E$2:E650,$D$2:D650,,,-1),D650))</f>
        <v>|/|hqmlnpn|dlqjbqbr|fvhmzqc|smprwhmg</v>
      </c>
      <c r="E651">
        <f>E650+IFERROR(IF(AND(LEFT(A651,4)="$ cd",_xlfn.TEXTAFTER(A651," ",2)&lt;&gt;".."),1,-1),0)</f>
        <v>5</v>
      </c>
      <c r="F651">
        <f>SUMIFS(C:C,D:D,IF(AND(LEFT(A651,4)="$ cd",_xlfn.TEXTAFTER(A651," ",2)&lt;&gt;".."),IF(D650="|",D650,D650&amp;"|")&amp;_xlfn.TEXTAFTER(A651," ",2),""))</f>
        <v>0</v>
      </c>
      <c r="G651" s="2" t="str">
        <f>IF(F651&gt;$J$2,F651-$J$2,"")</f>
        <v/>
      </c>
      <c r="H651">
        <f>IF(ISNUMBER(_xlfn.NUMBERVALUE(LEFT(A651,1))),_xlfn.NUMBERVALUE(_xlfn.TEXTBEFORE(A651," ")),0)</f>
        <v>0</v>
      </c>
      <c r="J651" cm="1">
        <f t="array" ref="J651">SUMPRODUCT(--(IFERROR(FIND(I651,D649:D1582),0)&gt;0),H649:H1582)</f>
        <v>13577661</v>
      </c>
    </row>
    <row r="652" spans="1:10">
      <c r="A652" s="3" t="s">
        <v>166</v>
      </c>
      <c r="B652" s="1">
        <f>IFERROR(_xlfn.NUMBERVALUE(LEFT(A652,1)),LEFT(A652,1))</f>
        <v>7</v>
      </c>
      <c r="C652">
        <f>IF(ISNUMBER(_xlfn.NUMBERVALUE(LEFT(A652,1))),_xlfn.NUMBERVALUE(_xlfn.TEXTBEFORE(A652," ")),0)+
IF(B652="d",SUMIFS(F:F,D:D,D652&amp;"|"&amp;_xlfn.TEXTAFTER(A652," ")),0)</f>
        <v>76792</v>
      </c>
      <c r="D652" t="str" cm="1">
        <f t="array" ref="D652">IF(AND(LEFT(A652,4)="$ cd",IFERROR(_xlfn.TEXTAFTER(A652," ",2)&lt;&gt;"..",0)),IF(D651="|",D651,D651&amp;"|")&amp;IFERROR(_xlfn.TEXTAFTER(A652," ",2),0),
IF(AND(LEFT(A652,4)="$ cd",IFERROR(_xlfn.TEXTAFTER(A652," ",2)="..",0)),_xlfn.XLOOKUP(E652,$E$2:E651,$D$2:D651,,,-1),D651))</f>
        <v>|/|hqmlnpn|dlqjbqbr|fvhmzqc|smprwhmg</v>
      </c>
      <c r="E652">
        <f>E651+IFERROR(IF(AND(LEFT(A652,4)="$ cd",_xlfn.TEXTAFTER(A652," ",2)&lt;&gt;".."),1,-1),0)</f>
        <v>5</v>
      </c>
      <c r="F652">
        <f>SUMIFS(C:C,D:D,IF(AND(LEFT(A652,4)="$ cd",_xlfn.TEXTAFTER(A652," ",2)&lt;&gt;".."),IF(D651="|",D651,D651&amp;"|")&amp;_xlfn.TEXTAFTER(A652," ",2),""))</f>
        <v>0</v>
      </c>
      <c r="G652" s="2" t="str">
        <f>IF(F652&gt;$J$2,F652-$J$2,"")</f>
        <v/>
      </c>
      <c r="H652">
        <f>IF(ISNUMBER(_xlfn.NUMBERVALUE(LEFT(A652,1))),_xlfn.NUMBERVALUE(_xlfn.TEXTBEFORE(A652," ")),0)</f>
        <v>76792</v>
      </c>
      <c r="J652" cm="1">
        <f t="array" ref="J652">SUMPRODUCT(--(IFERROR(FIND(I652,D650:D1583),0)&gt;0),H650:H1583)</f>
        <v>13577661</v>
      </c>
    </row>
    <row r="653" spans="1:10">
      <c r="A653" s="3" t="s">
        <v>3</v>
      </c>
      <c r="B653" s="1" t="str">
        <f>IFERROR(_xlfn.NUMBERVALUE(LEFT(A653,1)),LEFT(A653,1))</f>
        <v>$</v>
      </c>
      <c r="C653">
        <f>IF(ISNUMBER(_xlfn.NUMBERVALUE(LEFT(A653,1))),_xlfn.NUMBERVALUE(_xlfn.TEXTBEFORE(A653," ")),0)+
IF(B653="d",SUMIFS(F:F,D:D,D653&amp;"|"&amp;_xlfn.TEXTAFTER(A653," ")),0)</f>
        <v>0</v>
      </c>
      <c r="D653" t="str" cm="1">
        <f t="array" ref="D653">IF(AND(LEFT(A653,4)="$ cd",IFERROR(_xlfn.TEXTAFTER(A653," ",2)&lt;&gt;"..",0)),IF(D652="|",D652,D652&amp;"|")&amp;IFERROR(_xlfn.TEXTAFTER(A653," ",2),0),
IF(AND(LEFT(A653,4)="$ cd",IFERROR(_xlfn.TEXTAFTER(A653," ",2)="..",0)),_xlfn.XLOOKUP(E653,$E$2:E652,$D$2:D652,,,-1),D652))</f>
        <v>|/|hqmlnpn|dlqjbqbr|fvhmzqc</v>
      </c>
      <c r="E653">
        <f>E652+IFERROR(IF(AND(LEFT(A653,4)="$ cd",_xlfn.TEXTAFTER(A653," ",2)&lt;&gt;".."),1,-1),0)</f>
        <v>4</v>
      </c>
      <c r="F653">
        <f>SUMIFS(C:C,D:D,IF(AND(LEFT(A653,4)="$ cd",_xlfn.TEXTAFTER(A653," ",2)&lt;&gt;".."),IF(D652="|",D652,D652&amp;"|")&amp;_xlfn.TEXTAFTER(A653," ",2),""))</f>
        <v>0</v>
      </c>
      <c r="G653" s="2" t="str">
        <f>IF(F653&gt;$J$2,F653-$J$2,"")</f>
        <v/>
      </c>
      <c r="H653">
        <f>IF(ISNUMBER(_xlfn.NUMBERVALUE(LEFT(A653,1))),_xlfn.NUMBERVALUE(_xlfn.TEXTBEFORE(A653," ")),0)</f>
        <v>0</v>
      </c>
      <c r="J653" cm="1">
        <f t="array" ref="J653">SUMPRODUCT(--(IFERROR(FIND(I653,D651:D1584),0)&gt;0),H651:H1584)</f>
        <v>13577661</v>
      </c>
    </row>
    <row r="654" spans="1:10">
      <c r="A654" s="3" t="s">
        <v>3</v>
      </c>
      <c r="B654" s="1" t="str">
        <f>IFERROR(_xlfn.NUMBERVALUE(LEFT(A654,1)),LEFT(A654,1))</f>
        <v>$</v>
      </c>
      <c r="C654">
        <f>IF(ISNUMBER(_xlfn.NUMBERVALUE(LEFT(A654,1))),_xlfn.NUMBERVALUE(_xlfn.TEXTBEFORE(A654," ")),0)+
IF(B654="d",SUMIFS(F:F,D:D,D654&amp;"|"&amp;_xlfn.TEXTAFTER(A654," ")),0)</f>
        <v>0</v>
      </c>
      <c r="D654" t="str" cm="1">
        <f t="array" ref="D654">IF(AND(LEFT(A654,4)="$ cd",IFERROR(_xlfn.TEXTAFTER(A654," ",2)&lt;&gt;"..",0)),IF(D653="|",D653,D653&amp;"|")&amp;IFERROR(_xlfn.TEXTAFTER(A654," ",2),0),
IF(AND(LEFT(A654,4)="$ cd",IFERROR(_xlfn.TEXTAFTER(A654," ",2)="..",0)),_xlfn.XLOOKUP(E654,$E$2:E653,$D$2:D653,,,-1),D653))</f>
        <v>|/|hqmlnpn|dlqjbqbr</v>
      </c>
      <c r="E654">
        <f>E653+IFERROR(IF(AND(LEFT(A654,4)="$ cd",_xlfn.TEXTAFTER(A654," ",2)&lt;&gt;".."),1,-1),0)</f>
        <v>3</v>
      </c>
      <c r="F654">
        <f>SUMIFS(C:C,D:D,IF(AND(LEFT(A654,4)="$ cd",_xlfn.TEXTAFTER(A654," ",2)&lt;&gt;".."),IF(D653="|",D653,D653&amp;"|")&amp;_xlfn.TEXTAFTER(A654," ",2),""))</f>
        <v>0</v>
      </c>
      <c r="G654" s="2" t="str">
        <f>IF(F654&gt;$J$2,F654-$J$2,"")</f>
        <v/>
      </c>
      <c r="H654">
        <f>IF(ISNUMBER(_xlfn.NUMBERVALUE(LEFT(A654,1))),_xlfn.NUMBERVALUE(_xlfn.TEXTBEFORE(A654," ")),0)</f>
        <v>0</v>
      </c>
      <c r="J654" cm="1">
        <f t="array" ref="J654">SUMPRODUCT(--(IFERROR(FIND(I654,D652:D1585),0)&gt;0),H652:H1585)</f>
        <v>13577661</v>
      </c>
    </row>
    <row r="655" spans="1:10">
      <c r="A655" s="3" t="s">
        <v>35</v>
      </c>
      <c r="B655" s="1" t="str">
        <f>IFERROR(_xlfn.NUMBERVALUE(LEFT(A655,1)),LEFT(A655,1))</f>
        <v>$</v>
      </c>
      <c r="C655">
        <f>IF(ISNUMBER(_xlfn.NUMBERVALUE(LEFT(A655,1))),_xlfn.NUMBERVALUE(_xlfn.TEXTBEFORE(A655," ")),0)+
IF(B655="d",SUMIFS(F:F,D:D,D655&amp;"|"&amp;_xlfn.TEXTAFTER(A655," ")),0)</f>
        <v>0</v>
      </c>
      <c r="D655" t="str" cm="1">
        <f t="array" ref="D655">IF(AND(LEFT(A655,4)="$ cd",IFERROR(_xlfn.TEXTAFTER(A655," ",2)&lt;&gt;"..",0)),IF(D654="|",D654,D654&amp;"|")&amp;IFERROR(_xlfn.TEXTAFTER(A655," ",2),0),
IF(AND(LEFT(A655,4)="$ cd",IFERROR(_xlfn.TEXTAFTER(A655," ",2)="..",0)),_xlfn.XLOOKUP(E655,$E$2:E654,$D$2:D654,,,-1),D654))</f>
        <v>|/|hqmlnpn|dlqjbqbr|jjshzrhd</v>
      </c>
      <c r="E655">
        <f>E654+IFERROR(IF(AND(LEFT(A655,4)="$ cd",_xlfn.TEXTAFTER(A655," ",2)&lt;&gt;".."),1,-1),0)</f>
        <v>4</v>
      </c>
      <c r="F655">
        <f>SUMIFS(C:C,D:D,IF(AND(LEFT(A655,4)="$ cd",_xlfn.TEXTAFTER(A655," ",2)&lt;&gt;".."),IF(D654="|",D654,D654&amp;"|")&amp;_xlfn.TEXTAFTER(A655," ",2),""))</f>
        <v>1604173</v>
      </c>
      <c r="G655" s="2" t="str">
        <f>IF(F655&gt;$J$2,F655-$J$2,"")</f>
        <v/>
      </c>
      <c r="H655">
        <f>IF(ISNUMBER(_xlfn.NUMBERVALUE(LEFT(A655,1))),_xlfn.NUMBERVALUE(_xlfn.TEXTBEFORE(A655," ")),0)</f>
        <v>0</v>
      </c>
      <c r="J655" cm="1">
        <f t="array" ref="J655">SUMPRODUCT(--(IFERROR(FIND(I655,D653:D1586),0)&gt;0),H653:H1586)</f>
        <v>13500869</v>
      </c>
    </row>
    <row r="656" spans="1:10">
      <c r="A656" s="3" t="s">
        <v>1</v>
      </c>
      <c r="B656" s="1" t="str">
        <f>IFERROR(_xlfn.NUMBERVALUE(LEFT(A656,1)),LEFT(A656,1))</f>
        <v>$</v>
      </c>
      <c r="C656">
        <f>IF(ISNUMBER(_xlfn.NUMBERVALUE(LEFT(A656,1))),_xlfn.NUMBERVALUE(_xlfn.TEXTBEFORE(A656," ")),0)+
IF(B656="d",SUMIFS(F:F,D:D,D656&amp;"|"&amp;_xlfn.TEXTAFTER(A656," ")),0)</f>
        <v>0</v>
      </c>
      <c r="D656" t="str" cm="1">
        <f t="array" ref="D656">IF(AND(LEFT(A656,4)="$ cd",IFERROR(_xlfn.TEXTAFTER(A656," ",2)&lt;&gt;"..",0)),IF(D655="|",D655,D655&amp;"|")&amp;IFERROR(_xlfn.TEXTAFTER(A656," ",2),0),
IF(AND(LEFT(A656,4)="$ cd",IFERROR(_xlfn.TEXTAFTER(A656," ",2)="..",0)),_xlfn.XLOOKUP(E656,$E$2:E655,$D$2:D655,,,-1),D655))</f>
        <v>|/|hqmlnpn|dlqjbqbr|jjshzrhd</v>
      </c>
      <c r="E656">
        <f>E655+IFERROR(IF(AND(LEFT(A656,4)="$ cd",_xlfn.TEXTAFTER(A656," ",2)&lt;&gt;".."),1,-1),0)</f>
        <v>4</v>
      </c>
      <c r="F656">
        <f>SUMIFS(C:C,D:D,IF(AND(LEFT(A656,4)="$ cd",_xlfn.TEXTAFTER(A656," ",2)&lt;&gt;".."),IF(D655="|",D655,D655&amp;"|")&amp;_xlfn.TEXTAFTER(A656," ",2),""))</f>
        <v>0</v>
      </c>
      <c r="G656" s="2" t="str">
        <f>IF(F656&gt;$J$2,F656-$J$2,"")</f>
        <v/>
      </c>
      <c r="H656">
        <f>IF(ISNUMBER(_xlfn.NUMBERVALUE(LEFT(A656,1))),_xlfn.NUMBERVALUE(_xlfn.TEXTBEFORE(A656," ")),0)</f>
        <v>0</v>
      </c>
      <c r="J656" cm="1">
        <f t="array" ref="J656">SUMPRODUCT(--(IFERROR(FIND(I656,D654:D1587),0)&gt;0),H654:H1587)</f>
        <v>13500869</v>
      </c>
    </row>
    <row r="657" spans="1:10">
      <c r="A657" s="3" t="s">
        <v>165</v>
      </c>
      <c r="B657" s="1">
        <f>IFERROR(_xlfn.NUMBERVALUE(LEFT(A657,1)),LEFT(A657,1))</f>
        <v>1</v>
      </c>
      <c r="C657">
        <f>IF(ISNUMBER(_xlfn.NUMBERVALUE(LEFT(A657,1))),_xlfn.NUMBERVALUE(_xlfn.TEXTBEFORE(A657," ")),0)+
IF(B657="d",SUMIFS(F:F,D:D,D657&amp;"|"&amp;_xlfn.TEXTAFTER(A657," ")),0)</f>
        <v>19740</v>
      </c>
      <c r="D657" t="str" cm="1">
        <f t="array" ref="D657">IF(AND(LEFT(A657,4)="$ cd",IFERROR(_xlfn.TEXTAFTER(A657," ",2)&lt;&gt;"..",0)),IF(D656="|",D656,D656&amp;"|")&amp;IFERROR(_xlfn.TEXTAFTER(A657," ",2),0),
IF(AND(LEFT(A657,4)="$ cd",IFERROR(_xlfn.TEXTAFTER(A657," ",2)="..",0)),_xlfn.XLOOKUP(E657,$E$2:E656,$D$2:D656,,,-1),D656))</f>
        <v>|/|hqmlnpn|dlqjbqbr|jjshzrhd</v>
      </c>
      <c r="E657">
        <f>E656+IFERROR(IF(AND(LEFT(A657,4)="$ cd",_xlfn.TEXTAFTER(A657," ",2)&lt;&gt;".."),1,-1),0)</f>
        <v>4</v>
      </c>
      <c r="F657">
        <f>SUMIFS(C:C,D:D,IF(AND(LEFT(A657,4)="$ cd",_xlfn.TEXTAFTER(A657," ",2)&lt;&gt;".."),IF(D656="|",D656,D656&amp;"|")&amp;_xlfn.TEXTAFTER(A657," ",2),""))</f>
        <v>0</v>
      </c>
      <c r="G657" s="2" t="str">
        <f>IF(F657&gt;$J$2,F657-$J$2,"")</f>
        <v/>
      </c>
      <c r="H657">
        <f>IF(ISNUMBER(_xlfn.NUMBERVALUE(LEFT(A657,1))),_xlfn.NUMBERVALUE(_xlfn.TEXTBEFORE(A657," ")),0)</f>
        <v>19740</v>
      </c>
      <c r="J657" cm="1">
        <f t="array" ref="J657">SUMPRODUCT(--(IFERROR(FIND(I657,D655:D1588),0)&gt;0),H655:H1588)</f>
        <v>13500869</v>
      </c>
    </row>
    <row r="658" spans="1:10">
      <c r="A658" s="3" t="s">
        <v>164</v>
      </c>
      <c r="B658" s="1" t="str">
        <f>IFERROR(_xlfn.NUMBERVALUE(LEFT(A658,1)),LEFT(A658,1))</f>
        <v>d</v>
      </c>
      <c r="C658">
        <f>IF(ISNUMBER(_xlfn.NUMBERVALUE(LEFT(A658,1))),_xlfn.NUMBERVALUE(_xlfn.TEXTBEFORE(A658," ")),0)+
IF(B658="d",SUMIFS(F:F,D:D,D658&amp;"|"&amp;_xlfn.TEXTAFTER(A658," ")),0)</f>
        <v>297439</v>
      </c>
      <c r="D658" t="str" cm="1">
        <f t="array" ref="D658">IF(AND(LEFT(A658,4)="$ cd",IFERROR(_xlfn.TEXTAFTER(A658," ",2)&lt;&gt;"..",0)),IF(D657="|",D657,D657&amp;"|")&amp;IFERROR(_xlfn.TEXTAFTER(A658," ",2),0),
IF(AND(LEFT(A658,4)="$ cd",IFERROR(_xlfn.TEXTAFTER(A658," ",2)="..",0)),_xlfn.XLOOKUP(E658,$E$2:E657,$D$2:D657,,,-1),D657))</f>
        <v>|/|hqmlnpn|dlqjbqbr|jjshzrhd</v>
      </c>
      <c r="E658">
        <f>E657+IFERROR(IF(AND(LEFT(A658,4)="$ cd",_xlfn.TEXTAFTER(A658," ",2)&lt;&gt;".."),1,-1),0)</f>
        <v>4</v>
      </c>
      <c r="F658">
        <f>SUMIFS(C:C,D:D,IF(AND(LEFT(A658,4)="$ cd",_xlfn.TEXTAFTER(A658," ",2)&lt;&gt;".."),IF(D657="|",D657,D657&amp;"|")&amp;_xlfn.TEXTAFTER(A658," ",2),""))</f>
        <v>0</v>
      </c>
      <c r="G658" s="2" t="str">
        <f>IF(F658&gt;$J$2,F658-$J$2,"")</f>
        <v/>
      </c>
      <c r="H658">
        <f>IF(ISNUMBER(_xlfn.NUMBERVALUE(LEFT(A658,1))),_xlfn.NUMBERVALUE(_xlfn.TEXTBEFORE(A658," ")),0)</f>
        <v>0</v>
      </c>
      <c r="J658" cm="1">
        <f t="array" ref="J658">SUMPRODUCT(--(IFERROR(FIND(I658,D656:D1589),0)&gt;0),H656:H1589)</f>
        <v>13500869</v>
      </c>
    </row>
    <row r="659" spans="1:10">
      <c r="A659" s="3" t="s">
        <v>163</v>
      </c>
      <c r="B659" s="1" t="str">
        <f>IFERROR(_xlfn.NUMBERVALUE(LEFT(A659,1)),LEFT(A659,1))</f>
        <v>d</v>
      </c>
      <c r="C659">
        <f>IF(ISNUMBER(_xlfn.NUMBERVALUE(LEFT(A659,1))),_xlfn.NUMBERVALUE(_xlfn.TEXTBEFORE(A659," ")),0)+
IF(B659="d",SUMIFS(F:F,D:D,D659&amp;"|"&amp;_xlfn.TEXTAFTER(A659," ")),0)</f>
        <v>1269504</v>
      </c>
      <c r="D659" t="str" cm="1">
        <f t="array" ref="D659">IF(AND(LEFT(A659,4)="$ cd",IFERROR(_xlfn.TEXTAFTER(A659," ",2)&lt;&gt;"..",0)),IF(D658="|",D658,D658&amp;"|")&amp;IFERROR(_xlfn.TEXTAFTER(A659," ",2),0),
IF(AND(LEFT(A659,4)="$ cd",IFERROR(_xlfn.TEXTAFTER(A659," ",2)="..",0)),_xlfn.XLOOKUP(E659,$E$2:E658,$D$2:D658,,,-1),D658))</f>
        <v>|/|hqmlnpn|dlqjbqbr|jjshzrhd</v>
      </c>
      <c r="E659">
        <f>E658+IFERROR(IF(AND(LEFT(A659,4)="$ cd",_xlfn.TEXTAFTER(A659," ",2)&lt;&gt;".."),1,-1),0)</f>
        <v>4</v>
      </c>
      <c r="F659">
        <f>SUMIFS(C:C,D:D,IF(AND(LEFT(A659,4)="$ cd",_xlfn.TEXTAFTER(A659," ",2)&lt;&gt;".."),IF(D658="|",D658,D658&amp;"|")&amp;_xlfn.TEXTAFTER(A659," ",2),""))</f>
        <v>0</v>
      </c>
      <c r="G659" s="2" t="str">
        <f>IF(F659&gt;$J$2,F659-$J$2,"")</f>
        <v/>
      </c>
      <c r="H659">
        <f>IF(ISNUMBER(_xlfn.NUMBERVALUE(LEFT(A659,1))),_xlfn.NUMBERVALUE(_xlfn.TEXTBEFORE(A659," ")),0)</f>
        <v>0</v>
      </c>
      <c r="J659" cm="1">
        <f t="array" ref="J659">SUMPRODUCT(--(IFERROR(FIND(I659,D657:D1590),0)&gt;0),H657:H1590)</f>
        <v>13500869</v>
      </c>
    </row>
    <row r="660" spans="1:10">
      <c r="A660" s="3" t="s">
        <v>162</v>
      </c>
      <c r="B660" s="1">
        <f>IFERROR(_xlfn.NUMBERVALUE(LEFT(A660,1)),LEFT(A660,1))</f>
        <v>1</v>
      </c>
      <c r="C660">
        <f>IF(ISNUMBER(_xlfn.NUMBERVALUE(LEFT(A660,1))),_xlfn.NUMBERVALUE(_xlfn.TEXTBEFORE(A660," ")),0)+
IF(B660="d",SUMIFS(F:F,D:D,D660&amp;"|"&amp;_xlfn.TEXTAFTER(A660," ")),0)</f>
        <v>17490</v>
      </c>
      <c r="D660" t="str" cm="1">
        <f t="array" ref="D660">IF(AND(LEFT(A660,4)="$ cd",IFERROR(_xlfn.TEXTAFTER(A660," ",2)&lt;&gt;"..",0)),IF(D659="|",D659,D659&amp;"|")&amp;IFERROR(_xlfn.TEXTAFTER(A660," ",2),0),
IF(AND(LEFT(A660,4)="$ cd",IFERROR(_xlfn.TEXTAFTER(A660," ",2)="..",0)),_xlfn.XLOOKUP(E660,$E$2:E659,$D$2:D659,,,-1),D659))</f>
        <v>|/|hqmlnpn|dlqjbqbr|jjshzrhd</v>
      </c>
      <c r="E660">
        <f>E659+IFERROR(IF(AND(LEFT(A660,4)="$ cd",_xlfn.TEXTAFTER(A660," ",2)&lt;&gt;".."),1,-1),0)</f>
        <v>4</v>
      </c>
      <c r="F660">
        <f>SUMIFS(C:C,D:D,IF(AND(LEFT(A660,4)="$ cd",_xlfn.TEXTAFTER(A660," ",2)&lt;&gt;".."),IF(D659="|",D659,D659&amp;"|")&amp;_xlfn.TEXTAFTER(A660," ",2),""))</f>
        <v>0</v>
      </c>
      <c r="G660" s="2" t="str">
        <f>IF(F660&gt;$J$2,F660-$J$2,"")</f>
        <v/>
      </c>
      <c r="H660">
        <f>IF(ISNUMBER(_xlfn.NUMBERVALUE(LEFT(A660,1))),_xlfn.NUMBERVALUE(_xlfn.TEXTBEFORE(A660," ")),0)</f>
        <v>17490</v>
      </c>
      <c r="J660" cm="1">
        <f t="array" ref="J660">SUMPRODUCT(--(IFERROR(FIND(I660,D658:D1591),0)&gt;0),H658:H1591)</f>
        <v>13481129</v>
      </c>
    </row>
    <row r="661" spans="1:10">
      <c r="A661" s="3" t="s">
        <v>161</v>
      </c>
      <c r="B661" s="1" t="str">
        <f>IFERROR(_xlfn.NUMBERVALUE(LEFT(A661,1)),LEFT(A661,1))</f>
        <v>$</v>
      </c>
      <c r="C661">
        <f>IF(ISNUMBER(_xlfn.NUMBERVALUE(LEFT(A661,1))),_xlfn.NUMBERVALUE(_xlfn.TEXTBEFORE(A661," ")),0)+
IF(B661="d",SUMIFS(F:F,D:D,D661&amp;"|"&amp;_xlfn.TEXTAFTER(A661," ")),0)</f>
        <v>0</v>
      </c>
      <c r="D661" t="str" cm="1">
        <f t="array" ref="D661">IF(AND(LEFT(A661,4)="$ cd",IFERROR(_xlfn.TEXTAFTER(A661," ",2)&lt;&gt;"..",0)),IF(D660="|",D660,D660&amp;"|")&amp;IFERROR(_xlfn.TEXTAFTER(A661," ",2),0),
IF(AND(LEFT(A661,4)="$ cd",IFERROR(_xlfn.TEXTAFTER(A661," ",2)="..",0)),_xlfn.XLOOKUP(E661,$E$2:E660,$D$2:D660,,,-1),D660))</f>
        <v>|/|hqmlnpn|dlqjbqbr|jjshzrhd|lqgsw</v>
      </c>
      <c r="E661">
        <f>E660+IFERROR(IF(AND(LEFT(A661,4)="$ cd",_xlfn.TEXTAFTER(A661," ",2)&lt;&gt;".."),1,-1),0)</f>
        <v>5</v>
      </c>
      <c r="F661">
        <f>SUMIFS(C:C,D:D,IF(AND(LEFT(A661,4)="$ cd",_xlfn.TEXTAFTER(A661," ",2)&lt;&gt;".."),IF(D660="|",D660,D660&amp;"|")&amp;_xlfn.TEXTAFTER(A661," ",2),""))</f>
        <v>297439</v>
      </c>
      <c r="G661" s="2" t="str">
        <f>IF(F661&gt;$J$2,F661-$J$2,"")</f>
        <v/>
      </c>
      <c r="H661">
        <f>IF(ISNUMBER(_xlfn.NUMBERVALUE(LEFT(A661,1))),_xlfn.NUMBERVALUE(_xlfn.TEXTBEFORE(A661," ")),0)</f>
        <v>0</v>
      </c>
      <c r="J661" cm="1">
        <f t="array" ref="J661">SUMPRODUCT(--(IFERROR(FIND(I661,D659:D1592),0)&gt;0),H659:H1592)</f>
        <v>13481129</v>
      </c>
    </row>
    <row r="662" spans="1:10">
      <c r="A662" s="3" t="s">
        <v>1</v>
      </c>
      <c r="B662" s="1" t="str">
        <f>IFERROR(_xlfn.NUMBERVALUE(LEFT(A662,1)),LEFT(A662,1))</f>
        <v>$</v>
      </c>
      <c r="C662">
        <f>IF(ISNUMBER(_xlfn.NUMBERVALUE(LEFT(A662,1))),_xlfn.NUMBERVALUE(_xlfn.TEXTBEFORE(A662," ")),0)+
IF(B662="d",SUMIFS(F:F,D:D,D662&amp;"|"&amp;_xlfn.TEXTAFTER(A662," ")),0)</f>
        <v>0</v>
      </c>
      <c r="D662" t="str" cm="1">
        <f t="array" ref="D662">IF(AND(LEFT(A662,4)="$ cd",IFERROR(_xlfn.TEXTAFTER(A662," ",2)&lt;&gt;"..",0)),IF(D661="|",D661,D661&amp;"|")&amp;IFERROR(_xlfn.TEXTAFTER(A662," ",2),0),
IF(AND(LEFT(A662,4)="$ cd",IFERROR(_xlfn.TEXTAFTER(A662," ",2)="..",0)),_xlfn.XLOOKUP(E662,$E$2:E661,$D$2:D661,,,-1),D661))</f>
        <v>|/|hqmlnpn|dlqjbqbr|jjshzrhd|lqgsw</v>
      </c>
      <c r="E662">
        <f>E661+IFERROR(IF(AND(LEFT(A662,4)="$ cd",_xlfn.TEXTAFTER(A662," ",2)&lt;&gt;".."),1,-1),0)</f>
        <v>5</v>
      </c>
      <c r="F662">
        <f>SUMIFS(C:C,D:D,IF(AND(LEFT(A662,4)="$ cd",_xlfn.TEXTAFTER(A662," ",2)&lt;&gt;".."),IF(D661="|",D661,D661&amp;"|")&amp;_xlfn.TEXTAFTER(A662," ",2),""))</f>
        <v>0</v>
      </c>
      <c r="G662" s="2" t="str">
        <f>IF(F662&gt;$J$2,F662-$J$2,"")</f>
        <v/>
      </c>
      <c r="H662">
        <f>IF(ISNUMBER(_xlfn.NUMBERVALUE(LEFT(A662,1))),_xlfn.NUMBERVALUE(_xlfn.TEXTBEFORE(A662," ")),0)</f>
        <v>0</v>
      </c>
      <c r="J662" cm="1">
        <f t="array" ref="J662">SUMPRODUCT(--(IFERROR(FIND(I662,D660:D1593),0)&gt;0),H660:H1593)</f>
        <v>13481129</v>
      </c>
    </row>
    <row r="663" spans="1:10">
      <c r="A663" s="3" t="s">
        <v>160</v>
      </c>
      <c r="B663" s="1">
        <f>IFERROR(_xlfn.NUMBERVALUE(LEFT(A663,1)),LEFT(A663,1))</f>
        <v>2</v>
      </c>
      <c r="C663">
        <f>IF(ISNUMBER(_xlfn.NUMBERVALUE(LEFT(A663,1))),_xlfn.NUMBERVALUE(_xlfn.TEXTBEFORE(A663," ")),0)+
IF(B663="d",SUMIFS(F:F,D:D,D663&amp;"|"&amp;_xlfn.TEXTAFTER(A663," ")),0)</f>
        <v>297439</v>
      </c>
      <c r="D663" t="str" cm="1">
        <f t="array" ref="D663">IF(AND(LEFT(A663,4)="$ cd",IFERROR(_xlfn.TEXTAFTER(A663," ",2)&lt;&gt;"..",0)),IF(D662="|",D662,D662&amp;"|")&amp;IFERROR(_xlfn.TEXTAFTER(A663," ",2),0),
IF(AND(LEFT(A663,4)="$ cd",IFERROR(_xlfn.TEXTAFTER(A663," ",2)="..",0)),_xlfn.XLOOKUP(E663,$E$2:E662,$D$2:D662,,,-1),D662))</f>
        <v>|/|hqmlnpn|dlqjbqbr|jjshzrhd|lqgsw</v>
      </c>
      <c r="E663">
        <f>E662+IFERROR(IF(AND(LEFT(A663,4)="$ cd",_xlfn.TEXTAFTER(A663," ",2)&lt;&gt;".."),1,-1),0)</f>
        <v>5</v>
      </c>
      <c r="F663">
        <f>SUMIFS(C:C,D:D,IF(AND(LEFT(A663,4)="$ cd",_xlfn.TEXTAFTER(A663," ",2)&lt;&gt;".."),IF(D662="|",D662,D662&amp;"|")&amp;_xlfn.TEXTAFTER(A663," ",2),""))</f>
        <v>0</v>
      </c>
      <c r="G663" s="2" t="str">
        <f>IF(F663&gt;$J$2,F663-$J$2,"")</f>
        <v/>
      </c>
      <c r="H663">
        <f>IF(ISNUMBER(_xlfn.NUMBERVALUE(LEFT(A663,1))),_xlfn.NUMBERVALUE(_xlfn.TEXTBEFORE(A663," ")),0)</f>
        <v>297439</v>
      </c>
      <c r="J663" cm="1">
        <f t="array" ref="J663">SUMPRODUCT(--(IFERROR(FIND(I663,D661:D1594),0)&gt;0),H661:H1594)</f>
        <v>13463639</v>
      </c>
    </row>
    <row r="664" spans="1:10">
      <c r="A664" s="3" t="s">
        <v>3</v>
      </c>
      <c r="B664" s="1" t="str">
        <f>IFERROR(_xlfn.NUMBERVALUE(LEFT(A664,1)),LEFT(A664,1))</f>
        <v>$</v>
      </c>
      <c r="C664">
        <f>IF(ISNUMBER(_xlfn.NUMBERVALUE(LEFT(A664,1))),_xlfn.NUMBERVALUE(_xlfn.TEXTBEFORE(A664," ")),0)+
IF(B664="d",SUMIFS(F:F,D:D,D664&amp;"|"&amp;_xlfn.TEXTAFTER(A664," ")),0)</f>
        <v>0</v>
      </c>
      <c r="D664" t="str" cm="1">
        <f t="array" ref="D664">IF(AND(LEFT(A664,4)="$ cd",IFERROR(_xlfn.TEXTAFTER(A664," ",2)&lt;&gt;"..",0)),IF(D663="|",D663,D663&amp;"|")&amp;IFERROR(_xlfn.TEXTAFTER(A664," ",2),0),
IF(AND(LEFT(A664,4)="$ cd",IFERROR(_xlfn.TEXTAFTER(A664," ",2)="..",0)),_xlfn.XLOOKUP(E664,$E$2:E663,$D$2:D663,,,-1),D663))</f>
        <v>|/|hqmlnpn|dlqjbqbr|jjshzrhd</v>
      </c>
      <c r="E664">
        <f>E663+IFERROR(IF(AND(LEFT(A664,4)="$ cd",_xlfn.TEXTAFTER(A664," ",2)&lt;&gt;".."),1,-1),0)</f>
        <v>4</v>
      </c>
      <c r="F664">
        <f>SUMIFS(C:C,D:D,IF(AND(LEFT(A664,4)="$ cd",_xlfn.TEXTAFTER(A664," ",2)&lt;&gt;".."),IF(D663="|",D663,D663&amp;"|")&amp;_xlfn.TEXTAFTER(A664," ",2),""))</f>
        <v>0</v>
      </c>
      <c r="G664" s="2" t="str">
        <f>IF(F664&gt;$J$2,F664-$J$2,"")</f>
        <v/>
      </c>
      <c r="H664">
        <f>IF(ISNUMBER(_xlfn.NUMBERVALUE(LEFT(A664,1))),_xlfn.NUMBERVALUE(_xlfn.TEXTBEFORE(A664," ")),0)</f>
        <v>0</v>
      </c>
      <c r="J664" cm="1">
        <f t="array" ref="J664">SUMPRODUCT(--(IFERROR(FIND(I664,D662:D1595),0)&gt;0),H662:H1595)</f>
        <v>13463639</v>
      </c>
    </row>
    <row r="665" spans="1:10">
      <c r="A665" s="3" t="s">
        <v>159</v>
      </c>
      <c r="B665" s="1" t="str">
        <f>IFERROR(_xlfn.NUMBERVALUE(LEFT(A665,1)),LEFT(A665,1))</f>
        <v>$</v>
      </c>
      <c r="C665">
        <f>IF(ISNUMBER(_xlfn.NUMBERVALUE(LEFT(A665,1))),_xlfn.NUMBERVALUE(_xlfn.TEXTBEFORE(A665," ")),0)+
IF(B665="d",SUMIFS(F:F,D:D,D665&amp;"|"&amp;_xlfn.TEXTAFTER(A665," ")),0)</f>
        <v>0</v>
      </c>
      <c r="D665" t="str" cm="1">
        <f t="array" ref="D665">IF(AND(LEFT(A665,4)="$ cd",IFERROR(_xlfn.TEXTAFTER(A665," ",2)&lt;&gt;"..",0)),IF(D664="|",D664,D664&amp;"|")&amp;IFERROR(_xlfn.TEXTAFTER(A665," ",2),0),
IF(AND(LEFT(A665,4)="$ cd",IFERROR(_xlfn.TEXTAFTER(A665," ",2)="..",0)),_xlfn.XLOOKUP(E665,$E$2:E664,$D$2:D664,,,-1),D664))</f>
        <v>|/|hqmlnpn|dlqjbqbr|jjshzrhd|lsmccpj</v>
      </c>
      <c r="E665">
        <f>E664+IFERROR(IF(AND(LEFT(A665,4)="$ cd",_xlfn.TEXTAFTER(A665," ",2)&lt;&gt;".."),1,-1),0)</f>
        <v>5</v>
      </c>
      <c r="F665">
        <f>SUMIFS(C:C,D:D,IF(AND(LEFT(A665,4)="$ cd",_xlfn.TEXTAFTER(A665," ",2)&lt;&gt;".."),IF(D664="|",D664,D664&amp;"|")&amp;_xlfn.TEXTAFTER(A665," ",2),""))</f>
        <v>1269504</v>
      </c>
      <c r="G665" s="2" t="str">
        <f>IF(F665&gt;$J$2,F665-$J$2,"")</f>
        <v/>
      </c>
      <c r="H665">
        <f>IF(ISNUMBER(_xlfn.NUMBERVALUE(LEFT(A665,1))),_xlfn.NUMBERVALUE(_xlfn.TEXTBEFORE(A665," ")),0)</f>
        <v>0</v>
      </c>
      <c r="J665" cm="1">
        <f t="array" ref="J665">SUMPRODUCT(--(IFERROR(FIND(I665,D663:D1596),0)&gt;0),H663:H1596)</f>
        <v>13463639</v>
      </c>
    </row>
    <row r="666" spans="1:10">
      <c r="A666" s="3" t="s">
        <v>1</v>
      </c>
      <c r="B666" s="1" t="str">
        <f>IFERROR(_xlfn.NUMBERVALUE(LEFT(A666,1)),LEFT(A666,1))</f>
        <v>$</v>
      </c>
      <c r="C666">
        <f>IF(ISNUMBER(_xlfn.NUMBERVALUE(LEFT(A666,1))),_xlfn.NUMBERVALUE(_xlfn.TEXTBEFORE(A666," ")),0)+
IF(B666="d",SUMIFS(F:F,D:D,D666&amp;"|"&amp;_xlfn.TEXTAFTER(A666," ")),0)</f>
        <v>0</v>
      </c>
      <c r="D666" t="str" cm="1">
        <f t="array" ref="D666">IF(AND(LEFT(A666,4)="$ cd",IFERROR(_xlfn.TEXTAFTER(A666," ",2)&lt;&gt;"..",0)),IF(D665="|",D665,D665&amp;"|")&amp;IFERROR(_xlfn.TEXTAFTER(A666," ",2),0),
IF(AND(LEFT(A666,4)="$ cd",IFERROR(_xlfn.TEXTAFTER(A666," ",2)="..",0)),_xlfn.XLOOKUP(E666,$E$2:E665,$D$2:D665,,,-1),D665))</f>
        <v>|/|hqmlnpn|dlqjbqbr|jjshzrhd|lsmccpj</v>
      </c>
      <c r="E666">
        <f>E665+IFERROR(IF(AND(LEFT(A666,4)="$ cd",_xlfn.TEXTAFTER(A666," ",2)&lt;&gt;".."),1,-1),0)</f>
        <v>5</v>
      </c>
      <c r="F666">
        <f>SUMIFS(C:C,D:D,IF(AND(LEFT(A666,4)="$ cd",_xlfn.TEXTAFTER(A666," ",2)&lt;&gt;".."),IF(D665="|",D665,D665&amp;"|")&amp;_xlfn.TEXTAFTER(A666," ",2),""))</f>
        <v>0</v>
      </c>
      <c r="G666" s="2" t="str">
        <f>IF(F666&gt;$J$2,F666-$J$2,"")</f>
        <v/>
      </c>
      <c r="H666">
        <f>IF(ISNUMBER(_xlfn.NUMBERVALUE(LEFT(A666,1))),_xlfn.NUMBERVALUE(_xlfn.TEXTBEFORE(A666," ")),0)</f>
        <v>0</v>
      </c>
      <c r="J666" cm="1">
        <f t="array" ref="J666">SUMPRODUCT(--(IFERROR(FIND(I666,D664:D1597),0)&gt;0),H664:H1597)</f>
        <v>13166200</v>
      </c>
    </row>
    <row r="667" spans="1:10">
      <c r="A667" s="3" t="s">
        <v>158</v>
      </c>
      <c r="B667" s="1">
        <f>IFERROR(_xlfn.NUMBERVALUE(LEFT(A667,1)),LEFT(A667,1))</f>
        <v>8</v>
      </c>
      <c r="C667">
        <f>IF(ISNUMBER(_xlfn.NUMBERVALUE(LEFT(A667,1))),_xlfn.NUMBERVALUE(_xlfn.TEXTBEFORE(A667," ")),0)+
IF(B667="d",SUMIFS(F:F,D:D,D667&amp;"|"&amp;_xlfn.TEXTAFTER(A667," ")),0)</f>
        <v>89758</v>
      </c>
      <c r="D667" t="str" cm="1">
        <f t="array" ref="D667">IF(AND(LEFT(A667,4)="$ cd",IFERROR(_xlfn.TEXTAFTER(A667," ",2)&lt;&gt;"..",0)),IF(D666="|",D666,D666&amp;"|")&amp;IFERROR(_xlfn.TEXTAFTER(A667," ",2),0),
IF(AND(LEFT(A667,4)="$ cd",IFERROR(_xlfn.TEXTAFTER(A667," ",2)="..",0)),_xlfn.XLOOKUP(E667,$E$2:E666,$D$2:D666,,,-1),D666))</f>
        <v>|/|hqmlnpn|dlqjbqbr|jjshzrhd|lsmccpj</v>
      </c>
      <c r="E667">
        <f>E666+IFERROR(IF(AND(LEFT(A667,4)="$ cd",_xlfn.TEXTAFTER(A667," ",2)&lt;&gt;".."),1,-1),0)</f>
        <v>5</v>
      </c>
      <c r="F667">
        <f>SUMIFS(C:C,D:D,IF(AND(LEFT(A667,4)="$ cd",_xlfn.TEXTAFTER(A667," ",2)&lt;&gt;".."),IF(D666="|",D666,D666&amp;"|")&amp;_xlfn.TEXTAFTER(A667," ",2),""))</f>
        <v>0</v>
      </c>
      <c r="G667" s="2" t="str">
        <f>IF(F667&gt;$J$2,F667-$J$2,"")</f>
        <v/>
      </c>
      <c r="H667">
        <f>IF(ISNUMBER(_xlfn.NUMBERVALUE(LEFT(A667,1))),_xlfn.NUMBERVALUE(_xlfn.TEXTBEFORE(A667," ")),0)</f>
        <v>89758</v>
      </c>
      <c r="J667" cm="1">
        <f t="array" ref="J667">SUMPRODUCT(--(IFERROR(FIND(I667,D665:D1598),0)&gt;0),H665:H1598)</f>
        <v>13166200</v>
      </c>
    </row>
    <row r="668" spans="1:10">
      <c r="A668" s="3" t="s">
        <v>157</v>
      </c>
      <c r="B668" s="1">
        <f>IFERROR(_xlfn.NUMBERVALUE(LEFT(A668,1)),LEFT(A668,1))</f>
        <v>4</v>
      </c>
      <c r="C668">
        <f>IF(ISNUMBER(_xlfn.NUMBERVALUE(LEFT(A668,1))),_xlfn.NUMBERVALUE(_xlfn.TEXTBEFORE(A668," ")),0)+
IF(B668="d",SUMIFS(F:F,D:D,D668&amp;"|"&amp;_xlfn.TEXTAFTER(A668," ")),0)</f>
        <v>49280</v>
      </c>
      <c r="D668" t="str" cm="1">
        <f t="array" ref="D668">IF(AND(LEFT(A668,4)="$ cd",IFERROR(_xlfn.TEXTAFTER(A668," ",2)&lt;&gt;"..",0)),IF(D667="|",D667,D667&amp;"|")&amp;IFERROR(_xlfn.TEXTAFTER(A668," ",2),0),
IF(AND(LEFT(A668,4)="$ cd",IFERROR(_xlfn.TEXTAFTER(A668," ",2)="..",0)),_xlfn.XLOOKUP(E668,$E$2:E667,$D$2:D667,,,-1),D667))</f>
        <v>|/|hqmlnpn|dlqjbqbr|jjshzrhd|lsmccpj</v>
      </c>
      <c r="E668">
        <f>E667+IFERROR(IF(AND(LEFT(A668,4)="$ cd",_xlfn.TEXTAFTER(A668," ",2)&lt;&gt;".."),1,-1),0)</f>
        <v>5</v>
      </c>
      <c r="F668">
        <f>SUMIFS(C:C,D:D,IF(AND(LEFT(A668,4)="$ cd",_xlfn.TEXTAFTER(A668," ",2)&lt;&gt;".."),IF(D667="|",D667,D667&amp;"|")&amp;_xlfn.TEXTAFTER(A668," ",2),""))</f>
        <v>0</v>
      </c>
      <c r="G668" s="2" t="str">
        <f>IF(F668&gt;$J$2,F668-$J$2,"")</f>
        <v/>
      </c>
      <c r="H668">
        <f>IF(ISNUMBER(_xlfn.NUMBERVALUE(LEFT(A668,1))),_xlfn.NUMBERVALUE(_xlfn.TEXTBEFORE(A668," ")),0)</f>
        <v>49280</v>
      </c>
      <c r="J668" cm="1">
        <f t="array" ref="J668">SUMPRODUCT(--(IFERROR(FIND(I668,D666:D1599),0)&gt;0),H666:H1599)</f>
        <v>13166200</v>
      </c>
    </row>
    <row r="669" spans="1:10">
      <c r="A669" s="3" t="s">
        <v>156</v>
      </c>
      <c r="B669" s="1" t="str">
        <f>IFERROR(_xlfn.NUMBERVALUE(LEFT(A669,1)),LEFT(A669,1))</f>
        <v>d</v>
      </c>
      <c r="C669">
        <f>IF(ISNUMBER(_xlfn.NUMBERVALUE(LEFT(A669,1))),_xlfn.NUMBERVALUE(_xlfn.TEXTBEFORE(A669," ")),0)+
IF(B669="d",SUMIFS(F:F,D:D,D669&amp;"|"&amp;_xlfn.TEXTAFTER(A669," ")),0)</f>
        <v>219951</v>
      </c>
      <c r="D669" t="str" cm="1">
        <f t="array" ref="D669">IF(AND(LEFT(A669,4)="$ cd",IFERROR(_xlfn.TEXTAFTER(A669," ",2)&lt;&gt;"..",0)),IF(D668="|",D668,D668&amp;"|")&amp;IFERROR(_xlfn.TEXTAFTER(A669," ",2),0),
IF(AND(LEFT(A669,4)="$ cd",IFERROR(_xlfn.TEXTAFTER(A669," ",2)="..",0)),_xlfn.XLOOKUP(E669,$E$2:E668,$D$2:D668,,,-1),D668))</f>
        <v>|/|hqmlnpn|dlqjbqbr|jjshzrhd|lsmccpj</v>
      </c>
      <c r="E669">
        <f>E668+IFERROR(IF(AND(LEFT(A669,4)="$ cd",_xlfn.TEXTAFTER(A669," ",2)&lt;&gt;".."),1,-1),0)</f>
        <v>5</v>
      </c>
      <c r="F669">
        <f>SUMIFS(C:C,D:D,IF(AND(LEFT(A669,4)="$ cd",_xlfn.TEXTAFTER(A669," ",2)&lt;&gt;".."),IF(D668="|",D668,D668&amp;"|")&amp;_xlfn.TEXTAFTER(A669," ",2),""))</f>
        <v>0</v>
      </c>
      <c r="G669" s="2" t="str">
        <f>IF(F669&gt;$J$2,F669-$J$2,"")</f>
        <v/>
      </c>
      <c r="H669">
        <f>IF(ISNUMBER(_xlfn.NUMBERVALUE(LEFT(A669,1))),_xlfn.NUMBERVALUE(_xlfn.TEXTBEFORE(A669," ")),0)</f>
        <v>0</v>
      </c>
      <c r="J669" cm="1">
        <f t="array" ref="J669">SUMPRODUCT(--(IFERROR(FIND(I669,D667:D1600),0)&gt;0),H667:H1600)</f>
        <v>13166200</v>
      </c>
    </row>
    <row r="670" spans="1:10">
      <c r="A670" s="3" t="s">
        <v>155</v>
      </c>
      <c r="B670" s="1" t="str">
        <f>IFERROR(_xlfn.NUMBERVALUE(LEFT(A670,1)),LEFT(A670,1))</f>
        <v>d</v>
      </c>
      <c r="C670">
        <f>IF(ISNUMBER(_xlfn.NUMBERVALUE(LEFT(A670,1))),_xlfn.NUMBERVALUE(_xlfn.TEXTBEFORE(A670," ")),0)+
IF(B670="d",SUMIFS(F:F,D:D,D670&amp;"|"&amp;_xlfn.TEXTAFTER(A670," ")),0)</f>
        <v>311010</v>
      </c>
      <c r="D670" t="str" cm="1">
        <f t="array" ref="D670">IF(AND(LEFT(A670,4)="$ cd",IFERROR(_xlfn.TEXTAFTER(A670," ",2)&lt;&gt;"..",0)),IF(D669="|",D669,D669&amp;"|")&amp;IFERROR(_xlfn.TEXTAFTER(A670," ",2),0),
IF(AND(LEFT(A670,4)="$ cd",IFERROR(_xlfn.TEXTAFTER(A670," ",2)="..",0)),_xlfn.XLOOKUP(E670,$E$2:E669,$D$2:D669,,,-1),D669))</f>
        <v>|/|hqmlnpn|dlqjbqbr|jjshzrhd|lsmccpj</v>
      </c>
      <c r="E670">
        <f>E669+IFERROR(IF(AND(LEFT(A670,4)="$ cd",_xlfn.TEXTAFTER(A670," ",2)&lt;&gt;".."),1,-1),0)</f>
        <v>5</v>
      </c>
      <c r="F670">
        <f>SUMIFS(C:C,D:D,IF(AND(LEFT(A670,4)="$ cd",_xlfn.TEXTAFTER(A670," ",2)&lt;&gt;".."),IF(D669="|",D669,D669&amp;"|")&amp;_xlfn.TEXTAFTER(A670," ",2),""))</f>
        <v>0</v>
      </c>
      <c r="G670" s="2" t="str">
        <f>IF(F670&gt;$J$2,F670-$J$2,"")</f>
        <v/>
      </c>
      <c r="H670">
        <f>IF(ISNUMBER(_xlfn.NUMBERVALUE(LEFT(A670,1))),_xlfn.NUMBERVALUE(_xlfn.TEXTBEFORE(A670," ")),0)</f>
        <v>0</v>
      </c>
      <c r="J670" cm="1">
        <f t="array" ref="J670">SUMPRODUCT(--(IFERROR(FIND(I670,D668:D1601),0)&gt;0),H668:H1601)</f>
        <v>13076442</v>
      </c>
    </row>
    <row r="671" spans="1:10">
      <c r="A671" s="3" t="s">
        <v>154</v>
      </c>
      <c r="B671" s="1">
        <f>IFERROR(_xlfn.NUMBERVALUE(LEFT(A671,1)),LEFT(A671,1))</f>
        <v>2</v>
      </c>
      <c r="C671">
        <f>IF(ISNUMBER(_xlfn.NUMBERVALUE(LEFT(A671,1))),_xlfn.NUMBERVALUE(_xlfn.TEXTBEFORE(A671," ")),0)+
IF(B671="d",SUMIFS(F:F,D:D,D671&amp;"|"&amp;_xlfn.TEXTAFTER(A671," ")),0)</f>
        <v>275064</v>
      </c>
      <c r="D671" t="str" cm="1">
        <f t="array" ref="D671">IF(AND(LEFT(A671,4)="$ cd",IFERROR(_xlfn.TEXTAFTER(A671," ",2)&lt;&gt;"..",0)),IF(D670="|",D670,D670&amp;"|")&amp;IFERROR(_xlfn.TEXTAFTER(A671," ",2),0),
IF(AND(LEFT(A671,4)="$ cd",IFERROR(_xlfn.TEXTAFTER(A671," ",2)="..",0)),_xlfn.XLOOKUP(E671,$E$2:E670,$D$2:D670,,,-1),D670))</f>
        <v>|/|hqmlnpn|dlqjbqbr|jjshzrhd|lsmccpj</v>
      </c>
      <c r="E671">
        <f>E670+IFERROR(IF(AND(LEFT(A671,4)="$ cd",_xlfn.TEXTAFTER(A671," ",2)&lt;&gt;".."),1,-1),0)</f>
        <v>5</v>
      </c>
      <c r="F671">
        <f>SUMIFS(C:C,D:D,IF(AND(LEFT(A671,4)="$ cd",_xlfn.TEXTAFTER(A671," ",2)&lt;&gt;".."),IF(D670="|",D670,D670&amp;"|")&amp;_xlfn.TEXTAFTER(A671," ",2),""))</f>
        <v>0</v>
      </c>
      <c r="G671" s="2" t="str">
        <f>IF(F671&gt;$J$2,F671-$J$2,"")</f>
        <v/>
      </c>
      <c r="H671">
        <f>IF(ISNUMBER(_xlfn.NUMBERVALUE(LEFT(A671,1))),_xlfn.NUMBERVALUE(_xlfn.TEXTBEFORE(A671," ")),0)</f>
        <v>275064</v>
      </c>
      <c r="J671" cm="1">
        <f t="array" ref="J671">SUMPRODUCT(--(IFERROR(FIND(I671,D669:D1602),0)&gt;0),H669:H1602)</f>
        <v>13027162</v>
      </c>
    </row>
    <row r="672" spans="1:10">
      <c r="A672" s="3" t="s">
        <v>153</v>
      </c>
      <c r="B672" s="1">
        <f>IFERROR(_xlfn.NUMBERVALUE(LEFT(A672,1)),LEFT(A672,1))</f>
        <v>9</v>
      </c>
      <c r="C672">
        <f>IF(ISNUMBER(_xlfn.NUMBERVALUE(LEFT(A672,1))),_xlfn.NUMBERVALUE(_xlfn.TEXTBEFORE(A672," ")),0)+
IF(B672="d",SUMIFS(F:F,D:D,D672&amp;"|"&amp;_xlfn.TEXTAFTER(A672," ")),0)</f>
        <v>98597</v>
      </c>
      <c r="D672" t="str" cm="1">
        <f t="array" ref="D672">IF(AND(LEFT(A672,4)="$ cd",IFERROR(_xlfn.TEXTAFTER(A672," ",2)&lt;&gt;"..",0)),IF(D671="|",D671,D671&amp;"|")&amp;IFERROR(_xlfn.TEXTAFTER(A672," ",2),0),
IF(AND(LEFT(A672,4)="$ cd",IFERROR(_xlfn.TEXTAFTER(A672," ",2)="..",0)),_xlfn.XLOOKUP(E672,$E$2:E671,$D$2:D671,,,-1),D671))</f>
        <v>|/|hqmlnpn|dlqjbqbr|jjshzrhd|lsmccpj</v>
      </c>
      <c r="E672">
        <f>E671+IFERROR(IF(AND(LEFT(A672,4)="$ cd",_xlfn.TEXTAFTER(A672," ",2)&lt;&gt;".."),1,-1),0)</f>
        <v>5</v>
      </c>
      <c r="F672">
        <f>SUMIFS(C:C,D:D,IF(AND(LEFT(A672,4)="$ cd",_xlfn.TEXTAFTER(A672," ",2)&lt;&gt;".."),IF(D671="|",D671,D671&amp;"|")&amp;_xlfn.TEXTAFTER(A672," ",2),""))</f>
        <v>0</v>
      </c>
      <c r="G672" s="2" t="str">
        <f>IF(F672&gt;$J$2,F672-$J$2,"")</f>
        <v/>
      </c>
      <c r="H672">
        <f>IF(ISNUMBER(_xlfn.NUMBERVALUE(LEFT(A672,1))),_xlfn.NUMBERVALUE(_xlfn.TEXTBEFORE(A672," ")),0)</f>
        <v>98597</v>
      </c>
      <c r="J672" cm="1">
        <f t="array" ref="J672">SUMPRODUCT(--(IFERROR(FIND(I672,D670:D1603),0)&gt;0),H670:H1603)</f>
        <v>13027162</v>
      </c>
    </row>
    <row r="673" spans="1:10">
      <c r="A673" s="3" t="s">
        <v>152</v>
      </c>
      <c r="B673" s="1">
        <f>IFERROR(_xlfn.NUMBERVALUE(LEFT(A673,1)),LEFT(A673,1))</f>
        <v>2</v>
      </c>
      <c r="C673">
        <f>IF(ISNUMBER(_xlfn.NUMBERVALUE(LEFT(A673,1))),_xlfn.NUMBERVALUE(_xlfn.TEXTBEFORE(A673," ")),0)+
IF(B673="d",SUMIFS(F:F,D:D,D673&amp;"|"&amp;_xlfn.TEXTAFTER(A673," ")),0)</f>
        <v>225844</v>
      </c>
      <c r="D673" t="str" cm="1">
        <f t="array" ref="D673">IF(AND(LEFT(A673,4)="$ cd",IFERROR(_xlfn.TEXTAFTER(A673," ",2)&lt;&gt;"..",0)),IF(D672="|",D672,D672&amp;"|")&amp;IFERROR(_xlfn.TEXTAFTER(A673," ",2),0),
IF(AND(LEFT(A673,4)="$ cd",IFERROR(_xlfn.TEXTAFTER(A673," ",2)="..",0)),_xlfn.XLOOKUP(E673,$E$2:E672,$D$2:D672,,,-1),D672))</f>
        <v>|/|hqmlnpn|dlqjbqbr|jjshzrhd|lsmccpj</v>
      </c>
      <c r="E673">
        <f>E672+IFERROR(IF(AND(LEFT(A673,4)="$ cd",_xlfn.TEXTAFTER(A673," ",2)&lt;&gt;".."),1,-1),0)</f>
        <v>5</v>
      </c>
      <c r="F673">
        <f>SUMIFS(C:C,D:D,IF(AND(LEFT(A673,4)="$ cd",_xlfn.TEXTAFTER(A673," ",2)&lt;&gt;".."),IF(D672="|",D672,D672&amp;"|")&amp;_xlfn.TEXTAFTER(A673," ",2),""))</f>
        <v>0</v>
      </c>
      <c r="G673" s="2" t="str">
        <f>IF(F673&gt;$J$2,F673-$J$2,"")</f>
        <v/>
      </c>
      <c r="H673">
        <f>IF(ISNUMBER(_xlfn.NUMBERVALUE(LEFT(A673,1))),_xlfn.NUMBERVALUE(_xlfn.TEXTBEFORE(A673," ")),0)</f>
        <v>225844</v>
      </c>
      <c r="J673" cm="1">
        <f t="array" ref="J673">SUMPRODUCT(--(IFERROR(FIND(I673,D671:D1604),0)&gt;0),H671:H1604)</f>
        <v>13027162</v>
      </c>
    </row>
    <row r="674" spans="1:10">
      <c r="A674" s="3" t="s">
        <v>151</v>
      </c>
      <c r="B674" s="1" t="str">
        <f>IFERROR(_xlfn.NUMBERVALUE(LEFT(A674,1)),LEFT(A674,1))</f>
        <v>$</v>
      </c>
      <c r="C674">
        <f>IF(ISNUMBER(_xlfn.NUMBERVALUE(LEFT(A674,1))),_xlfn.NUMBERVALUE(_xlfn.TEXTBEFORE(A674," ")),0)+
IF(B674="d",SUMIFS(F:F,D:D,D674&amp;"|"&amp;_xlfn.TEXTAFTER(A674," ")),0)</f>
        <v>0</v>
      </c>
      <c r="D674" t="str" cm="1">
        <f t="array" ref="D674">IF(AND(LEFT(A674,4)="$ cd",IFERROR(_xlfn.TEXTAFTER(A674," ",2)&lt;&gt;"..",0)),IF(D673="|",D673,D673&amp;"|")&amp;IFERROR(_xlfn.TEXTAFTER(A674," ",2),0),
IF(AND(LEFT(A674,4)="$ cd",IFERROR(_xlfn.TEXTAFTER(A674," ",2)="..",0)),_xlfn.XLOOKUP(E674,$E$2:E673,$D$2:D673,,,-1),D673))</f>
        <v>|/|hqmlnpn|dlqjbqbr|jjshzrhd|lsmccpj|gclrgz</v>
      </c>
      <c r="E674">
        <f>E673+IFERROR(IF(AND(LEFT(A674,4)="$ cd",_xlfn.TEXTAFTER(A674," ",2)&lt;&gt;".."),1,-1),0)</f>
        <v>6</v>
      </c>
      <c r="F674">
        <f>SUMIFS(C:C,D:D,IF(AND(LEFT(A674,4)="$ cd",_xlfn.TEXTAFTER(A674," ",2)&lt;&gt;".."),IF(D673="|",D673,D673&amp;"|")&amp;_xlfn.TEXTAFTER(A674," ",2),""))</f>
        <v>219951</v>
      </c>
      <c r="G674" s="2" t="str">
        <f>IF(F674&gt;$J$2,F674-$J$2,"")</f>
        <v/>
      </c>
      <c r="H674">
        <f>IF(ISNUMBER(_xlfn.NUMBERVALUE(LEFT(A674,1))),_xlfn.NUMBERVALUE(_xlfn.TEXTBEFORE(A674," ")),0)</f>
        <v>0</v>
      </c>
      <c r="J674" cm="1">
        <f t="array" ref="J674">SUMPRODUCT(--(IFERROR(FIND(I674,D672:D1605),0)&gt;0),H672:H1605)</f>
        <v>12752098</v>
      </c>
    </row>
    <row r="675" spans="1:10">
      <c r="A675" s="3" t="s">
        <v>1</v>
      </c>
      <c r="B675" s="1" t="str">
        <f>IFERROR(_xlfn.NUMBERVALUE(LEFT(A675,1)),LEFT(A675,1))</f>
        <v>$</v>
      </c>
      <c r="C675">
        <f>IF(ISNUMBER(_xlfn.NUMBERVALUE(LEFT(A675,1))),_xlfn.NUMBERVALUE(_xlfn.TEXTBEFORE(A675," ")),0)+
IF(B675="d",SUMIFS(F:F,D:D,D675&amp;"|"&amp;_xlfn.TEXTAFTER(A675," ")),0)</f>
        <v>0</v>
      </c>
      <c r="D675" t="str" cm="1">
        <f t="array" ref="D675">IF(AND(LEFT(A675,4)="$ cd",IFERROR(_xlfn.TEXTAFTER(A675," ",2)&lt;&gt;"..",0)),IF(D674="|",D674,D674&amp;"|")&amp;IFERROR(_xlfn.TEXTAFTER(A675," ",2),0),
IF(AND(LEFT(A675,4)="$ cd",IFERROR(_xlfn.TEXTAFTER(A675," ",2)="..",0)),_xlfn.XLOOKUP(E675,$E$2:E674,$D$2:D674,,,-1),D674))</f>
        <v>|/|hqmlnpn|dlqjbqbr|jjshzrhd|lsmccpj|gclrgz</v>
      </c>
      <c r="E675">
        <f>E674+IFERROR(IF(AND(LEFT(A675,4)="$ cd",_xlfn.TEXTAFTER(A675," ",2)&lt;&gt;".."),1,-1),0)</f>
        <v>6</v>
      </c>
      <c r="F675">
        <f>SUMIFS(C:C,D:D,IF(AND(LEFT(A675,4)="$ cd",_xlfn.TEXTAFTER(A675," ",2)&lt;&gt;".."),IF(D674="|",D674,D674&amp;"|")&amp;_xlfn.TEXTAFTER(A675," ",2),""))</f>
        <v>0</v>
      </c>
      <c r="G675" s="2" t="str">
        <f>IF(F675&gt;$J$2,F675-$J$2,"")</f>
        <v/>
      </c>
      <c r="H675">
        <f>IF(ISNUMBER(_xlfn.NUMBERVALUE(LEFT(A675,1))),_xlfn.NUMBERVALUE(_xlfn.TEXTBEFORE(A675," ")),0)</f>
        <v>0</v>
      </c>
      <c r="J675" cm="1">
        <f t="array" ref="J675">SUMPRODUCT(--(IFERROR(FIND(I675,D673:D1606),0)&gt;0),H673:H1606)</f>
        <v>12653501</v>
      </c>
    </row>
    <row r="676" spans="1:10">
      <c r="A676" s="3" t="s">
        <v>150</v>
      </c>
      <c r="B676" s="1">
        <f>IFERROR(_xlfn.NUMBERVALUE(LEFT(A676,1)),LEFT(A676,1))</f>
        <v>6</v>
      </c>
      <c r="C676">
        <f>IF(ISNUMBER(_xlfn.NUMBERVALUE(LEFT(A676,1))),_xlfn.NUMBERVALUE(_xlfn.TEXTBEFORE(A676," ")),0)+
IF(B676="d",SUMIFS(F:F,D:D,D676&amp;"|"&amp;_xlfn.TEXTAFTER(A676," ")),0)</f>
        <v>63611</v>
      </c>
      <c r="D676" t="str" cm="1">
        <f t="array" ref="D676">IF(AND(LEFT(A676,4)="$ cd",IFERROR(_xlfn.TEXTAFTER(A676," ",2)&lt;&gt;"..",0)),IF(D675="|",D675,D675&amp;"|")&amp;IFERROR(_xlfn.TEXTAFTER(A676," ",2),0),
IF(AND(LEFT(A676,4)="$ cd",IFERROR(_xlfn.TEXTAFTER(A676," ",2)="..",0)),_xlfn.XLOOKUP(E676,$E$2:E675,$D$2:D675,,,-1),D675))</f>
        <v>|/|hqmlnpn|dlqjbqbr|jjshzrhd|lsmccpj|gclrgz</v>
      </c>
      <c r="E676">
        <f>E675+IFERROR(IF(AND(LEFT(A676,4)="$ cd",_xlfn.TEXTAFTER(A676," ",2)&lt;&gt;".."),1,-1),0)</f>
        <v>6</v>
      </c>
      <c r="F676">
        <f>SUMIFS(C:C,D:D,IF(AND(LEFT(A676,4)="$ cd",_xlfn.TEXTAFTER(A676," ",2)&lt;&gt;".."),IF(D675="|",D675,D675&amp;"|")&amp;_xlfn.TEXTAFTER(A676," ",2),""))</f>
        <v>0</v>
      </c>
      <c r="G676" s="2" t="str">
        <f>IF(F676&gt;$J$2,F676-$J$2,"")</f>
        <v/>
      </c>
      <c r="H676">
        <f>IF(ISNUMBER(_xlfn.NUMBERVALUE(LEFT(A676,1))),_xlfn.NUMBERVALUE(_xlfn.TEXTBEFORE(A676," ")),0)</f>
        <v>63611</v>
      </c>
      <c r="J676" cm="1">
        <f t="array" ref="J676">SUMPRODUCT(--(IFERROR(FIND(I676,D674:D1607),0)&gt;0),H674:H1607)</f>
        <v>12427657</v>
      </c>
    </row>
    <row r="677" spans="1:10">
      <c r="A677" s="3" t="s">
        <v>149</v>
      </c>
      <c r="B677" s="1">
        <f>IFERROR(_xlfn.NUMBERVALUE(LEFT(A677,1)),LEFT(A677,1))</f>
        <v>1</v>
      </c>
      <c r="C677">
        <f>IF(ISNUMBER(_xlfn.NUMBERVALUE(LEFT(A677,1))),_xlfn.NUMBERVALUE(_xlfn.TEXTBEFORE(A677," ")),0)+
IF(B677="d",SUMIFS(F:F,D:D,D677&amp;"|"&amp;_xlfn.TEXTAFTER(A677," ")),0)</f>
        <v>156340</v>
      </c>
      <c r="D677" t="str" cm="1">
        <f t="array" ref="D677">IF(AND(LEFT(A677,4)="$ cd",IFERROR(_xlfn.TEXTAFTER(A677," ",2)&lt;&gt;"..",0)),IF(D676="|",D676,D676&amp;"|")&amp;IFERROR(_xlfn.TEXTAFTER(A677," ",2),0),
IF(AND(LEFT(A677,4)="$ cd",IFERROR(_xlfn.TEXTAFTER(A677," ",2)="..",0)),_xlfn.XLOOKUP(E677,$E$2:E676,$D$2:D676,,,-1),D676))</f>
        <v>|/|hqmlnpn|dlqjbqbr|jjshzrhd|lsmccpj|gclrgz</v>
      </c>
      <c r="E677">
        <f>E676+IFERROR(IF(AND(LEFT(A677,4)="$ cd",_xlfn.TEXTAFTER(A677," ",2)&lt;&gt;".."),1,-1),0)</f>
        <v>6</v>
      </c>
      <c r="F677">
        <f>SUMIFS(C:C,D:D,IF(AND(LEFT(A677,4)="$ cd",_xlfn.TEXTAFTER(A677," ",2)&lt;&gt;".."),IF(D676="|",D676,D676&amp;"|")&amp;_xlfn.TEXTAFTER(A677," ",2),""))</f>
        <v>0</v>
      </c>
      <c r="G677" s="2" t="str">
        <f>IF(F677&gt;$J$2,F677-$J$2,"")</f>
        <v/>
      </c>
      <c r="H677">
        <f>IF(ISNUMBER(_xlfn.NUMBERVALUE(LEFT(A677,1))),_xlfn.NUMBERVALUE(_xlfn.TEXTBEFORE(A677," ")),0)</f>
        <v>156340</v>
      </c>
      <c r="J677" cm="1">
        <f t="array" ref="J677">SUMPRODUCT(--(IFERROR(FIND(I677,D675:D1608),0)&gt;0),H675:H1608)</f>
        <v>12427657</v>
      </c>
    </row>
    <row r="678" spans="1:10">
      <c r="A678" s="3" t="s">
        <v>3</v>
      </c>
      <c r="B678" s="1" t="str">
        <f>IFERROR(_xlfn.NUMBERVALUE(LEFT(A678,1)),LEFT(A678,1))</f>
        <v>$</v>
      </c>
      <c r="C678">
        <f>IF(ISNUMBER(_xlfn.NUMBERVALUE(LEFT(A678,1))),_xlfn.NUMBERVALUE(_xlfn.TEXTBEFORE(A678," ")),0)+
IF(B678="d",SUMIFS(F:F,D:D,D678&amp;"|"&amp;_xlfn.TEXTAFTER(A678," ")),0)</f>
        <v>0</v>
      </c>
      <c r="D678" t="str" cm="1">
        <f t="array" ref="D678">IF(AND(LEFT(A678,4)="$ cd",IFERROR(_xlfn.TEXTAFTER(A678," ",2)&lt;&gt;"..",0)),IF(D677="|",D677,D677&amp;"|")&amp;IFERROR(_xlfn.TEXTAFTER(A678," ",2),0),
IF(AND(LEFT(A678,4)="$ cd",IFERROR(_xlfn.TEXTAFTER(A678," ",2)="..",0)),_xlfn.XLOOKUP(E678,$E$2:E677,$D$2:D677,,,-1),D677))</f>
        <v>|/|hqmlnpn|dlqjbqbr|jjshzrhd|lsmccpj</v>
      </c>
      <c r="E678">
        <f>E677+IFERROR(IF(AND(LEFT(A678,4)="$ cd",_xlfn.TEXTAFTER(A678," ",2)&lt;&gt;".."),1,-1),0)</f>
        <v>5</v>
      </c>
      <c r="F678">
        <f>SUMIFS(C:C,D:D,IF(AND(LEFT(A678,4)="$ cd",_xlfn.TEXTAFTER(A678," ",2)&lt;&gt;".."),IF(D677="|",D677,D677&amp;"|")&amp;_xlfn.TEXTAFTER(A678," ",2),""))</f>
        <v>0</v>
      </c>
      <c r="G678" s="2" t="str">
        <f>IF(F678&gt;$J$2,F678-$J$2,"")</f>
        <v/>
      </c>
      <c r="H678">
        <f>IF(ISNUMBER(_xlfn.NUMBERVALUE(LEFT(A678,1))),_xlfn.NUMBERVALUE(_xlfn.TEXTBEFORE(A678," ")),0)</f>
        <v>0</v>
      </c>
      <c r="J678" cm="1">
        <f t="array" ref="J678">SUMPRODUCT(--(IFERROR(FIND(I678,D676:D1609),0)&gt;0),H676:H1609)</f>
        <v>12427657</v>
      </c>
    </row>
    <row r="679" spans="1:10">
      <c r="A679" s="3" t="s">
        <v>148</v>
      </c>
      <c r="B679" s="1" t="str">
        <f>IFERROR(_xlfn.NUMBERVALUE(LEFT(A679,1)),LEFT(A679,1))</f>
        <v>$</v>
      </c>
      <c r="C679">
        <f>IF(ISNUMBER(_xlfn.NUMBERVALUE(LEFT(A679,1))),_xlfn.NUMBERVALUE(_xlfn.TEXTBEFORE(A679," ")),0)+
IF(B679="d",SUMIFS(F:F,D:D,D679&amp;"|"&amp;_xlfn.TEXTAFTER(A679," ")),0)</f>
        <v>0</v>
      </c>
      <c r="D679" t="str" cm="1">
        <f t="array" ref="D679">IF(AND(LEFT(A679,4)="$ cd",IFERROR(_xlfn.TEXTAFTER(A679," ",2)&lt;&gt;"..",0)),IF(D678="|",D678,D678&amp;"|")&amp;IFERROR(_xlfn.TEXTAFTER(A679," ",2),0),
IF(AND(LEFT(A679,4)="$ cd",IFERROR(_xlfn.TEXTAFTER(A679," ",2)="..",0)),_xlfn.XLOOKUP(E679,$E$2:E678,$D$2:D678,,,-1),D678))</f>
        <v>|/|hqmlnpn|dlqjbqbr|jjshzrhd|lsmccpj|gnrztgj</v>
      </c>
      <c r="E679">
        <f>E678+IFERROR(IF(AND(LEFT(A679,4)="$ cd",_xlfn.TEXTAFTER(A679," ",2)&lt;&gt;".."),1,-1),0)</f>
        <v>6</v>
      </c>
      <c r="F679">
        <f>SUMIFS(C:C,D:D,IF(AND(LEFT(A679,4)="$ cd",_xlfn.TEXTAFTER(A679," ",2)&lt;&gt;".."),IF(D678="|",D678,D678&amp;"|")&amp;_xlfn.TEXTAFTER(A679," ",2),""))</f>
        <v>311010</v>
      </c>
      <c r="G679" s="2" t="str">
        <f>IF(F679&gt;$J$2,F679-$J$2,"")</f>
        <v/>
      </c>
      <c r="H679">
        <f>IF(ISNUMBER(_xlfn.NUMBERVALUE(LEFT(A679,1))),_xlfn.NUMBERVALUE(_xlfn.TEXTBEFORE(A679," ")),0)</f>
        <v>0</v>
      </c>
      <c r="J679" cm="1">
        <f t="array" ref="J679">SUMPRODUCT(--(IFERROR(FIND(I679,D677:D1610),0)&gt;0),H677:H1610)</f>
        <v>12364046</v>
      </c>
    </row>
    <row r="680" spans="1:10">
      <c r="A680" s="3" t="s">
        <v>1</v>
      </c>
      <c r="B680" s="1" t="str">
        <f>IFERROR(_xlfn.NUMBERVALUE(LEFT(A680,1)),LEFT(A680,1))</f>
        <v>$</v>
      </c>
      <c r="C680">
        <f>IF(ISNUMBER(_xlfn.NUMBERVALUE(LEFT(A680,1))),_xlfn.NUMBERVALUE(_xlfn.TEXTBEFORE(A680," ")),0)+
IF(B680="d",SUMIFS(F:F,D:D,D680&amp;"|"&amp;_xlfn.TEXTAFTER(A680," ")),0)</f>
        <v>0</v>
      </c>
      <c r="D680" t="str" cm="1">
        <f t="array" ref="D680">IF(AND(LEFT(A680,4)="$ cd",IFERROR(_xlfn.TEXTAFTER(A680," ",2)&lt;&gt;"..",0)),IF(D679="|",D679,D679&amp;"|")&amp;IFERROR(_xlfn.TEXTAFTER(A680," ",2),0),
IF(AND(LEFT(A680,4)="$ cd",IFERROR(_xlfn.TEXTAFTER(A680," ",2)="..",0)),_xlfn.XLOOKUP(E680,$E$2:E679,$D$2:D679,,,-1),D679))</f>
        <v>|/|hqmlnpn|dlqjbqbr|jjshzrhd|lsmccpj|gnrztgj</v>
      </c>
      <c r="E680">
        <f>E679+IFERROR(IF(AND(LEFT(A680,4)="$ cd",_xlfn.TEXTAFTER(A680," ",2)&lt;&gt;".."),1,-1),0)</f>
        <v>6</v>
      </c>
      <c r="F680">
        <f>SUMIFS(C:C,D:D,IF(AND(LEFT(A680,4)="$ cd",_xlfn.TEXTAFTER(A680," ",2)&lt;&gt;".."),IF(D679="|",D679,D679&amp;"|")&amp;_xlfn.TEXTAFTER(A680," ",2),""))</f>
        <v>0</v>
      </c>
      <c r="G680" s="2" t="str">
        <f>IF(F680&gt;$J$2,F680-$J$2,"")</f>
        <v/>
      </c>
      <c r="H680">
        <f>IF(ISNUMBER(_xlfn.NUMBERVALUE(LEFT(A680,1))),_xlfn.NUMBERVALUE(_xlfn.TEXTBEFORE(A680," ")),0)</f>
        <v>0</v>
      </c>
      <c r="J680" cm="1">
        <f t="array" ref="J680">SUMPRODUCT(--(IFERROR(FIND(I680,D678:D1611),0)&gt;0),H678:H1611)</f>
        <v>12207706</v>
      </c>
    </row>
    <row r="681" spans="1:10">
      <c r="A681" s="3" t="s">
        <v>147</v>
      </c>
      <c r="B681" s="1">
        <f>IFERROR(_xlfn.NUMBERVALUE(LEFT(A681,1)),LEFT(A681,1))</f>
        <v>2</v>
      </c>
      <c r="C681">
        <f>IF(ISNUMBER(_xlfn.NUMBERVALUE(LEFT(A681,1))),_xlfn.NUMBERVALUE(_xlfn.TEXTBEFORE(A681," ")),0)+
IF(B681="d",SUMIFS(F:F,D:D,D681&amp;"|"&amp;_xlfn.TEXTAFTER(A681," ")),0)</f>
        <v>23195</v>
      </c>
      <c r="D681" t="str" cm="1">
        <f t="array" ref="D681">IF(AND(LEFT(A681,4)="$ cd",IFERROR(_xlfn.TEXTAFTER(A681," ",2)&lt;&gt;"..",0)),IF(D680="|",D680,D680&amp;"|")&amp;IFERROR(_xlfn.TEXTAFTER(A681," ",2),0),
IF(AND(LEFT(A681,4)="$ cd",IFERROR(_xlfn.TEXTAFTER(A681," ",2)="..",0)),_xlfn.XLOOKUP(E681,$E$2:E680,$D$2:D680,,,-1),D680))</f>
        <v>|/|hqmlnpn|dlqjbqbr|jjshzrhd|lsmccpj|gnrztgj</v>
      </c>
      <c r="E681">
        <f>E680+IFERROR(IF(AND(LEFT(A681,4)="$ cd",_xlfn.TEXTAFTER(A681," ",2)&lt;&gt;".."),1,-1),0)</f>
        <v>6</v>
      </c>
      <c r="F681">
        <f>SUMIFS(C:C,D:D,IF(AND(LEFT(A681,4)="$ cd",_xlfn.TEXTAFTER(A681," ",2)&lt;&gt;".."),IF(D680="|",D680,D680&amp;"|")&amp;_xlfn.TEXTAFTER(A681," ",2),""))</f>
        <v>0</v>
      </c>
      <c r="G681" s="2" t="str">
        <f>IF(F681&gt;$J$2,F681-$J$2,"")</f>
        <v/>
      </c>
      <c r="H681">
        <f>IF(ISNUMBER(_xlfn.NUMBERVALUE(LEFT(A681,1))),_xlfn.NUMBERVALUE(_xlfn.TEXTBEFORE(A681," ")),0)</f>
        <v>23195</v>
      </c>
      <c r="J681" cm="1">
        <f t="array" ref="J681">SUMPRODUCT(--(IFERROR(FIND(I681,D679:D1612),0)&gt;0),H679:H1612)</f>
        <v>12207706</v>
      </c>
    </row>
    <row r="682" spans="1:10">
      <c r="A682" s="3" t="s">
        <v>146</v>
      </c>
      <c r="B682" s="1">
        <f>IFERROR(_xlfn.NUMBERVALUE(LEFT(A682,1)),LEFT(A682,1))</f>
        <v>2</v>
      </c>
      <c r="C682">
        <f>IF(ISNUMBER(_xlfn.NUMBERVALUE(LEFT(A682,1))),_xlfn.NUMBERVALUE(_xlfn.TEXTBEFORE(A682," ")),0)+
IF(B682="d",SUMIFS(F:F,D:D,D682&amp;"|"&amp;_xlfn.TEXTAFTER(A682," ")),0)</f>
        <v>287815</v>
      </c>
      <c r="D682" t="str" cm="1">
        <f t="array" ref="D682">IF(AND(LEFT(A682,4)="$ cd",IFERROR(_xlfn.TEXTAFTER(A682," ",2)&lt;&gt;"..",0)),IF(D681="|",D681,D681&amp;"|")&amp;IFERROR(_xlfn.TEXTAFTER(A682," ",2),0),
IF(AND(LEFT(A682,4)="$ cd",IFERROR(_xlfn.TEXTAFTER(A682," ",2)="..",0)),_xlfn.XLOOKUP(E682,$E$2:E681,$D$2:D681,,,-1),D681))</f>
        <v>|/|hqmlnpn|dlqjbqbr|jjshzrhd|lsmccpj|gnrztgj</v>
      </c>
      <c r="E682">
        <f>E681+IFERROR(IF(AND(LEFT(A682,4)="$ cd",_xlfn.TEXTAFTER(A682," ",2)&lt;&gt;".."),1,-1),0)</f>
        <v>6</v>
      </c>
      <c r="F682">
        <f>SUMIFS(C:C,D:D,IF(AND(LEFT(A682,4)="$ cd",_xlfn.TEXTAFTER(A682," ",2)&lt;&gt;".."),IF(D681="|",D681,D681&amp;"|")&amp;_xlfn.TEXTAFTER(A682," ",2),""))</f>
        <v>0</v>
      </c>
      <c r="G682" s="2" t="str">
        <f>IF(F682&gt;$J$2,F682-$J$2,"")</f>
        <v/>
      </c>
      <c r="H682">
        <f>IF(ISNUMBER(_xlfn.NUMBERVALUE(LEFT(A682,1))),_xlfn.NUMBERVALUE(_xlfn.TEXTBEFORE(A682," ")),0)</f>
        <v>287815</v>
      </c>
      <c r="J682" cm="1">
        <f t="array" ref="J682">SUMPRODUCT(--(IFERROR(FIND(I682,D680:D1613),0)&gt;0),H680:H1613)</f>
        <v>12207706</v>
      </c>
    </row>
    <row r="683" spans="1:10">
      <c r="A683" s="3" t="s">
        <v>3</v>
      </c>
      <c r="B683" s="1" t="str">
        <f>IFERROR(_xlfn.NUMBERVALUE(LEFT(A683,1)),LEFT(A683,1))</f>
        <v>$</v>
      </c>
      <c r="C683">
        <f>IF(ISNUMBER(_xlfn.NUMBERVALUE(LEFT(A683,1))),_xlfn.NUMBERVALUE(_xlfn.TEXTBEFORE(A683," ")),0)+
IF(B683="d",SUMIFS(F:F,D:D,D683&amp;"|"&amp;_xlfn.TEXTAFTER(A683," ")),0)</f>
        <v>0</v>
      </c>
      <c r="D683" t="str" cm="1">
        <f t="array" ref="D683">IF(AND(LEFT(A683,4)="$ cd",IFERROR(_xlfn.TEXTAFTER(A683," ",2)&lt;&gt;"..",0)),IF(D682="|",D682,D682&amp;"|")&amp;IFERROR(_xlfn.TEXTAFTER(A683," ",2),0),
IF(AND(LEFT(A683,4)="$ cd",IFERROR(_xlfn.TEXTAFTER(A683," ",2)="..",0)),_xlfn.XLOOKUP(E683,$E$2:E682,$D$2:D682,,,-1),D682))</f>
        <v>|/|hqmlnpn|dlqjbqbr|jjshzrhd|lsmccpj</v>
      </c>
      <c r="E683">
        <f>E682+IFERROR(IF(AND(LEFT(A683,4)="$ cd",_xlfn.TEXTAFTER(A683," ",2)&lt;&gt;".."),1,-1),0)</f>
        <v>5</v>
      </c>
      <c r="F683">
        <f>SUMIFS(C:C,D:D,IF(AND(LEFT(A683,4)="$ cd",_xlfn.TEXTAFTER(A683," ",2)&lt;&gt;".."),IF(D682="|",D682,D682&amp;"|")&amp;_xlfn.TEXTAFTER(A683," ",2),""))</f>
        <v>0</v>
      </c>
      <c r="G683" s="2" t="str">
        <f>IF(F683&gt;$J$2,F683-$J$2,"")</f>
        <v/>
      </c>
      <c r="H683">
        <f>IF(ISNUMBER(_xlfn.NUMBERVALUE(LEFT(A683,1))),_xlfn.NUMBERVALUE(_xlfn.TEXTBEFORE(A683," ")),0)</f>
        <v>0</v>
      </c>
      <c r="J683" cm="1">
        <f t="array" ref="J683">SUMPRODUCT(--(IFERROR(FIND(I683,D681:D1614),0)&gt;0),H681:H1614)</f>
        <v>12207706</v>
      </c>
    </row>
    <row r="684" spans="1:10">
      <c r="A684" s="3" t="s">
        <v>3</v>
      </c>
      <c r="B684" s="1" t="str">
        <f>IFERROR(_xlfn.NUMBERVALUE(LEFT(A684,1)),LEFT(A684,1))</f>
        <v>$</v>
      </c>
      <c r="C684">
        <f>IF(ISNUMBER(_xlfn.NUMBERVALUE(LEFT(A684,1))),_xlfn.NUMBERVALUE(_xlfn.TEXTBEFORE(A684," ")),0)+
IF(B684="d",SUMIFS(F:F,D:D,D684&amp;"|"&amp;_xlfn.TEXTAFTER(A684," ")),0)</f>
        <v>0</v>
      </c>
      <c r="D684" t="str" cm="1">
        <f t="array" ref="D684">IF(AND(LEFT(A684,4)="$ cd",IFERROR(_xlfn.TEXTAFTER(A684," ",2)&lt;&gt;"..",0)),IF(D683="|",D683,D683&amp;"|")&amp;IFERROR(_xlfn.TEXTAFTER(A684," ",2),0),
IF(AND(LEFT(A684,4)="$ cd",IFERROR(_xlfn.TEXTAFTER(A684," ",2)="..",0)),_xlfn.XLOOKUP(E684,$E$2:E683,$D$2:D683,,,-1),D683))</f>
        <v>|/|hqmlnpn|dlqjbqbr|jjshzrhd</v>
      </c>
      <c r="E684">
        <f>E683+IFERROR(IF(AND(LEFT(A684,4)="$ cd",_xlfn.TEXTAFTER(A684," ",2)&lt;&gt;".."),1,-1),0)</f>
        <v>4</v>
      </c>
      <c r="F684">
        <f>SUMIFS(C:C,D:D,IF(AND(LEFT(A684,4)="$ cd",_xlfn.TEXTAFTER(A684," ",2)&lt;&gt;".."),IF(D683="|",D683,D683&amp;"|")&amp;_xlfn.TEXTAFTER(A684," ",2),""))</f>
        <v>0</v>
      </c>
      <c r="G684" s="2" t="str">
        <f>IF(F684&gt;$J$2,F684-$J$2,"")</f>
        <v/>
      </c>
      <c r="H684">
        <f>IF(ISNUMBER(_xlfn.NUMBERVALUE(LEFT(A684,1))),_xlfn.NUMBERVALUE(_xlfn.TEXTBEFORE(A684," ")),0)</f>
        <v>0</v>
      </c>
      <c r="J684" cm="1">
        <f t="array" ref="J684">SUMPRODUCT(--(IFERROR(FIND(I684,D682:D1615),0)&gt;0),H682:H1615)</f>
        <v>12184511</v>
      </c>
    </row>
    <row r="685" spans="1:10">
      <c r="A685" s="3" t="s">
        <v>3</v>
      </c>
      <c r="B685" s="1" t="str">
        <f>IFERROR(_xlfn.NUMBERVALUE(LEFT(A685,1)),LEFT(A685,1))</f>
        <v>$</v>
      </c>
      <c r="C685">
        <f>IF(ISNUMBER(_xlfn.NUMBERVALUE(LEFT(A685,1))),_xlfn.NUMBERVALUE(_xlfn.TEXTBEFORE(A685," ")),0)+
IF(B685="d",SUMIFS(F:F,D:D,D685&amp;"|"&amp;_xlfn.TEXTAFTER(A685," ")),0)</f>
        <v>0</v>
      </c>
      <c r="D685" t="str" cm="1">
        <f t="array" ref="D685">IF(AND(LEFT(A685,4)="$ cd",IFERROR(_xlfn.TEXTAFTER(A685," ",2)&lt;&gt;"..",0)),IF(D684="|",D684,D684&amp;"|")&amp;IFERROR(_xlfn.TEXTAFTER(A685," ",2),0),
IF(AND(LEFT(A685,4)="$ cd",IFERROR(_xlfn.TEXTAFTER(A685," ",2)="..",0)),_xlfn.XLOOKUP(E685,$E$2:E684,$D$2:D684,,,-1),D684))</f>
        <v>|/|hqmlnpn|dlqjbqbr</v>
      </c>
      <c r="E685">
        <f>E684+IFERROR(IF(AND(LEFT(A685,4)="$ cd",_xlfn.TEXTAFTER(A685," ",2)&lt;&gt;".."),1,-1),0)</f>
        <v>3</v>
      </c>
      <c r="F685">
        <f>SUMIFS(C:C,D:D,IF(AND(LEFT(A685,4)="$ cd",_xlfn.TEXTAFTER(A685," ",2)&lt;&gt;".."),IF(D684="|",D684,D684&amp;"|")&amp;_xlfn.TEXTAFTER(A685," ",2),""))</f>
        <v>0</v>
      </c>
      <c r="G685" s="2" t="str">
        <f>IF(F685&gt;$J$2,F685-$J$2,"")</f>
        <v/>
      </c>
      <c r="H685">
        <f>IF(ISNUMBER(_xlfn.NUMBERVALUE(LEFT(A685,1))),_xlfn.NUMBERVALUE(_xlfn.TEXTBEFORE(A685," ")),0)</f>
        <v>0</v>
      </c>
      <c r="J685" cm="1">
        <f t="array" ref="J685">SUMPRODUCT(--(IFERROR(FIND(I685,D683:D1616),0)&gt;0),H683:H1616)</f>
        <v>11896696</v>
      </c>
    </row>
    <row r="686" spans="1:10">
      <c r="A686" s="3" t="s">
        <v>145</v>
      </c>
      <c r="B686" s="1" t="str">
        <f>IFERROR(_xlfn.NUMBERVALUE(LEFT(A686,1)),LEFT(A686,1))</f>
        <v>$</v>
      </c>
      <c r="C686">
        <f>IF(ISNUMBER(_xlfn.NUMBERVALUE(LEFT(A686,1))),_xlfn.NUMBERVALUE(_xlfn.TEXTBEFORE(A686," ")),0)+
IF(B686="d",SUMIFS(F:F,D:D,D686&amp;"|"&amp;_xlfn.TEXTAFTER(A686," ")),0)</f>
        <v>0</v>
      </c>
      <c r="D686" t="str" cm="1">
        <f t="array" ref="D686">IF(AND(LEFT(A686,4)="$ cd",IFERROR(_xlfn.TEXTAFTER(A686," ",2)&lt;&gt;"..",0)),IF(D685="|",D685,D685&amp;"|")&amp;IFERROR(_xlfn.TEXTAFTER(A686," ",2),0),
IF(AND(LEFT(A686,4)="$ cd",IFERROR(_xlfn.TEXTAFTER(A686," ",2)="..",0)),_xlfn.XLOOKUP(E686,$E$2:E685,$D$2:D685,,,-1),D685))</f>
        <v>|/|hqmlnpn|dlqjbqbr|ncwldt</v>
      </c>
      <c r="E686">
        <f>E685+IFERROR(IF(AND(LEFT(A686,4)="$ cd",_xlfn.TEXTAFTER(A686," ",2)&lt;&gt;".."),1,-1),0)</f>
        <v>4</v>
      </c>
      <c r="F686">
        <f>SUMIFS(C:C,D:D,IF(AND(LEFT(A686,4)="$ cd",_xlfn.TEXTAFTER(A686," ",2)&lt;&gt;".."),IF(D685="|",D685,D685&amp;"|")&amp;_xlfn.TEXTAFTER(A686," ",2),""))</f>
        <v>70881</v>
      </c>
      <c r="G686" s="2" t="str">
        <f>IF(F686&gt;$J$2,F686-$J$2,"")</f>
        <v/>
      </c>
      <c r="H686">
        <f>IF(ISNUMBER(_xlfn.NUMBERVALUE(LEFT(A686,1))),_xlfn.NUMBERVALUE(_xlfn.TEXTBEFORE(A686," ")),0)</f>
        <v>0</v>
      </c>
      <c r="J686" cm="1">
        <f t="array" ref="J686">SUMPRODUCT(--(IFERROR(FIND(I686,D684:D1617),0)&gt;0),H684:H1617)</f>
        <v>11896696</v>
      </c>
    </row>
    <row r="687" spans="1:10">
      <c r="A687" s="3" t="s">
        <v>1</v>
      </c>
      <c r="B687" s="1" t="str">
        <f>IFERROR(_xlfn.NUMBERVALUE(LEFT(A687,1)),LEFT(A687,1))</f>
        <v>$</v>
      </c>
      <c r="C687">
        <f>IF(ISNUMBER(_xlfn.NUMBERVALUE(LEFT(A687,1))),_xlfn.NUMBERVALUE(_xlfn.TEXTBEFORE(A687," ")),0)+
IF(B687="d",SUMIFS(F:F,D:D,D687&amp;"|"&amp;_xlfn.TEXTAFTER(A687," ")),0)</f>
        <v>0</v>
      </c>
      <c r="D687" t="str" cm="1">
        <f t="array" ref="D687">IF(AND(LEFT(A687,4)="$ cd",IFERROR(_xlfn.TEXTAFTER(A687," ",2)&lt;&gt;"..",0)),IF(D686="|",D686,D686&amp;"|")&amp;IFERROR(_xlfn.TEXTAFTER(A687," ",2),0),
IF(AND(LEFT(A687,4)="$ cd",IFERROR(_xlfn.TEXTAFTER(A687," ",2)="..",0)),_xlfn.XLOOKUP(E687,$E$2:E686,$D$2:D686,,,-1),D686))</f>
        <v>|/|hqmlnpn|dlqjbqbr|ncwldt</v>
      </c>
      <c r="E687">
        <f>E686+IFERROR(IF(AND(LEFT(A687,4)="$ cd",_xlfn.TEXTAFTER(A687," ",2)&lt;&gt;".."),1,-1),0)</f>
        <v>4</v>
      </c>
      <c r="F687">
        <f>SUMIFS(C:C,D:D,IF(AND(LEFT(A687,4)="$ cd",_xlfn.TEXTAFTER(A687," ",2)&lt;&gt;".."),IF(D686="|",D686,D686&amp;"|")&amp;_xlfn.TEXTAFTER(A687," ",2),""))</f>
        <v>0</v>
      </c>
      <c r="G687" s="2" t="str">
        <f>IF(F687&gt;$J$2,F687-$J$2,"")</f>
        <v/>
      </c>
      <c r="H687">
        <f>IF(ISNUMBER(_xlfn.NUMBERVALUE(LEFT(A687,1))),_xlfn.NUMBERVALUE(_xlfn.TEXTBEFORE(A687," ")),0)</f>
        <v>0</v>
      </c>
      <c r="J687" cm="1">
        <f t="array" ref="J687">SUMPRODUCT(--(IFERROR(FIND(I687,D685:D1618),0)&gt;0),H685:H1618)</f>
        <v>11896696</v>
      </c>
    </row>
    <row r="688" spans="1:10">
      <c r="A688" s="3" t="s">
        <v>144</v>
      </c>
      <c r="B688" s="1">
        <f>IFERROR(_xlfn.NUMBERVALUE(LEFT(A688,1)),LEFT(A688,1))</f>
        <v>7</v>
      </c>
      <c r="C688">
        <f>IF(ISNUMBER(_xlfn.NUMBERVALUE(LEFT(A688,1))),_xlfn.NUMBERVALUE(_xlfn.TEXTBEFORE(A688," ")),0)+
IF(B688="d",SUMIFS(F:F,D:D,D688&amp;"|"&amp;_xlfn.TEXTAFTER(A688," ")),0)</f>
        <v>70881</v>
      </c>
      <c r="D688" t="str" cm="1">
        <f t="array" ref="D688">IF(AND(LEFT(A688,4)="$ cd",IFERROR(_xlfn.TEXTAFTER(A688," ",2)&lt;&gt;"..",0)),IF(D687="|",D687,D687&amp;"|")&amp;IFERROR(_xlfn.TEXTAFTER(A688," ",2),0),
IF(AND(LEFT(A688,4)="$ cd",IFERROR(_xlfn.TEXTAFTER(A688," ",2)="..",0)),_xlfn.XLOOKUP(E688,$E$2:E687,$D$2:D687,,,-1),D687))</f>
        <v>|/|hqmlnpn|dlqjbqbr|ncwldt</v>
      </c>
      <c r="E688">
        <f>E687+IFERROR(IF(AND(LEFT(A688,4)="$ cd",_xlfn.TEXTAFTER(A688," ",2)&lt;&gt;".."),1,-1),0)</f>
        <v>4</v>
      </c>
      <c r="F688">
        <f>SUMIFS(C:C,D:D,IF(AND(LEFT(A688,4)="$ cd",_xlfn.TEXTAFTER(A688," ",2)&lt;&gt;".."),IF(D687="|",D687,D687&amp;"|")&amp;_xlfn.TEXTAFTER(A688," ",2),""))</f>
        <v>0</v>
      </c>
      <c r="G688" s="2" t="str">
        <f>IF(F688&gt;$J$2,F688-$J$2,"")</f>
        <v/>
      </c>
      <c r="H688">
        <f>IF(ISNUMBER(_xlfn.NUMBERVALUE(LEFT(A688,1))),_xlfn.NUMBERVALUE(_xlfn.TEXTBEFORE(A688," ")),0)</f>
        <v>70881</v>
      </c>
      <c r="J688" cm="1">
        <f t="array" ref="J688">SUMPRODUCT(--(IFERROR(FIND(I688,D686:D1619),0)&gt;0),H686:H1619)</f>
        <v>11896696</v>
      </c>
    </row>
    <row r="689" spans="1:10">
      <c r="A689" s="3" t="s">
        <v>3</v>
      </c>
      <c r="B689" s="1" t="str">
        <f>IFERROR(_xlfn.NUMBERVALUE(LEFT(A689,1)),LEFT(A689,1))</f>
        <v>$</v>
      </c>
      <c r="C689">
        <f>IF(ISNUMBER(_xlfn.NUMBERVALUE(LEFT(A689,1))),_xlfn.NUMBERVALUE(_xlfn.TEXTBEFORE(A689," ")),0)+
IF(B689="d",SUMIFS(F:F,D:D,D689&amp;"|"&amp;_xlfn.TEXTAFTER(A689," ")),0)</f>
        <v>0</v>
      </c>
      <c r="D689" t="str" cm="1">
        <f t="array" ref="D689">IF(AND(LEFT(A689,4)="$ cd",IFERROR(_xlfn.TEXTAFTER(A689," ",2)&lt;&gt;"..",0)),IF(D688="|",D688,D688&amp;"|")&amp;IFERROR(_xlfn.TEXTAFTER(A689," ",2),0),
IF(AND(LEFT(A689,4)="$ cd",IFERROR(_xlfn.TEXTAFTER(A689," ",2)="..",0)),_xlfn.XLOOKUP(E689,$E$2:E688,$D$2:D688,,,-1),D688))</f>
        <v>|/|hqmlnpn|dlqjbqbr</v>
      </c>
      <c r="E689">
        <f>E688+IFERROR(IF(AND(LEFT(A689,4)="$ cd",_xlfn.TEXTAFTER(A689," ",2)&lt;&gt;".."),1,-1),0)</f>
        <v>3</v>
      </c>
      <c r="F689">
        <f>SUMIFS(C:C,D:D,IF(AND(LEFT(A689,4)="$ cd",_xlfn.TEXTAFTER(A689," ",2)&lt;&gt;".."),IF(D688="|",D688,D688&amp;"|")&amp;_xlfn.TEXTAFTER(A689," ",2),""))</f>
        <v>0</v>
      </c>
      <c r="G689" s="2" t="str">
        <f>IF(F689&gt;$J$2,F689-$J$2,"")</f>
        <v/>
      </c>
      <c r="H689">
        <f>IF(ISNUMBER(_xlfn.NUMBERVALUE(LEFT(A689,1))),_xlfn.NUMBERVALUE(_xlfn.TEXTBEFORE(A689," ")),0)</f>
        <v>0</v>
      </c>
      <c r="J689" cm="1">
        <f t="array" ref="J689">SUMPRODUCT(--(IFERROR(FIND(I689,D687:D1620),0)&gt;0),H687:H1620)</f>
        <v>11896696</v>
      </c>
    </row>
    <row r="690" spans="1:10">
      <c r="A690" s="3" t="s">
        <v>143</v>
      </c>
      <c r="B690" s="1" t="str">
        <f>IFERROR(_xlfn.NUMBERVALUE(LEFT(A690,1)),LEFT(A690,1))</f>
        <v>$</v>
      </c>
      <c r="C690">
        <f>IF(ISNUMBER(_xlfn.NUMBERVALUE(LEFT(A690,1))),_xlfn.NUMBERVALUE(_xlfn.TEXTBEFORE(A690," ")),0)+
IF(B690="d",SUMIFS(F:F,D:D,D690&amp;"|"&amp;_xlfn.TEXTAFTER(A690," ")),0)</f>
        <v>0</v>
      </c>
      <c r="D690" t="str" cm="1">
        <f t="array" ref="D690">IF(AND(LEFT(A690,4)="$ cd",IFERROR(_xlfn.TEXTAFTER(A690," ",2)&lt;&gt;"..",0)),IF(D689="|",D689,D689&amp;"|")&amp;IFERROR(_xlfn.TEXTAFTER(A690," ",2),0),
IF(AND(LEFT(A690,4)="$ cd",IFERROR(_xlfn.TEXTAFTER(A690," ",2)="..",0)),_xlfn.XLOOKUP(E690,$E$2:E689,$D$2:D689,,,-1),D689))</f>
        <v>|/|hqmlnpn|dlqjbqbr|wfw</v>
      </c>
      <c r="E690">
        <f>E689+IFERROR(IF(AND(LEFT(A690,4)="$ cd",_xlfn.TEXTAFTER(A690," ",2)&lt;&gt;".."),1,-1),0)</f>
        <v>4</v>
      </c>
      <c r="F690">
        <f>SUMIFS(C:C,D:D,IF(AND(LEFT(A690,4)="$ cd",_xlfn.TEXTAFTER(A690," ",2)&lt;&gt;".."),IF(D689="|",D689,D689&amp;"|")&amp;_xlfn.TEXTAFTER(A690," ",2),""))</f>
        <v>705206</v>
      </c>
      <c r="G690" s="2" t="str">
        <f>IF(F690&gt;$J$2,F690-$J$2,"")</f>
        <v/>
      </c>
      <c r="H690">
        <f>IF(ISNUMBER(_xlfn.NUMBERVALUE(LEFT(A690,1))),_xlfn.NUMBERVALUE(_xlfn.TEXTBEFORE(A690," ")),0)</f>
        <v>0</v>
      </c>
      <c r="J690" cm="1">
        <f t="array" ref="J690">SUMPRODUCT(--(IFERROR(FIND(I690,D688:D1621),0)&gt;0),H688:H1621)</f>
        <v>11896696</v>
      </c>
    </row>
    <row r="691" spans="1:10">
      <c r="A691" s="3" t="s">
        <v>1</v>
      </c>
      <c r="B691" s="1" t="str">
        <f>IFERROR(_xlfn.NUMBERVALUE(LEFT(A691,1)),LEFT(A691,1))</f>
        <v>$</v>
      </c>
      <c r="C691">
        <f>IF(ISNUMBER(_xlfn.NUMBERVALUE(LEFT(A691,1))),_xlfn.NUMBERVALUE(_xlfn.TEXTBEFORE(A691," ")),0)+
IF(B691="d",SUMIFS(F:F,D:D,D691&amp;"|"&amp;_xlfn.TEXTAFTER(A691," ")),0)</f>
        <v>0</v>
      </c>
      <c r="D691" t="str" cm="1">
        <f t="array" ref="D691">IF(AND(LEFT(A691,4)="$ cd",IFERROR(_xlfn.TEXTAFTER(A691," ",2)&lt;&gt;"..",0)),IF(D690="|",D690,D690&amp;"|")&amp;IFERROR(_xlfn.TEXTAFTER(A691," ",2),0),
IF(AND(LEFT(A691,4)="$ cd",IFERROR(_xlfn.TEXTAFTER(A691," ",2)="..",0)),_xlfn.XLOOKUP(E691,$E$2:E690,$D$2:D690,,,-1),D690))</f>
        <v>|/|hqmlnpn|dlqjbqbr|wfw</v>
      </c>
      <c r="E691">
        <f>E690+IFERROR(IF(AND(LEFT(A691,4)="$ cd",_xlfn.TEXTAFTER(A691," ",2)&lt;&gt;".."),1,-1),0)</f>
        <v>4</v>
      </c>
      <c r="F691">
        <f>SUMIFS(C:C,D:D,IF(AND(LEFT(A691,4)="$ cd",_xlfn.TEXTAFTER(A691," ",2)&lt;&gt;".."),IF(D690="|",D690,D690&amp;"|")&amp;_xlfn.TEXTAFTER(A691," ",2),""))</f>
        <v>0</v>
      </c>
      <c r="G691" s="2" t="str">
        <f>IF(F691&gt;$J$2,F691-$J$2,"")</f>
        <v/>
      </c>
      <c r="H691">
        <f>IF(ISNUMBER(_xlfn.NUMBERVALUE(LEFT(A691,1))),_xlfn.NUMBERVALUE(_xlfn.TEXTBEFORE(A691," ")),0)</f>
        <v>0</v>
      </c>
      <c r="J691" cm="1">
        <f t="array" ref="J691">SUMPRODUCT(--(IFERROR(FIND(I691,D689:D1622),0)&gt;0),H689:H1622)</f>
        <v>11825815</v>
      </c>
    </row>
    <row r="692" spans="1:10">
      <c r="A692" s="3" t="s">
        <v>142</v>
      </c>
      <c r="B692" s="1">
        <f>IFERROR(_xlfn.NUMBERVALUE(LEFT(A692,1)),LEFT(A692,1))</f>
        <v>3</v>
      </c>
      <c r="C692">
        <f>IF(ISNUMBER(_xlfn.NUMBERVALUE(LEFT(A692,1))),_xlfn.NUMBERVALUE(_xlfn.TEXTBEFORE(A692," ")),0)+
IF(B692="d",SUMIFS(F:F,D:D,D692&amp;"|"&amp;_xlfn.TEXTAFTER(A692," ")),0)</f>
        <v>309325</v>
      </c>
      <c r="D692" t="str" cm="1">
        <f t="array" ref="D692">IF(AND(LEFT(A692,4)="$ cd",IFERROR(_xlfn.TEXTAFTER(A692," ",2)&lt;&gt;"..",0)),IF(D691="|",D691,D691&amp;"|")&amp;IFERROR(_xlfn.TEXTAFTER(A692," ",2),0),
IF(AND(LEFT(A692,4)="$ cd",IFERROR(_xlfn.TEXTAFTER(A692," ",2)="..",0)),_xlfn.XLOOKUP(E692,$E$2:E691,$D$2:D691,,,-1),D691))</f>
        <v>|/|hqmlnpn|dlqjbqbr|wfw</v>
      </c>
      <c r="E692">
        <f>E691+IFERROR(IF(AND(LEFT(A692,4)="$ cd",_xlfn.TEXTAFTER(A692," ",2)&lt;&gt;".."),1,-1),0)</f>
        <v>4</v>
      </c>
      <c r="F692">
        <f>SUMIFS(C:C,D:D,IF(AND(LEFT(A692,4)="$ cd",_xlfn.TEXTAFTER(A692," ",2)&lt;&gt;".."),IF(D691="|",D691,D691&amp;"|")&amp;_xlfn.TEXTAFTER(A692," ",2),""))</f>
        <v>0</v>
      </c>
      <c r="G692" s="2" t="str">
        <f>IF(F692&gt;$J$2,F692-$J$2,"")</f>
        <v/>
      </c>
      <c r="H692">
        <f>IF(ISNUMBER(_xlfn.NUMBERVALUE(LEFT(A692,1))),_xlfn.NUMBERVALUE(_xlfn.TEXTBEFORE(A692," ")),0)</f>
        <v>309325</v>
      </c>
      <c r="J692" cm="1">
        <f t="array" ref="J692">SUMPRODUCT(--(IFERROR(FIND(I692,D690:D1623),0)&gt;0),H690:H1623)</f>
        <v>11825815</v>
      </c>
    </row>
    <row r="693" spans="1:10">
      <c r="A693" s="3" t="s">
        <v>141</v>
      </c>
      <c r="B693" s="1">
        <f>IFERROR(_xlfn.NUMBERVALUE(LEFT(A693,1)),LEFT(A693,1))</f>
        <v>2</v>
      </c>
      <c r="C693">
        <f>IF(ISNUMBER(_xlfn.NUMBERVALUE(LEFT(A693,1))),_xlfn.NUMBERVALUE(_xlfn.TEXTBEFORE(A693," ")),0)+
IF(B693="d",SUMIFS(F:F,D:D,D693&amp;"|"&amp;_xlfn.TEXTAFTER(A693," ")),0)</f>
        <v>201372</v>
      </c>
      <c r="D693" t="str" cm="1">
        <f t="array" ref="D693">IF(AND(LEFT(A693,4)="$ cd",IFERROR(_xlfn.TEXTAFTER(A693," ",2)&lt;&gt;"..",0)),IF(D692="|",D692,D692&amp;"|")&amp;IFERROR(_xlfn.TEXTAFTER(A693," ",2),0),
IF(AND(LEFT(A693,4)="$ cd",IFERROR(_xlfn.TEXTAFTER(A693," ",2)="..",0)),_xlfn.XLOOKUP(E693,$E$2:E692,$D$2:D692,,,-1),D692))</f>
        <v>|/|hqmlnpn|dlqjbqbr|wfw</v>
      </c>
      <c r="E693">
        <f>E692+IFERROR(IF(AND(LEFT(A693,4)="$ cd",_xlfn.TEXTAFTER(A693," ",2)&lt;&gt;".."),1,-1),0)</f>
        <v>4</v>
      </c>
      <c r="F693">
        <f>SUMIFS(C:C,D:D,IF(AND(LEFT(A693,4)="$ cd",_xlfn.TEXTAFTER(A693," ",2)&lt;&gt;".."),IF(D692="|",D692,D692&amp;"|")&amp;_xlfn.TEXTAFTER(A693," ",2),""))</f>
        <v>0</v>
      </c>
      <c r="G693" s="2" t="str">
        <f>IF(F693&gt;$J$2,F693-$J$2,"")</f>
        <v/>
      </c>
      <c r="H693">
        <f>IF(ISNUMBER(_xlfn.NUMBERVALUE(LEFT(A693,1))),_xlfn.NUMBERVALUE(_xlfn.TEXTBEFORE(A693," ")),0)</f>
        <v>201372</v>
      </c>
      <c r="J693" cm="1">
        <f t="array" ref="J693">SUMPRODUCT(--(IFERROR(FIND(I693,D691:D1624),0)&gt;0),H691:H1624)</f>
        <v>11825815</v>
      </c>
    </row>
    <row r="694" spans="1:10">
      <c r="A694" s="3" t="s">
        <v>140</v>
      </c>
      <c r="B694" s="1">
        <f>IFERROR(_xlfn.NUMBERVALUE(LEFT(A694,1)),LEFT(A694,1))</f>
        <v>1</v>
      </c>
      <c r="C694">
        <f>IF(ISNUMBER(_xlfn.NUMBERVALUE(LEFT(A694,1))),_xlfn.NUMBERVALUE(_xlfn.TEXTBEFORE(A694," ")),0)+
IF(B694="d",SUMIFS(F:F,D:D,D694&amp;"|"&amp;_xlfn.TEXTAFTER(A694," ")),0)</f>
        <v>143184</v>
      </c>
      <c r="D694" t="str" cm="1">
        <f t="array" ref="D694">IF(AND(LEFT(A694,4)="$ cd",IFERROR(_xlfn.TEXTAFTER(A694," ",2)&lt;&gt;"..",0)),IF(D693="|",D693,D693&amp;"|")&amp;IFERROR(_xlfn.TEXTAFTER(A694," ",2),0),
IF(AND(LEFT(A694,4)="$ cd",IFERROR(_xlfn.TEXTAFTER(A694," ",2)="..",0)),_xlfn.XLOOKUP(E694,$E$2:E693,$D$2:D693,,,-1),D693))</f>
        <v>|/|hqmlnpn|dlqjbqbr|wfw</v>
      </c>
      <c r="E694">
        <f>E693+IFERROR(IF(AND(LEFT(A694,4)="$ cd",_xlfn.TEXTAFTER(A694," ",2)&lt;&gt;".."),1,-1),0)</f>
        <v>4</v>
      </c>
      <c r="F694">
        <f>SUMIFS(C:C,D:D,IF(AND(LEFT(A694,4)="$ cd",_xlfn.TEXTAFTER(A694," ",2)&lt;&gt;".."),IF(D693="|",D693,D693&amp;"|")&amp;_xlfn.TEXTAFTER(A694," ",2),""))</f>
        <v>0</v>
      </c>
      <c r="G694" s="2" t="str">
        <f>IF(F694&gt;$J$2,F694-$J$2,"")</f>
        <v/>
      </c>
      <c r="H694">
        <f>IF(ISNUMBER(_xlfn.NUMBERVALUE(LEFT(A694,1))),_xlfn.NUMBERVALUE(_xlfn.TEXTBEFORE(A694," ")),0)</f>
        <v>143184</v>
      </c>
      <c r="J694" cm="1">
        <f t="array" ref="J694">SUMPRODUCT(--(IFERROR(FIND(I694,D692:D1625),0)&gt;0),H692:H1625)</f>
        <v>11825815</v>
      </c>
    </row>
    <row r="695" spans="1:10">
      <c r="A695" s="3" t="s">
        <v>139</v>
      </c>
      <c r="B695" s="1">
        <f>IFERROR(_xlfn.NUMBERVALUE(LEFT(A695,1)),LEFT(A695,1))</f>
        <v>5</v>
      </c>
      <c r="C695">
        <f>IF(ISNUMBER(_xlfn.NUMBERVALUE(LEFT(A695,1))),_xlfn.NUMBERVALUE(_xlfn.TEXTBEFORE(A695," ")),0)+
IF(B695="d",SUMIFS(F:F,D:D,D695&amp;"|"&amp;_xlfn.TEXTAFTER(A695," ")),0)</f>
        <v>51325</v>
      </c>
      <c r="D695" t="str" cm="1">
        <f t="array" ref="D695">IF(AND(LEFT(A695,4)="$ cd",IFERROR(_xlfn.TEXTAFTER(A695," ",2)&lt;&gt;"..",0)),IF(D694="|",D694,D694&amp;"|")&amp;IFERROR(_xlfn.TEXTAFTER(A695," ",2),0),
IF(AND(LEFT(A695,4)="$ cd",IFERROR(_xlfn.TEXTAFTER(A695," ",2)="..",0)),_xlfn.XLOOKUP(E695,$E$2:E694,$D$2:D694,,,-1),D694))</f>
        <v>|/|hqmlnpn|dlqjbqbr|wfw</v>
      </c>
      <c r="E695">
        <f>E694+IFERROR(IF(AND(LEFT(A695,4)="$ cd",_xlfn.TEXTAFTER(A695," ",2)&lt;&gt;".."),1,-1),0)</f>
        <v>4</v>
      </c>
      <c r="F695">
        <f>SUMIFS(C:C,D:D,IF(AND(LEFT(A695,4)="$ cd",_xlfn.TEXTAFTER(A695," ",2)&lt;&gt;".."),IF(D694="|",D694,D694&amp;"|")&amp;_xlfn.TEXTAFTER(A695," ",2),""))</f>
        <v>0</v>
      </c>
      <c r="G695" s="2" t="str">
        <f>IF(F695&gt;$J$2,F695-$J$2,"")</f>
        <v/>
      </c>
      <c r="H695">
        <f>IF(ISNUMBER(_xlfn.NUMBERVALUE(LEFT(A695,1))),_xlfn.NUMBERVALUE(_xlfn.TEXTBEFORE(A695," ")),0)</f>
        <v>51325</v>
      </c>
      <c r="J695" cm="1">
        <f t="array" ref="J695">SUMPRODUCT(--(IFERROR(FIND(I695,D693:D1626),0)&gt;0),H693:H1626)</f>
        <v>11516490</v>
      </c>
    </row>
    <row r="696" spans="1:10">
      <c r="A696" s="3" t="s">
        <v>3</v>
      </c>
      <c r="B696" s="1" t="str">
        <f>IFERROR(_xlfn.NUMBERVALUE(LEFT(A696,1)),LEFT(A696,1))</f>
        <v>$</v>
      </c>
      <c r="C696">
        <f>IF(ISNUMBER(_xlfn.NUMBERVALUE(LEFT(A696,1))),_xlfn.NUMBERVALUE(_xlfn.TEXTBEFORE(A696," ")),0)+
IF(B696="d",SUMIFS(F:F,D:D,D696&amp;"|"&amp;_xlfn.TEXTAFTER(A696," ")),0)</f>
        <v>0</v>
      </c>
      <c r="D696" t="str" cm="1">
        <f t="array" ref="D696">IF(AND(LEFT(A696,4)="$ cd",IFERROR(_xlfn.TEXTAFTER(A696," ",2)&lt;&gt;"..",0)),IF(D695="|",D695,D695&amp;"|")&amp;IFERROR(_xlfn.TEXTAFTER(A696," ",2),0),
IF(AND(LEFT(A696,4)="$ cd",IFERROR(_xlfn.TEXTAFTER(A696," ",2)="..",0)),_xlfn.XLOOKUP(E696,$E$2:E695,$D$2:D695,,,-1),D695))</f>
        <v>|/|hqmlnpn|dlqjbqbr</v>
      </c>
      <c r="E696">
        <f>E695+IFERROR(IF(AND(LEFT(A696,4)="$ cd",_xlfn.TEXTAFTER(A696," ",2)&lt;&gt;".."),1,-1),0)</f>
        <v>3</v>
      </c>
      <c r="F696">
        <f>SUMIFS(C:C,D:D,IF(AND(LEFT(A696,4)="$ cd",_xlfn.TEXTAFTER(A696," ",2)&lt;&gt;".."),IF(D695="|",D695,D695&amp;"|")&amp;_xlfn.TEXTAFTER(A696," ",2),""))</f>
        <v>0</v>
      </c>
      <c r="G696" s="2" t="str">
        <f>IF(F696&gt;$J$2,F696-$J$2,"")</f>
        <v/>
      </c>
      <c r="H696">
        <f>IF(ISNUMBER(_xlfn.NUMBERVALUE(LEFT(A696,1))),_xlfn.NUMBERVALUE(_xlfn.TEXTBEFORE(A696," ")),0)</f>
        <v>0</v>
      </c>
      <c r="J696" cm="1">
        <f t="array" ref="J696">SUMPRODUCT(--(IFERROR(FIND(I696,D694:D1627),0)&gt;0),H694:H1627)</f>
        <v>11315118</v>
      </c>
    </row>
    <row r="697" spans="1:10">
      <c r="A697" s="3" t="s">
        <v>3</v>
      </c>
      <c r="B697" s="1" t="str">
        <f>IFERROR(_xlfn.NUMBERVALUE(LEFT(A697,1)),LEFT(A697,1))</f>
        <v>$</v>
      </c>
      <c r="C697">
        <f>IF(ISNUMBER(_xlfn.NUMBERVALUE(LEFT(A697,1))),_xlfn.NUMBERVALUE(_xlfn.TEXTBEFORE(A697," ")),0)+
IF(B697="d",SUMIFS(F:F,D:D,D697&amp;"|"&amp;_xlfn.TEXTAFTER(A697," ")),0)</f>
        <v>0</v>
      </c>
      <c r="D697" t="str" cm="1">
        <f t="array" ref="D697">IF(AND(LEFT(A697,4)="$ cd",IFERROR(_xlfn.TEXTAFTER(A697," ",2)&lt;&gt;"..",0)),IF(D696="|",D696,D696&amp;"|")&amp;IFERROR(_xlfn.TEXTAFTER(A697," ",2),0),
IF(AND(LEFT(A697,4)="$ cd",IFERROR(_xlfn.TEXTAFTER(A697," ",2)="..",0)),_xlfn.XLOOKUP(E697,$E$2:E696,$D$2:D696,,,-1),D696))</f>
        <v>|/|hqmlnpn</v>
      </c>
      <c r="E697">
        <f>E696+IFERROR(IF(AND(LEFT(A697,4)="$ cd",_xlfn.TEXTAFTER(A697," ",2)&lt;&gt;".."),1,-1),0)</f>
        <v>2</v>
      </c>
      <c r="F697">
        <f>SUMIFS(C:C,D:D,IF(AND(LEFT(A697,4)="$ cd",_xlfn.TEXTAFTER(A697," ",2)&lt;&gt;".."),IF(D696="|",D696,D696&amp;"|")&amp;_xlfn.TEXTAFTER(A697," ",2),""))</f>
        <v>0</v>
      </c>
      <c r="G697" s="2" t="str">
        <f>IF(F697&gt;$J$2,F697-$J$2,"")</f>
        <v/>
      </c>
      <c r="H697">
        <f>IF(ISNUMBER(_xlfn.NUMBERVALUE(LEFT(A697,1))),_xlfn.NUMBERVALUE(_xlfn.TEXTBEFORE(A697," ")),0)</f>
        <v>0</v>
      </c>
      <c r="J697" cm="1">
        <f t="array" ref="J697">SUMPRODUCT(--(IFERROR(FIND(I697,D695:D1628),0)&gt;0),H695:H1628)</f>
        <v>11171934</v>
      </c>
    </row>
    <row r="698" spans="1:10">
      <c r="A698" s="3" t="s">
        <v>52</v>
      </c>
      <c r="B698" s="1" t="str">
        <f>IFERROR(_xlfn.NUMBERVALUE(LEFT(A698,1)),LEFT(A698,1))</f>
        <v>$</v>
      </c>
      <c r="C698">
        <f>IF(ISNUMBER(_xlfn.NUMBERVALUE(LEFT(A698,1))),_xlfn.NUMBERVALUE(_xlfn.TEXTBEFORE(A698," ")),0)+
IF(B698="d",SUMIFS(F:F,D:D,D698&amp;"|"&amp;_xlfn.TEXTAFTER(A698," ")),0)</f>
        <v>0</v>
      </c>
      <c r="D698" t="str" cm="1">
        <f t="array" ref="D698">IF(AND(LEFT(A698,4)="$ cd",IFERROR(_xlfn.TEXTAFTER(A698," ",2)&lt;&gt;"..",0)),IF(D697="|",D697,D697&amp;"|")&amp;IFERROR(_xlfn.TEXTAFTER(A698," ",2),0),
IF(AND(LEFT(A698,4)="$ cd",IFERROR(_xlfn.TEXTAFTER(A698," ",2)="..",0)),_xlfn.XLOOKUP(E698,$E$2:E697,$D$2:D697,,,-1),D697))</f>
        <v>|/|hqmlnpn|fvhmzqc</v>
      </c>
      <c r="E698">
        <f>E697+IFERROR(IF(AND(LEFT(A698,4)="$ cd",_xlfn.TEXTAFTER(A698," ",2)&lt;&gt;".."),1,-1),0)</f>
        <v>3</v>
      </c>
      <c r="F698">
        <f>SUMIFS(C:C,D:D,IF(AND(LEFT(A698,4)="$ cd",_xlfn.TEXTAFTER(A698," ",2)&lt;&gt;".."),IF(D697="|",D697,D697&amp;"|")&amp;_xlfn.TEXTAFTER(A698," ",2),""))</f>
        <v>903167</v>
      </c>
      <c r="G698" s="2" t="str">
        <f>IF(F698&gt;$J$2,F698-$J$2,"")</f>
        <v/>
      </c>
      <c r="H698">
        <f>IF(ISNUMBER(_xlfn.NUMBERVALUE(LEFT(A698,1))),_xlfn.NUMBERVALUE(_xlfn.TEXTBEFORE(A698," ")),0)</f>
        <v>0</v>
      </c>
      <c r="J698" cm="1">
        <f t="array" ref="J698">SUMPRODUCT(--(IFERROR(FIND(I698,D696:D1629),0)&gt;0),H696:H1629)</f>
        <v>11120609</v>
      </c>
    </row>
    <row r="699" spans="1:10">
      <c r="A699" s="3" t="s">
        <v>1</v>
      </c>
      <c r="B699" s="1" t="str">
        <f>IFERROR(_xlfn.NUMBERVALUE(LEFT(A699,1)),LEFT(A699,1))</f>
        <v>$</v>
      </c>
      <c r="C699">
        <f>IF(ISNUMBER(_xlfn.NUMBERVALUE(LEFT(A699,1))),_xlfn.NUMBERVALUE(_xlfn.TEXTBEFORE(A699," ")),0)+
IF(B699="d",SUMIFS(F:F,D:D,D699&amp;"|"&amp;_xlfn.TEXTAFTER(A699," ")),0)</f>
        <v>0</v>
      </c>
      <c r="D699" t="str" cm="1">
        <f t="array" ref="D699">IF(AND(LEFT(A699,4)="$ cd",IFERROR(_xlfn.TEXTAFTER(A699," ",2)&lt;&gt;"..",0)),IF(D698="|",D698,D698&amp;"|")&amp;IFERROR(_xlfn.TEXTAFTER(A699," ",2),0),
IF(AND(LEFT(A699,4)="$ cd",IFERROR(_xlfn.TEXTAFTER(A699," ",2)="..",0)),_xlfn.XLOOKUP(E699,$E$2:E698,$D$2:D698,,,-1),D698))</f>
        <v>|/|hqmlnpn|fvhmzqc</v>
      </c>
      <c r="E699">
        <f>E698+IFERROR(IF(AND(LEFT(A699,4)="$ cd",_xlfn.TEXTAFTER(A699," ",2)&lt;&gt;".."),1,-1),0)</f>
        <v>3</v>
      </c>
      <c r="F699">
        <f>SUMIFS(C:C,D:D,IF(AND(LEFT(A699,4)="$ cd",_xlfn.TEXTAFTER(A699," ",2)&lt;&gt;".."),IF(D698="|",D698,D698&amp;"|")&amp;_xlfn.TEXTAFTER(A699," ",2),""))</f>
        <v>0</v>
      </c>
      <c r="G699" s="2" t="str">
        <f>IF(F699&gt;$J$2,F699-$J$2,"")</f>
        <v/>
      </c>
      <c r="H699">
        <f>IF(ISNUMBER(_xlfn.NUMBERVALUE(LEFT(A699,1))),_xlfn.NUMBERVALUE(_xlfn.TEXTBEFORE(A699," ")),0)</f>
        <v>0</v>
      </c>
      <c r="J699" cm="1">
        <f t="array" ref="J699">SUMPRODUCT(--(IFERROR(FIND(I699,D697:D1630),0)&gt;0),H697:H1630)</f>
        <v>11120609</v>
      </c>
    </row>
    <row r="700" spans="1:10">
      <c r="A700" s="3" t="s">
        <v>138</v>
      </c>
      <c r="B700" s="1">
        <f>IFERROR(_xlfn.NUMBERVALUE(LEFT(A700,1)),LEFT(A700,1))</f>
        <v>2</v>
      </c>
      <c r="C700">
        <f>IF(ISNUMBER(_xlfn.NUMBERVALUE(LEFT(A700,1))),_xlfn.NUMBERVALUE(_xlfn.TEXTBEFORE(A700," ")),0)+
IF(B700="d",SUMIFS(F:F,D:D,D700&amp;"|"&amp;_xlfn.TEXTAFTER(A700," ")),0)</f>
        <v>234497</v>
      </c>
      <c r="D700" t="str" cm="1">
        <f t="array" ref="D700">IF(AND(LEFT(A700,4)="$ cd",IFERROR(_xlfn.TEXTAFTER(A700," ",2)&lt;&gt;"..",0)),IF(D699="|",D699,D699&amp;"|")&amp;IFERROR(_xlfn.TEXTAFTER(A700," ",2),0),
IF(AND(LEFT(A700,4)="$ cd",IFERROR(_xlfn.TEXTAFTER(A700," ",2)="..",0)),_xlfn.XLOOKUP(E700,$E$2:E699,$D$2:D699,,,-1),D699))</f>
        <v>|/|hqmlnpn|fvhmzqc</v>
      </c>
      <c r="E700">
        <f>E699+IFERROR(IF(AND(LEFT(A700,4)="$ cd",_xlfn.TEXTAFTER(A700," ",2)&lt;&gt;".."),1,-1),0)</f>
        <v>3</v>
      </c>
      <c r="F700">
        <f>SUMIFS(C:C,D:D,IF(AND(LEFT(A700,4)="$ cd",_xlfn.TEXTAFTER(A700," ",2)&lt;&gt;".."),IF(D699="|",D699,D699&amp;"|")&amp;_xlfn.TEXTAFTER(A700," ",2),""))</f>
        <v>0</v>
      </c>
      <c r="G700" s="2" t="str">
        <f>IF(F700&gt;$J$2,F700-$J$2,"")</f>
        <v/>
      </c>
      <c r="H700">
        <f>IF(ISNUMBER(_xlfn.NUMBERVALUE(LEFT(A700,1))),_xlfn.NUMBERVALUE(_xlfn.TEXTBEFORE(A700," ")),0)</f>
        <v>234497</v>
      </c>
      <c r="J700" cm="1">
        <f t="array" ref="J700">SUMPRODUCT(--(IFERROR(FIND(I700,D698:D1631),0)&gt;0),H698:H1631)</f>
        <v>11120609</v>
      </c>
    </row>
    <row r="701" spans="1:10">
      <c r="A701" s="3" t="s">
        <v>57</v>
      </c>
      <c r="B701" s="1" t="str">
        <f>IFERROR(_xlfn.NUMBERVALUE(LEFT(A701,1)),LEFT(A701,1))</f>
        <v>d</v>
      </c>
      <c r="C701">
        <f>IF(ISNUMBER(_xlfn.NUMBERVALUE(LEFT(A701,1))),_xlfn.NUMBERVALUE(_xlfn.TEXTBEFORE(A701," ")),0)+
IF(B701="d",SUMIFS(F:F,D:D,D701&amp;"|"&amp;_xlfn.TEXTAFTER(A701," ")),0)</f>
        <v>208299</v>
      </c>
      <c r="D701" t="str" cm="1">
        <f t="array" ref="D701">IF(AND(LEFT(A701,4)="$ cd",IFERROR(_xlfn.TEXTAFTER(A701," ",2)&lt;&gt;"..",0)),IF(D700="|",D700,D700&amp;"|")&amp;IFERROR(_xlfn.TEXTAFTER(A701," ",2),0),
IF(AND(LEFT(A701,4)="$ cd",IFERROR(_xlfn.TEXTAFTER(A701," ",2)="..",0)),_xlfn.XLOOKUP(E701,$E$2:E700,$D$2:D700,,,-1),D700))</f>
        <v>|/|hqmlnpn|fvhmzqc</v>
      </c>
      <c r="E701">
        <f>E700+IFERROR(IF(AND(LEFT(A701,4)="$ cd",_xlfn.TEXTAFTER(A701," ",2)&lt;&gt;".."),1,-1),0)</f>
        <v>3</v>
      </c>
      <c r="F701">
        <f>SUMIFS(C:C,D:D,IF(AND(LEFT(A701,4)="$ cd",_xlfn.TEXTAFTER(A701," ",2)&lt;&gt;".."),IF(D700="|",D700,D700&amp;"|")&amp;_xlfn.TEXTAFTER(A701," ",2),""))</f>
        <v>0</v>
      </c>
      <c r="G701" s="2" t="str">
        <f>IF(F701&gt;$J$2,F701-$J$2,"")</f>
        <v/>
      </c>
      <c r="H701">
        <f>IF(ISNUMBER(_xlfn.NUMBERVALUE(LEFT(A701,1))),_xlfn.NUMBERVALUE(_xlfn.TEXTBEFORE(A701," ")),0)</f>
        <v>0</v>
      </c>
      <c r="J701" cm="1">
        <f t="array" ref="J701">SUMPRODUCT(--(IFERROR(FIND(I701,D699:D1632),0)&gt;0),H699:H1632)</f>
        <v>11120609</v>
      </c>
    </row>
    <row r="702" spans="1:10">
      <c r="A702" s="3" t="s">
        <v>137</v>
      </c>
      <c r="B702" s="1">
        <f>IFERROR(_xlfn.NUMBERVALUE(LEFT(A702,1)),LEFT(A702,1))</f>
        <v>1</v>
      </c>
      <c r="C702">
        <f>IF(ISNUMBER(_xlfn.NUMBERVALUE(LEFT(A702,1))),_xlfn.NUMBERVALUE(_xlfn.TEXTBEFORE(A702," ")),0)+
IF(B702="d",SUMIFS(F:F,D:D,D702&amp;"|"&amp;_xlfn.TEXTAFTER(A702," ")),0)</f>
        <v>197961</v>
      </c>
      <c r="D702" t="str" cm="1">
        <f t="array" ref="D702">IF(AND(LEFT(A702,4)="$ cd",IFERROR(_xlfn.TEXTAFTER(A702," ",2)&lt;&gt;"..",0)),IF(D701="|",D701,D701&amp;"|")&amp;IFERROR(_xlfn.TEXTAFTER(A702," ",2),0),
IF(AND(LEFT(A702,4)="$ cd",IFERROR(_xlfn.TEXTAFTER(A702," ",2)="..",0)),_xlfn.XLOOKUP(E702,$E$2:E701,$D$2:D701,,,-1),D701))</f>
        <v>|/|hqmlnpn|fvhmzqc</v>
      </c>
      <c r="E702">
        <f>E701+IFERROR(IF(AND(LEFT(A702,4)="$ cd",_xlfn.TEXTAFTER(A702," ",2)&lt;&gt;".."),1,-1),0)</f>
        <v>3</v>
      </c>
      <c r="F702">
        <f>SUMIFS(C:C,D:D,IF(AND(LEFT(A702,4)="$ cd",_xlfn.TEXTAFTER(A702," ",2)&lt;&gt;".."),IF(D701="|",D701,D701&amp;"|")&amp;_xlfn.TEXTAFTER(A702," ",2),""))</f>
        <v>0</v>
      </c>
      <c r="G702" s="2" t="str">
        <f>IF(F702&gt;$J$2,F702-$J$2,"")</f>
        <v/>
      </c>
      <c r="H702">
        <f>IF(ISNUMBER(_xlfn.NUMBERVALUE(LEFT(A702,1))),_xlfn.NUMBERVALUE(_xlfn.TEXTBEFORE(A702," ")),0)</f>
        <v>197961</v>
      </c>
      <c r="J702" cm="1">
        <f t="array" ref="J702">SUMPRODUCT(--(IFERROR(FIND(I702,D700:D1633),0)&gt;0),H700:H1633)</f>
        <v>11120609</v>
      </c>
    </row>
    <row r="703" spans="1:10">
      <c r="A703" s="3" t="s">
        <v>136</v>
      </c>
      <c r="B703" s="1" t="str">
        <f>IFERROR(_xlfn.NUMBERVALUE(LEFT(A703,1)),LEFT(A703,1))</f>
        <v>d</v>
      </c>
      <c r="C703">
        <f>IF(ISNUMBER(_xlfn.NUMBERVALUE(LEFT(A703,1))),_xlfn.NUMBERVALUE(_xlfn.TEXTBEFORE(A703," ")),0)+
IF(B703="d",SUMIFS(F:F,D:D,D703&amp;"|"&amp;_xlfn.TEXTAFTER(A703," ")),0)</f>
        <v>262410</v>
      </c>
      <c r="D703" t="str" cm="1">
        <f t="array" ref="D703">IF(AND(LEFT(A703,4)="$ cd",IFERROR(_xlfn.TEXTAFTER(A703," ",2)&lt;&gt;"..",0)),IF(D702="|",D702,D702&amp;"|")&amp;IFERROR(_xlfn.TEXTAFTER(A703," ",2),0),
IF(AND(LEFT(A703,4)="$ cd",IFERROR(_xlfn.TEXTAFTER(A703," ",2)="..",0)),_xlfn.XLOOKUP(E703,$E$2:E702,$D$2:D702,,,-1),D702))</f>
        <v>|/|hqmlnpn|fvhmzqc</v>
      </c>
      <c r="E703">
        <f>E702+IFERROR(IF(AND(LEFT(A703,4)="$ cd",_xlfn.TEXTAFTER(A703," ",2)&lt;&gt;".."),1,-1),0)</f>
        <v>3</v>
      </c>
      <c r="F703">
        <f>SUMIFS(C:C,D:D,IF(AND(LEFT(A703,4)="$ cd",_xlfn.TEXTAFTER(A703," ",2)&lt;&gt;".."),IF(D702="|",D702,D702&amp;"|")&amp;_xlfn.TEXTAFTER(A703," ",2),""))</f>
        <v>0</v>
      </c>
      <c r="G703" s="2" t="str">
        <f>IF(F703&gt;$J$2,F703-$J$2,"")</f>
        <v/>
      </c>
      <c r="H703">
        <f>IF(ISNUMBER(_xlfn.NUMBERVALUE(LEFT(A703,1))),_xlfn.NUMBERVALUE(_xlfn.TEXTBEFORE(A703," ")),0)</f>
        <v>0</v>
      </c>
      <c r="J703" cm="1">
        <f t="array" ref="J703">SUMPRODUCT(--(IFERROR(FIND(I703,D701:D1634),0)&gt;0),H701:H1634)</f>
        <v>10886112</v>
      </c>
    </row>
    <row r="704" spans="1:10">
      <c r="A704" s="3" t="s">
        <v>52</v>
      </c>
      <c r="B704" s="1" t="str">
        <f>IFERROR(_xlfn.NUMBERVALUE(LEFT(A704,1)),LEFT(A704,1))</f>
        <v>$</v>
      </c>
      <c r="C704">
        <f>IF(ISNUMBER(_xlfn.NUMBERVALUE(LEFT(A704,1))),_xlfn.NUMBERVALUE(_xlfn.TEXTBEFORE(A704," ")),0)+
IF(B704="d",SUMIFS(F:F,D:D,D704&amp;"|"&amp;_xlfn.TEXTAFTER(A704," ")),0)</f>
        <v>0</v>
      </c>
      <c r="D704" t="str" cm="1">
        <f t="array" ref="D704">IF(AND(LEFT(A704,4)="$ cd",IFERROR(_xlfn.TEXTAFTER(A704," ",2)&lt;&gt;"..",0)),IF(D703="|",D703,D703&amp;"|")&amp;IFERROR(_xlfn.TEXTAFTER(A704," ",2),0),
IF(AND(LEFT(A704,4)="$ cd",IFERROR(_xlfn.TEXTAFTER(A704," ",2)="..",0)),_xlfn.XLOOKUP(E704,$E$2:E703,$D$2:D703,,,-1),D703))</f>
        <v>|/|hqmlnpn|fvhmzqc|fvhmzqc</v>
      </c>
      <c r="E704">
        <f>E703+IFERROR(IF(AND(LEFT(A704,4)="$ cd",_xlfn.TEXTAFTER(A704," ",2)&lt;&gt;".."),1,-1),0)</f>
        <v>4</v>
      </c>
      <c r="F704">
        <f>SUMIFS(C:C,D:D,IF(AND(LEFT(A704,4)="$ cd",_xlfn.TEXTAFTER(A704," ",2)&lt;&gt;".."),IF(D703="|",D703,D703&amp;"|")&amp;_xlfn.TEXTAFTER(A704," ",2),""))</f>
        <v>208299</v>
      </c>
      <c r="G704" s="2" t="str">
        <f>IF(F704&gt;$J$2,F704-$J$2,"")</f>
        <v/>
      </c>
      <c r="H704">
        <f>IF(ISNUMBER(_xlfn.NUMBERVALUE(LEFT(A704,1))),_xlfn.NUMBERVALUE(_xlfn.TEXTBEFORE(A704," ")),0)</f>
        <v>0</v>
      </c>
      <c r="J704" cm="1">
        <f t="array" ref="J704">SUMPRODUCT(--(IFERROR(FIND(I704,D702:D1635),0)&gt;0),H702:H1635)</f>
        <v>10886112</v>
      </c>
    </row>
    <row r="705" spans="1:10">
      <c r="A705" s="3" t="s">
        <v>1</v>
      </c>
      <c r="B705" s="1" t="str">
        <f>IFERROR(_xlfn.NUMBERVALUE(LEFT(A705,1)),LEFT(A705,1))</f>
        <v>$</v>
      </c>
      <c r="C705">
        <f>IF(ISNUMBER(_xlfn.NUMBERVALUE(LEFT(A705,1))),_xlfn.NUMBERVALUE(_xlfn.TEXTBEFORE(A705," ")),0)+
IF(B705="d",SUMIFS(F:F,D:D,D705&amp;"|"&amp;_xlfn.TEXTAFTER(A705," ")),0)</f>
        <v>0</v>
      </c>
      <c r="D705" t="str" cm="1">
        <f t="array" ref="D705">IF(AND(LEFT(A705,4)="$ cd",IFERROR(_xlfn.TEXTAFTER(A705," ",2)&lt;&gt;"..",0)),IF(D704="|",D704,D704&amp;"|")&amp;IFERROR(_xlfn.TEXTAFTER(A705," ",2),0),
IF(AND(LEFT(A705,4)="$ cd",IFERROR(_xlfn.TEXTAFTER(A705," ",2)="..",0)),_xlfn.XLOOKUP(E705,$E$2:E704,$D$2:D704,,,-1),D704))</f>
        <v>|/|hqmlnpn|fvhmzqc|fvhmzqc</v>
      </c>
      <c r="E705">
        <f>E704+IFERROR(IF(AND(LEFT(A705,4)="$ cd",_xlfn.TEXTAFTER(A705," ",2)&lt;&gt;".."),1,-1),0)</f>
        <v>4</v>
      </c>
      <c r="F705">
        <f>SUMIFS(C:C,D:D,IF(AND(LEFT(A705,4)="$ cd",_xlfn.TEXTAFTER(A705," ",2)&lt;&gt;".."),IF(D704="|",D704,D704&amp;"|")&amp;_xlfn.TEXTAFTER(A705," ",2),""))</f>
        <v>0</v>
      </c>
      <c r="G705" s="2" t="str">
        <f>IF(F705&gt;$J$2,F705-$J$2,"")</f>
        <v/>
      </c>
      <c r="H705">
        <f>IF(ISNUMBER(_xlfn.NUMBERVALUE(LEFT(A705,1))),_xlfn.NUMBERVALUE(_xlfn.TEXTBEFORE(A705," ")),0)</f>
        <v>0</v>
      </c>
      <c r="J705" cm="1">
        <f t="array" ref="J705">SUMPRODUCT(--(IFERROR(FIND(I705,D703:D1636),0)&gt;0),H703:H1636)</f>
        <v>10688151</v>
      </c>
    </row>
    <row r="706" spans="1:10">
      <c r="A706" s="3" t="s">
        <v>135</v>
      </c>
      <c r="B706" s="1">
        <f>IFERROR(_xlfn.NUMBERVALUE(LEFT(A706,1)),LEFT(A706,1))</f>
        <v>2</v>
      </c>
      <c r="C706">
        <f>IF(ISNUMBER(_xlfn.NUMBERVALUE(LEFT(A706,1))),_xlfn.NUMBERVALUE(_xlfn.TEXTBEFORE(A706," ")),0)+
IF(B706="d",SUMIFS(F:F,D:D,D706&amp;"|"&amp;_xlfn.TEXTAFTER(A706," ")),0)</f>
        <v>208299</v>
      </c>
      <c r="D706" t="str" cm="1">
        <f t="array" ref="D706">IF(AND(LEFT(A706,4)="$ cd",IFERROR(_xlfn.TEXTAFTER(A706," ",2)&lt;&gt;"..",0)),IF(D705="|",D705,D705&amp;"|")&amp;IFERROR(_xlfn.TEXTAFTER(A706," ",2),0),
IF(AND(LEFT(A706,4)="$ cd",IFERROR(_xlfn.TEXTAFTER(A706," ",2)="..",0)),_xlfn.XLOOKUP(E706,$E$2:E705,$D$2:D705,,,-1),D705))</f>
        <v>|/|hqmlnpn|fvhmzqc|fvhmzqc</v>
      </c>
      <c r="E706">
        <f>E705+IFERROR(IF(AND(LEFT(A706,4)="$ cd",_xlfn.TEXTAFTER(A706," ",2)&lt;&gt;".."),1,-1),0)</f>
        <v>4</v>
      </c>
      <c r="F706">
        <f>SUMIFS(C:C,D:D,IF(AND(LEFT(A706,4)="$ cd",_xlfn.TEXTAFTER(A706," ",2)&lt;&gt;".."),IF(D705="|",D705,D705&amp;"|")&amp;_xlfn.TEXTAFTER(A706," ",2),""))</f>
        <v>0</v>
      </c>
      <c r="G706" s="2" t="str">
        <f>IF(F706&gt;$J$2,F706-$J$2,"")</f>
        <v/>
      </c>
      <c r="H706">
        <f>IF(ISNUMBER(_xlfn.NUMBERVALUE(LEFT(A706,1))),_xlfn.NUMBERVALUE(_xlfn.TEXTBEFORE(A706," ")),0)</f>
        <v>208299</v>
      </c>
      <c r="J706" cm="1">
        <f t="array" ref="J706">SUMPRODUCT(--(IFERROR(FIND(I706,D704:D1637),0)&gt;0),H704:H1637)</f>
        <v>10688151</v>
      </c>
    </row>
    <row r="707" spans="1:10">
      <c r="A707" s="3" t="s">
        <v>3</v>
      </c>
      <c r="B707" s="1" t="str">
        <f>IFERROR(_xlfn.NUMBERVALUE(LEFT(A707,1)),LEFT(A707,1))</f>
        <v>$</v>
      </c>
      <c r="C707">
        <f>IF(ISNUMBER(_xlfn.NUMBERVALUE(LEFT(A707,1))),_xlfn.NUMBERVALUE(_xlfn.TEXTBEFORE(A707," ")),0)+
IF(B707="d",SUMIFS(F:F,D:D,D707&amp;"|"&amp;_xlfn.TEXTAFTER(A707," ")),0)</f>
        <v>0</v>
      </c>
      <c r="D707" t="str" cm="1">
        <f t="array" ref="D707">IF(AND(LEFT(A707,4)="$ cd",IFERROR(_xlfn.TEXTAFTER(A707," ",2)&lt;&gt;"..",0)),IF(D706="|",D706,D706&amp;"|")&amp;IFERROR(_xlfn.TEXTAFTER(A707," ",2),0),
IF(AND(LEFT(A707,4)="$ cd",IFERROR(_xlfn.TEXTAFTER(A707," ",2)="..",0)),_xlfn.XLOOKUP(E707,$E$2:E706,$D$2:D706,,,-1),D706))</f>
        <v>|/|hqmlnpn|fvhmzqc</v>
      </c>
      <c r="E707">
        <f>E706+IFERROR(IF(AND(LEFT(A707,4)="$ cd",_xlfn.TEXTAFTER(A707," ",2)&lt;&gt;".."),1,-1),0)</f>
        <v>3</v>
      </c>
      <c r="F707">
        <f>SUMIFS(C:C,D:D,IF(AND(LEFT(A707,4)="$ cd",_xlfn.TEXTAFTER(A707," ",2)&lt;&gt;".."),IF(D706="|",D706,D706&amp;"|")&amp;_xlfn.TEXTAFTER(A707," ",2),""))</f>
        <v>0</v>
      </c>
      <c r="G707" s="2" t="str">
        <f>IF(F707&gt;$J$2,F707-$J$2,"")</f>
        <v/>
      </c>
      <c r="H707">
        <f>IF(ISNUMBER(_xlfn.NUMBERVALUE(LEFT(A707,1))),_xlfn.NUMBERVALUE(_xlfn.TEXTBEFORE(A707," ")),0)</f>
        <v>0</v>
      </c>
      <c r="J707" cm="1">
        <f t="array" ref="J707">SUMPRODUCT(--(IFERROR(FIND(I707,D705:D1638),0)&gt;0),H705:H1638)</f>
        <v>10688151</v>
      </c>
    </row>
    <row r="708" spans="1:10">
      <c r="A708" s="3" t="s">
        <v>134</v>
      </c>
      <c r="B708" s="1" t="str">
        <f>IFERROR(_xlfn.NUMBERVALUE(LEFT(A708,1)),LEFT(A708,1))</f>
        <v>$</v>
      </c>
      <c r="C708">
        <f>IF(ISNUMBER(_xlfn.NUMBERVALUE(LEFT(A708,1))),_xlfn.NUMBERVALUE(_xlfn.TEXTBEFORE(A708," ")),0)+
IF(B708="d",SUMIFS(F:F,D:D,D708&amp;"|"&amp;_xlfn.TEXTAFTER(A708," ")),0)</f>
        <v>0</v>
      </c>
      <c r="D708" t="str" cm="1">
        <f t="array" ref="D708">IF(AND(LEFT(A708,4)="$ cd",IFERROR(_xlfn.TEXTAFTER(A708," ",2)&lt;&gt;"..",0)),IF(D707="|",D707,D707&amp;"|")&amp;IFERROR(_xlfn.TEXTAFTER(A708," ",2),0),
IF(AND(LEFT(A708,4)="$ cd",IFERROR(_xlfn.TEXTAFTER(A708," ",2)="..",0)),_xlfn.XLOOKUP(E708,$E$2:E707,$D$2:D707,,,-1),D707))</f>
        <v>|/|hqmlnpn|fvhmzqc|jsfbvwb</v>
      </c>
      <c r="E708">
        <f>E707+IFERROR(IF(AND(LEFT(A708,4)="$ cd",_xlfn.TEXTAFTER(A708," ",2)&lt;&gt;".."),1,-1),0)</f>
        <v>4</v>
      </c>
      <c r="F708">
        <f>SUMIFS(C:C,D:D,IF(AND(LEFT(A708,4)="$ cd",_xlfn.TEXTAFTER(A708," ",2)&lt;&gt;".."),IF(D707="|",D707,D707&amp;"|")&amp;_xlfn.TEXTAFTER(A708," ",2),""))</f>
        <v>262410</v>
      </c>
      <c r="G708" s="2" t="str">
        <f>IF(F708&gt;$J$2,F708-$J$2,"")</f>
        <v/>
      </c>
      <c r="H708">
        <f>IF(ISNUMBER(_xlfn.NUMBERVALUE(LEFT(A708,1))),_xlfn.NUMBERVALUE(_xlfn.TEXTBEFORE(A708," ")),0)</f>
        <v>0</v>
      </c>
      <c r="J708" cm="1">
        <f t="array" ref="J708">SUMPRODUCT(--(IFERROR(FIND(I708,D706:D1639),0)&gt;0),H706:H1639)</f>
        <v>10688151</v>
      </c>
    </row>
    <row r="709" spans="1:10">
      <c r="A709" s="3" t="s">
        <v>1</v>
      </c>
      <c r="B709" s="1" t="str">
        <f>IFERROR(_xlfn.NUMBERVALUE(LEFT(A709,1)),LEFT(A709,1))</f>
        <v>$</v>
      </c>
      <c r="C709">
        <f>IF(ISNUMBER(_xlfn.NUMBERVALUE(LEFT(A709,1))),_xlfn.NUMBERVALUE(_xlfn.TEXTBEFORE(A709," ")),0)+
IF(B709="d",SUMIFS(F:F,D:D,D709&amp;"|"&amp;_xlfn.TEXTAFTER(A709," ")),0)</f>
        <v>0</v>
      </c>
      <c r="D709" t="str" cm="1">
        <f t="array" ref="D709">IF(AND(LEFT(A709,4)="$ cd",IFERROR(_xlfn.TEXTAFTER(A709," ",2)&lt;&gt;"..",0)),IF(D708="|",D708,D708&amp;"|")&amp;IFERROR(_xlfn.TEXTAFTER(A709," ",2),0),
IF(AND(LEFT(A709,4)="$ cd",IFERROR(_xlfn.TEXTAFTER(A709," ",2)="..",0)),_xlfn.XLOOKUP(E709,$E$2:E708,$D$2:D708,,,-1),D708))</f>
        <v>|/|hqmlnpn|fvhmzqc|jsfbvwb</v>
      </c>
      <c r="E709">
        <f>E708+IFERROR(IF(AND(LEFT(A709,4)="$ cd",_xlfn.TEXTAFTER(A709," ",2)&lt;&gt;".."),1,-1),0)</f>
        <v>4</v>
      </c>
      <c r="F709">
        <f>SUMIFS(C:C,D:D,IF(AND(LEFT(A709,4)="$ cd",_xlfn.TEXTAFTER(A709," ",2)&lt;&gt;".."),IF(D708="|",D708,D708&amp;"|")&amp;_xlfn.TEXTAFTER(A709," ",2),""))</f>
        <v>0</v>
      </c>
      <c r="G709" s="2" t="str">
        <f>IF(F709&gt;$J$2,F709-$J$2,"")</f>
        <v/>
      </c>
      <c r="H709">
        <f>IF(ISNUMBER(_xlfn.NUMBERVALUE(LEFT(A709,1))),_xlfn.NUMBERVALUE(_xlfn.TEXTBEFORE(A709," ")),0)</f>
        <v>0</v>
      </c>
      <c r="J709" cm="1">
        <f t="array" ref="J709">SUMPRODUCT(--(IFERROR(FIND(I709,D707:D1640),0)&gt;0),H707:H1640)</f>
        <v>10479852</v>
      </c>
    </row>
    <row r="710" spans="1:10">
      <c r="A710" s="3" t="s">
        <v>133</v>
      </c>
      <c r="B710" s="1">
        <f>IFERROR(_xlfn.NUMBERVALUE(LEFT(A710,1)),LEFT(A710,1))</f>
        <v>1</v>
      </c>
      <c r="C710">
        <f>IF(ISNUMBER(_xlfn.NUMBERVALUE(LEFT(A710,1))),_xlfn.NUMBERVALUE(_xlfn.TEXTBEFORE(A710," ")),0)+
IF(B710="d",SUMIFS(F:F,D:D,D710&amp;"|"&amp;_xlfn.TEXTAFTER(A710," ")),0)</f>
        <v>175184</v>
      </c>
      <c r="D710" t="str" cm="1">
        <f t="array" ref="D710">IF(AND(LEFT(A710,4)="$ cd",IFERROR(_xlfn.TEXTAFTER(A710," ",2)&lt;&gt;"..",0)),IF(D709="|",D709,D709&amp;"|")&amp;IFERROR(_xlfn.TEXTAFTER(A710," ",2),0),
IF(AND(LEFT(A710,4)="$ cd",IFERROR(_xlfn.TEXTAFTER(A710," ",2)="..",0)),_xlfn.XLOOKUP(E710,$E$2:E709,$D$2:D709,,,-1),D709))</f>
        <v>|/|hqmlnpn|fvhmzqc|jsfbvwb</v>
      </c>
      <c r="E710">
        <f>E709+IFERROR(IF(AND(LEFT(A710,4)="$ cd",_xlfn.TEXTAFTER(A710," ",2)&lt;&gt;".."),1,-1),0)</f>
        <v>4</v>
      </c>
      <c r="F710">
        <f>SUMIFS(C:C,D:D,IF(AND(LEFT(A710,4)="$ cd",_xlfn.TEXTAFTER(A710," ",2)&lt;&gt;".."),IF(D709="|",D709,D709&amp;"|")&amp;_xlfn.TEXTAFTER(A710," ",2),""))</f>
        <v>0</v>
      </c>
      <c r="G710" s="2" t="str">
        <f>IF(F710&gt;$J$2,F710-$J$2,"")</f>
        <v/>
      </c>
      <c r="H710">
        <f>IF(ISNUMBER(_xlfn.NUMBERVALUE(LEFT(A710,1))),_xlfn.NUMBERVALUE(_xlfn.TEXTBEFORE(A710," ")),0)</f>
        <v>175184</v>
      </c>
      <c r="J710" cm="1">
        <f t="array" ref="J710">SUMPRODUCT(--(IFERROR(FIND(I710,D708:D1641),0)&gt;0),H708:H1641)</f>
        <v>10479852</v>
      </c>
    </row>
    <row r="711" spans="1:10">
      <c r="A711" s="3" t="s">
        <v>132</v>
      </c>
      <c r="B711" s="1">
        <f>IFERROR(_xlfn.NUMBERVALUE(LEFT(A711,1)),LEFT(A711,1))</f>
        <v>8</v>
      </c>
      <c r="C711">
        <f>IF(ISNUMBER(_xlfn.NUMBERVALUE(LEFT(A711,1))),_xlfn.NUMBERVALUE(_xlfn.TEXTBEFORE(A711," ")),0)+
IF(B711="d",SUMIFS(F:F,D:D,D711&amp;"|"&amp;_xlfn.TEXTAFTER(A711," ")),0)</f>
        <v>85214</v>
      </c>
      <c r="D711" t="str" cm="1">
        <f t="array" ref="D711">IF(AND(LEFT(A711,4)="$ cd",IFERROR(_xlfn.TEXTAFTER(A711," ",2)&lt;&gt;"..",0)),IF(D710="|",D710,D710&amp;"|")&amp;IFERROR(_xlfn.TEXTAFTER(A711," ",2),0),
IF(AND(LEFT(A711,4)="$ cd",IFERROR(_xlfn.TEXTAFTER(A711," ",2)="..",0)),_xlfn.XLOOKUP(E711,$E$2:E710,$D$2:D710,,,-1),D710))</f>
        <v>|/|hqmlnpn|fvhmzqc|jsfbvwb</v>
      </c>
      <c r="E711">
        <f>E710+IFERROR(IF(AND(LEFT(A711,4)="$ cd",_xlfn.TEXTAFTER(A711," ",2)&lt;&gt;".."),1,-1),0)</f>
        <v>4</v>
      </c>
      <c r="F711">
        <f>SUMIFS(C:C,D:D,IF(AND(LEFT(A711,4)="$ cd",_xlfn.TEXTAFTER(A711," ",2)&lt;&gt;".."),IF(D710="|",D710,D710&amp;"|")&amp;_xlfn.TEXTAFTER(A711," ",2),""))</f>
        <v>0</v>
      </c>
      <c r="G711" s="2" t="str">
        <f>IF(F711&gt;$J$2,F711-$J$2,"")</f>
        <v/>
      </c>
      <c r="H711">
        <f>IF(ISNUMBER(_xlfn.NUMBERVALUE(LEFT(A711,1))),_xlfn.NUMBERVALUE(_xlfn.TEXTBEFORE(A711," ")),0)</f>
        <v>85214</v>
      </c>
      <c r="J711" cm="1">
        <f t="array" ref="J711">SUMPRODUCT(--(IFERROR(FIND(I711,D709:D1642),0)&gt;0),H709:H1642)</f>
        <v>10479852</v>
      </c>
    </row>
    <row r="712" spans="1:10">
      <c r="A712" s="3" t="s">
        <v>131</v>
      </c>
      <c r="B712" s="1">
        <f>IFERROR(_xlfn.NUMBERVALUE(LEFT(A712,1)),LEFT(A712,1))</f>
        <v>2</v>
      </c>
      <c r="C712">
        <f>IF(ISNUMBER(_xlfn.NUMBERVALUE(LEFT(A712,1))),_xlfn.NUMBERVALUE(_xlfn.TEXTBEFORE(A712," ")),0)+
IF(B712="d",SUMIFS(F:F,D:D,D712&amp;"|"&amp;_xlfn.TEXTAFTER(A712," ")),0)</f>
        <v>2012</v>
      </c>
      <c r="D712" t="str" cm="1">
        <f t="array" ref="D712">IF(AND(LEFT(A712,4)="$ cd",IFERROR(_xlfn.TEXTAFTER(A712," ",2)&lt;&gt;"..",0)),IF(D711="|",D711,D711&amp;"|")&amp;IFERROR(_xlfn.TEXTAFTER(A712," ",2),0),
IF(AND(LEFT(A712,4)="$ cd",IFERROR(_xlfn.TEXTAFTER(A712," ",2)="..",0)),_xlfn.XLOOKUP(E712,$E$2:E711,$D$2:D711,,,-1),D711))</f>
        <v>|/|hqmlnpn|fvhmzqc|jsfbvwb</v>
      </c>
      <c r="E712">
        <f>E711+IFERROR(IF(AND(LEFT(A712,4)="$ cd",_xlfn.TEXTAFTER(A712," ",2)&lt;&gt;".."),1,-1),0)</f>
        <v>4</v>
      </c>
      <c r="F712">
        <f>SUMIFS(C:C,D:D,IF(AND(LEFT(A712,4)="$ cd",_xlfn.TEXTAFTER(A712," ",2)&lt;&gt;".."),IF(D711="|",D711,D711&amp;"|")&amp;_xlfn.TEXTAFTER(A712," ",2),""))</f>
        <v>0</v>
      </c>
      <c r="G712" s="2" t="str">
        <f>IF(F712&gt;$J$2,F712-$J$2,"")</f>
        <v/>
      </c>
      <c r="H712">
        <f>IF(ISNUMBER(_xlfn.NUMBERVALUE(LEFT(A712,1))),_xlfn.NUMBERVALUE(_xlfn.TEXTBEFORE(A712," ")),0)</f>
        <v>2012</v>
      </c>
      <c r="J712" cm="1">
        <f t="array" ref="J712">SUMPRODUCT(--(IFERROR(FIND(I712,D710:D1643),0)&gt;0),H710:H1643)</f>
        <v>10479852</v>
      </c>
    </row>
    <row r="713" spans="1:10">
      <c r="A713" s="3" t="s">
        <v>3</v>
      </c>
      <c r="B713" s="1" t="str">
        <f>IFERROR(_xlfn.NUMBERVALUE(LEFT(A713,1)),LEFT(A713,1))</f>
        <v>$</v>
      </c>
      <c r="C713">
        <f>IF(ISNUMBER(_xlfn.NUMBERVALUE(LEFT(A713,1))),_xlfn.NUMBERVALUE(_xlfn.TEXTBEFORE(A713," ")),0)+
IF(B713="d",SUMIFS(F:F,D:D,D713&amp;"|"&amp;_xlfn.TEXTAFTER(A713," ")),0)</f>
        <v>0</v>
      </c>
      <c r="D713" t="str" cm="1">
        <f t="array" ref="D713">IF(AND(LEFT(A713,4)="$ cd",IFERROR(_xlfn.TEXTAFTER(A713," ",2)&lt;&gt;"..",0)),IF(D712="|",D712,D712&amp;"|")&amp;IFERROR(_xlfn.TEXTAFTER(A713," ",2),0),
IF(AND(LEFT(A713,4)="$ cd",IFERROR(_xlfn.TEXTAFTER(A713," ",2)="..",0)),_xlfn.XLOOKUP(E713,$E$2:E712,$D$2:D712,,,-1),D712))</f>
        <v>|/|hqmlnpn|fvhmzqc</v>
      </c>
      <c r="E713">
        <f>E712+IFERROR(IF(AND(LEFT(A713,4)="$ cd",_xlfn.TEXTAFTER(A713," ",2)&lt;&gt;".."),1,-1),0)</f>
        <v>3</v>
      </c>
      <c r="F713">
        <f>SUMIFS(C:C,D:D,IF(AND(LEFT(A713,4)="$ cd",_xlfn.TEXTAFTER(A713," ",2)&lt;&gt;".."),IF(D712="|",D712,D712&amp;"|")&amp;_xlfn.TEXTAFTER(A713," ",2),""))</f>
        <v>0</v>
      </c>
      <c r="G713" s="2" t="str">
        <f>IF(F713&gt;$J$2,F713-$J$2,"")</f>
        <v/>
      </c>
      <c r="H713">
        <f>IF(ISNUMBER(_xlfn.NUMBERVALUE(LEFT(A713,1))),_xlfn.NUMBERVALUE(_xlfn.TEXTBEFORE(A713," ")),0)</f>
        <v>0</v>
      </c>
      <c r="J713" cm="1">
        <f t="array" ref="J713">SUMPRODUCT(--(IFERROR(FIND(I713,D711:D1644),0)&gt;0),H711:H1644)</f>
        <v>10304668</v>
      </c>
    </row>
    <row r="714" spans="1:10">
      <c r="A714" s="3" t="s">
        <v>3</v>
      </c>
      <c r="B714" s="1" t="str">
        <f>IFERROR(_xlfn.NUMBERVALUE(LEFT(A714,1)),LEFT(A714,1))</f>
        <v>$</v>
      </c>
      <c r="C714">
        <f>IF(ISNUMBER(_xlfn.NUMBERVALUE(LEFT(A714,1))),_xlfn.NUMBERVALUE(_xlfn.TEXTBEFORE(A714," ")),0)+
IF(B714="d",SUMIFS(F:F,D:D,D714&amp;"|"&amp;_xlfn.TEXTAFTER(A714," ")),0)</f>
        <v>0</v>
      </c>
      <c r="D714" t="str" cm="1">
        <f t="array" ref="D714">IF(AND(LEFT(A714,4)="$ cd",IFERROR(_xlfn.TEXTAFTER(A714," ",2)&lt;&gt;"..",0)),IF(D713="|",D713,D713&amp;"|")&amp;IFERROR(_xlfn.TEXTAFTER(A714," ",2),0),
IF(AND(LEFT(A714,4)="$ cd",IFERROR(_xlfn.TEXTAFTER(A714," ",2)="..",0)),_xlfn.XLOOKUP(E714,$E$2:E713,$D$2:D713,,,-1),D713))</f>
        <v>|/|hqmlnpn</v>
      </c>
      <c r="E714">
        <f>E713+IFERROR(IF(AND(LEFT(A714,4)="$ cd",_xlfn.TEXTAFTER(A714," ",2)&lt;&gt;".."),1,-1),0)</f>
        <v>2</v>
      </c>
      <c r="F714">
        <f>SUMIFS(C:C,D:D,IF(AND(LEFT(A714,4)="$ cd",_xlfn.TEXTAFTER(A714," ",2)&lt;&gt;".."),IF(D713="|",D713,D713&amp;"|")&amp;_xlfn.TEXTAFTER(A714," ",2),""))</f>
        <v>0</v>
      </c>
      <c r="G714" s="2" t="str">
        <f>IF(F714&gt;$J$2,F714-$J$2,"")</f>
        <v/>
      </c>
      <c r="H714">
        <f>IF(ISNUMBER(_xlfn.NUMBERVALUE(LEFT(A714,1))),_xlfn.NUMBERVALUE(_xlfn.TEXTBEFORE(A714," ")),0)</f>
        <v>0</v>
      </c>
      <c r="J714" cm="1">
        <f t="array" ref="J714">SUMPRODUCT(--(IFERROR(FIND(I714,D712:D1645),0)&gt;0),H712:H1645)</f>
        <v>10219454</v>
      </c>
    </row>
    <row r="715" spans="1:10">
      <c r="A715" s="3" t="s">
        <v>130</v>
      </c>
      <c r="B715" s="1" t="str">
        <f>IFERROR(_xlfn.NUMBERVALUE(LEFT(A715,1)),LEFT(A715,1))</f>
        <v>$</v>
      </c>
      <c r="C715">
        <f>IF(ISNUMBER(_xlfn.NUMBERVALUE(LEFT(A715,1))),_xlfn.NUMBERVALUE(_xlfn.TEXTBEFORE(A715," ")),0)+
IF(B715="d",SUMIFS(F:F,D:D,D715&amp;"|"&amp;_xlfn.TEXTAFTER(A715," ")),0)</f>
        <v>0</v>
      </c>
      <c r="D715" t="str" cm="1">
        <f t="array" ref="D715">IF(AND(LEFT(A715,4)="$ cd",IFERROR(_xlfn.TEXTAFTER(A715," ",2)&lt;&gt;"..",0)),IF(D714="|",D714,D714&amp;"|")&amp;IFERROR(_xlfn.TEXTAFTER(A715," ",2),0),
IF(AND(LEFT(A715,4)="$ cd",IFERROR(_xlfn.TEXTAFTER(A715," ",2)="..",0)),_xlfn.XLOOKUP(E715,$E$2:E714,$D$2:D714,,,-1),D714))</f>
        <v>|/|hqmlnpn|nppp</v>
      </c>
      <c r="E715">
        <f>E714+IFERROR(IF(AND(LEFT(A715,4)="$ cd",_xlfn.TEXTAFTER(A715," ",2)&lt;&gt;".."),1,-1),0)</f>
        <v>3</v>
      </c>
      <c r="F715">
        <f>SUMIFS(C:C,D:D,IF(AND(LEFT(A715,4)="$ cd",_xlfn.TEXTAFTER(A715," ",2)&lt;&gt;".."),IF(D714="|",D714,D714&amp;"|")&amp;_xlfn.TEXTAFTER(A715," ",2),""))</f>
        <v>223933</v>
      </c>
      <c r="G715" s="2" t="str">
        <f>IF(F715&gt;$J$2,F715-$J$2,"")</f>
        <v/>
      </c>
      <c r="H715">
        <f>IF(ISNUMBER(_xlfn.NUMBERVALUE(LEFT(A715,1))),_xlfn.NUMBERVALUE(_xlfn.TEXTBEFORE(A715," ")),0)</f>
        <v>0</v>
      </c>
      <c r="J715" cm="1">
        <f t="array" ref="J715">SUMPRODUCT(--(IFERROR(FIND(I715,D713:D1646),0)&gt;0),H713:H1646)</f>
        <v>10217442</v>
      </c>
    </row>
    <row r="716" spans="1:10">
      <c r="A716" s="3" t="s">
        <v>1</v>
      </c>
      <c r="B716" s="1" t="str">
        <f>IFERROR(_xlfn.NUMBERVALUE(LEFT(A716,1)),LEFT(A716,1))</f>
        <v>$</v>
      </c>
      <c r="C716">
        <f>IF(ISNUMBER(_xlfn.NUMBERVALUE(LEFT(A716,1))),_xlfn.NUMBERVALUE(_xlfn.TEXTBEFORE(A716," ")),0)+
IF(B716="d",SUMIFS(F:F,D:D,D716&amp;"|"&amp;_xlfn.TEXTAFTER(A716," ")),0)</f>
        <v>0</v>
      </c>
      <c r="D716" t="str" cm="1">
        <f t="array" ref="D716">IF(AND(LEFT(A716,4)="$ cd",IFERROR(_xlfn.TEXTAFTER(A716," ",2)&lt;&gt;"..",0)),IF(D715="|",D715,D715&amp;"|")&amp;IFERROR(_xlfn.TEXTAFTER(A716," ",2),0),
IF(AND(LEFT(A716,4)="$ cd",IFERROR(_xlfn.TEXTAFTER(A716," ",2)="..",0)),_xlfn.XLOOKUP(E716,$E$2:E715,$D$2:D715,,,-1),D715))</f>
        <v>|/|hqmlnpn|nppp</v>
      </c>
      <c r="E716">
        <f>E715+IFERROR(IF(AND(LEFT(A716,4)="$ cd",_xlfn.TEXTAFTER(A716," ",2)&lt;&gt;".."),1,-1),0)</f>
        <v>3</v>
      </c>
      <c r="F716">
        <f>SUMIFS(C:C,D:D,IF(AND(LEFT(A716,4)="$ cd",_xlfn.TEXTAFTER(A716," ",2)&lt;&gt;".."),IF(D715="|",D715,D715&amp;"|")&amp;_xlfn.TEXTAFTER(A716," ",2),""))</f>
        <v>0</v>
      </c>
      <c r="G716" s="2" t="str">
        <f>IF(F716&gt;$J$2,F716-$J$2,"")</f>
        <v/>
      </c>
      <c r="H716">
        <f>IF(ISNUMBER(_xlfn.NUMBERVALUE(LEFT(A716,1))),_xlfn.NUMBERVALUE(_xlfn.TEXTBEFORE(A716," ")),0)</f>
        <v>0</v>
      </c>
      <c r="J716" cm="1">
        <f t="array" ref="J716">SUMPRODUCT(--(IFERROR(FIND(I716,D714:D1647),0)&gt;0),H714:H1647)</f>
        <v>10217442</v>
      </c>
    </row>
    <row r="717" spans="1:10">
      <c r="A717" s="3" t="s">
        <v>129</v>
      </c>
      <c r="B717" s="1">
        <f>IFERROR(_xlfn.NUMBERVALUE(LEFT(A717,1)),LEFT(A717,1))</f>
        <v>2</v>
      </c>
      <c r="C717">
        <f>IF(ISNUMBER(_xlfn.NUMBERVALUE(LEFT(A717,1))),_xlfn.NUMBERVALUE(_xlfn.TEXTBEFORE(A717," ")),0)+
IF(B717="d",SUMIFS(F:F,D:D,D717&amp;"|"&amp;_xlfn.TEXTAFTER(A717," ")),0)</f>
        <v>223933</v>
      </c>
      <c r="D717" t="str" cm="1">
        <f t="array" ref="D717">IF(AND(LEFT(A717,4)="$ cd",IFERROR(_xlfn.TEXTAFTER(A717," ",2)&lt;&gt;"..",0)),IF(D716="|",D716,D716&amp;"|")&amp;IFERROR(_xlfn.TEXTAFTER(A717," ",2),0),
IF(AND(LEFT(A717,4)="$ cd",IFERROR(_xlfn.TEXTAFTER(A717," ",2)="..",0)),_xlfn.XLOOKUP(E717,$E$2:E716,$D$2:D716,,,-1),D716))</f>
        <v>|/|hqmlnpn|nppp</v>
      </c>
      <c r="E717">
        <f>E716+IFERROR(IF(AND(LEFT(A717,4)="$ cd",_xlfn.TEXTAFTER(A717," ",2)&lt;&gt;".."),1,-1),0)</f>
        <v>3</v>
      </c>
      <c r="F717">
        <f>SUMIFS(C:C,D:D,IF(AND(LEFT(A717,4)="$ cd",_xlfn.TEXTAFTER(A717," ",2)&lt;&gt;".."),IF(D716="|",D716,D716&amp;"|")&amp;_xlfn.TEXTAFTER(A717," ",2),""))</f>
        <v>0</v>
      </c>
      <c r="G717" s="2" t="str">
        <f>IF(F717&gt;$J$2,F717-$J$2,"")</f>
        <v/>
      </c>
      <c r="H717">
        <f>IF(ISNUMBER(_xlfn.NUMBERVALUE(LEFT(A717,1))),_xlfn.NUMBERVALUE(_xlfn.TEXTBEFORE(A717," ")),0)</f>
        <v>223933</v>
      </c>
      <c r="J717" cm="1">
        <f t="array" ref="J717">SUMPRODUCT(--(IFERROR(FIND(I717,D715:D1648),0)&gt;0),H715:H1648)</f>
        <v>10217442</v>
      </c>
    </row>
    <row r="718" spans="1:10">
      <c r="A718" s="3" t="s">
        <v>3</v>
      </c>
      <c r="B718" s="1" t="str">
        <f>IFERROR(_xlfn.NUMBERVALUE(LEFT(A718,1)),LEFT(A718,1))</f>
        <v>$</v>
      </c>
      <c r="C718">
        <f>IF(ISNUMBER(_xlfn.NUMBERVALUE(LEFT(A718,1))),_xlfn.NUMBERVALUE(_xlfn.TEXTBEFORE(A718," ")),0)+
IF(B718="d",SUMIFS(F:F,D:D,D718&amp;"|"&amp;_xlfn.TEXTAFTER(A718," ")),0)</f>
        <v>0</v>
      </c>
      <c r="D718" t="str" cm="1">
        <f t="array" ref="D718">IF(AND(LEFT(A718,4)="$ cd",IFERROR(_xlfn.TEXTAFTER(A718," ",2)&lt;&gt;"..",0)),IF(D717="|",D717,D717&amp;"|")&amp;IFERROR(_xlfn.TEXTAFTER(A718," ",2),0),
IF(AND(LEFT(A718,4)="$ cd",IFERROR(_xlfn.TEXTAFTER(A718," ",2)="..",0)),_xlfn.XLOOKUP(E718,$E$2:E717,$D$2:D717,,,-1),D717))</f>
        <v>|/|hqmlnpn</v>
      </c>
      <c r="E718">
        <f>E717+IFERROR(IF(AND(LEFT(A718,4)="$ cd",_xlfn.TEXTAFTER(A718," ",2)&lt;&gt;".."),1,-1),0)</f>
        <v>2</v>
      </c>
      <c r="F718">
        <f>SUMIFS(C:C,D:D,IF(AND(LEFT(A718,4)="$ cd",_xlfn.TEXTAFTER(A718," ",2)&lt;&gt;".."),IF(D717="|",D717,D717&amp;"|")&amp;_xlfn.TEXTAFTER(A718," ",2),""))</f>
        <v>0</v>
      </c>
      <c r="G718" s="2" t="str">
        <f>IF(F718&gt;$J$2,F718-$J$2,"")</f>
        <v/>
      </c>
      <c r="H718">
        <f>IF(ISNUMBER(_xlfn.NUMBERVALUE(LEFT(A718,1))),_xlfn.NUMBERVALUE(_xlfn.TEXTBEFORE(A718," ")),0)</f>
        <v>0</v>
      </c>
      <c r="J718" cm="1">
        <f t="array" ref="J718">SUMPRODUCT(--(IFERROR(FIND(I718,D716:D1649),0)&gt;0),H716:H1649)</f>
        <v>10217442</v>
      </c>
    </row>
    <row r="719" spans="1:10">
      <c r="A719" s="3" t="s">
        <v>128</v>
      </c>
      <c r="B719" s="1" t="str">
        <f>IFERROR(_xlfn.NUMBERVALUE(LEFT(A719,1)),LEFT(A719,1))</f>
        <v>$</v>
      </c>
      <c r="C719">
        <f>IF(ISNUMBER(_xlfn.NUMBERVALUE(LEFT(A719,1))),_xlfn.NUMBERVALUE(_xlfn.TEXTBEFORE(A719," ")),0)+
IF(B719="d",SUMIFS(F:F,D:D,D719&amp;"|"&amp;_xlfn.TEXTAFTER(A719," ")),0)</f>
        <v>0</v>
      </c>
      <c r="D719" t="str" cm="1">
        <f t="array" ref="D719">IF(AND(LEFT(A719,4)="$ cd",IFERROR(_xlfn.TEXTAFTER(A719," ",2)&lt;&gt;"..",0)),IF(D718="|",D718,D718&amp;"|")&amp;IFERROR(_xlfn.TEXTAFTER(A719," ",2),0),
IF(AND(LEFT(A719,4)="$ cd",IFERROR(_xlfn.TEXTAFTER(A719," ",2)="..",0)),_xlfn.XLOOKUP(E719,$E$2:E718,$D$2:D718,,,-1),D718))</f>
        <v>|/|hqmlnpn|rscgvrdt</v>
      </c>
      <c r="E719">
        <f>E718+IFERROR(IF(AND(LEFT(A719,4)="$ cd",_xlfn.TEXTAFTER(A719," ",2)&lt;&gt;".."),1,-1),0)</f>
        <v>3</v>
      </c>
      <c r="F719">
        <f>SUMIFS(C:C,D:D,IF(AND(LEFT(A719,4)="$ cd",_xlfn.TEXTAFTER(A719," ",2)&lt;&gt;".."),IF(D718="|",D718,D718&amp;"|")&amp;_xlfn.TEXTAFTER(A719," ",2),""))</f>
        <v>207388</v>
      </c>
      <c r="G719" s="2" t="str">
        <f>IF(F719&gt;$J$2,F719-$J$2,"")</f>
        <v/>
      </c>
      <c r="H719">
        <f>IF(ISNUMBER(_xlfn.NUMBERVALUE(LEFT(A719,1))),_xlfn.NUMBERVALUE(_xlfn.TEXTBEFORE(A719," ")),0)</f>
        <v>0</v>
      </c>
      <c r="J719" cm="1">
        <f t="array" ref="J719">SUMPRODUCT(--(IFERROR(FIND(I719,D717:D1650),0)&gt;0),H717:H1650)</f>
        <v>10217442</v>
      </c>
    </row>
    <row r="720" spans="1:10">
      <c r="A720" s="3" t="s">
        <v>1</v>
      </c>
      <c r="B720" s="1" t="str">
        <f>IFERROR(_xlfn.NUMBERVALUE(LEFT(A720,1)),LEFT(A720,1))</f>
        <v>$</v>
      </c>
      <c r="C720">
        <f>IF(ISNUMBER(_xlfn.NUMBERVALUE(LEFT(A720,1))),_xlfn.NUMBERVALUE(_xlfn.TEXTBEFORE(A720," ")),0)+
IF(B720="d",SUMIFS(F:F,D:D,D720&amp;"|"&amp;_xlfn.TEXTAFTER(A720," ")),0)</f>
        <v>0</v>
      </c>
      <c r="D720" t="str" cm="1">
        <f t="array" ref="D720">IF(AND(LEFT(A720,4)="$ cd",IFERROR(_xlfn.TEXTAFTER(A720," ",2)&lt;&gt;"..",0)),IF(D719="|",D719,D719&amp;"|")&amp;IFERROR(_xlfn.TEXTAFTER(A720," ",2),0),
IF(AND(LEFT(A720,4)="$ cd",IFERROR(_xlfn.TEXTAFTER(A720," ",2)="..",0)),_xlfn.XLOOKUP(E720,$E$2:E719,$D$2:D719,,,-1),D719))</f>
        <v>|/|hqmlnpn|rscgvrdt</v>
      </c>
      <c r="E720">
        <f>E719+IFERROR(IF(AND(LEFT(A720,4)="$ cd",_xlfn.TEXTAFTER(A720," ",2)&lt;&gt;".."),1,-1),0)</f>
        <v>3</v>
      </c>
      <c r="F720">
        <f>SUMIFS(C:C,D:D,IF(AND(LEFT(A720,4)="$ cd",_xlfn.TEXTAFTER(A720," ",2)&lt;&gt;".."),IF(D719="|",D719,D719&amp;"|")&amp;_xlfn.TEXTAFTER(A720," ",2),""))</f>
        <v>0</v>
      </c>
      <c r="G720" s="2" t="str">
        <f>IF(F720&gt;$J$2,F720-$J$2,"")</f>
        <v/>
      </c>
      <c r="H720">
        <f>IF(ISNUMBER(_xlfn.NUMBERVALUE(LEFT(A720,1))),_xlfn.NUMBERVALUE(_xlfn.TEXTBEFORE(A720," ")),0)</f>
        <v>0</v>
      </c>
      <c r="J720" cm="1">
        <f t="array" ref="J720">SUMPRODUCT(--(IFERROR(FIND(I720,D718:D1651),0)&gt;0),H718:H1651)</f>
        <v>9993509</v>
      </c>
    </row>
    <row r="721" spans="1:10">
      <c r="A721" s="3" t="s">
        <v>127</v>
      </c>
      <c r="B721" s="1">
        <f>IFERROR(_xlfn.NUMBERVALUE(LEFT(A721,1)),LEFT(A721,1))</f>
        <v>2</v>
      </c>
      <c r="C721">
        <f>IF(ISNUMBER(_xlfn.NUMBERVALUE(LEFT(A721,1))),_xlfn.NUMBERVALUE(_xlfn.TEXTBEFORE(A721," ")),0)+
IF(B721="d",SUMIFS(F:F,D:D,D721&amp;"|"&amp;_xlfn.TEXTAFTER(A721," ")),0)</f>
        <v>207388</v>
      </c>
      <c r="D721" t="str" cm="1">
        <f t="array" ref="D721">IF(AND(LEFT(A721,4)="$ cd",IFERROR(_xlfn.TEXTAFTER(A721," ",2)&lt;&gt;"..",0)),IF(D720="|",D720,D720&amp;"|")&amp;IFERROR(_xlfn.TEXTAFTER(A721," ",2),0),
IF(AND(LEFT(A721,4)="$ cd",IFERROR(_xlfn.TEXTAFTER(A721," ",2)="..",0)),_xlfn.XLOOKUP(E721,$E$2:E720,$D$2:D720,,,-1),D720))</f>
        <v>|/|hqmlnpn|rscgvrdt</v>
      </c>
      <c r="E721">
        <f>E720+IFERROR(IF(AND(LEFT(A721,4)="$ cd",_xlfn.TEXTAFTER(A721," ",2)&lt;&gt;".."),1,-1),0)</f>
        <v>3</v>
      </c>
      <c r="F721">
        <f>SUMIFS(C:C,D:D,IF(AND(LEFT(A721,4)="$ cd",_xlfn.TEXTAFTER(A721," ",2)&lt;&gt;".."),IF(D720="|",D720,D720&amp;"|")&amp;_xlfn.TEXTAFTER(A721," ",2),""))</f>
        <v>0</v>
      </c>
      <c r="G721" s="2" t="str">
        <f>IF(F721&gt;$J$2,F721-$J$2,"")</f>
        <v/>
      </c>
      <c r="H721">
        <f>IF(ISNUMBER(_xlfn.NUMBERVALUE(LEFT(A721,1))),_xlfn.NUMBERVALUE(_xlfn.TEXTBEFORE(A721," ")),0)</f>
        <v>207388</v>
      </c>
      <c r="J721" cm="1">
        <f t="array" ref="J721">SUMPRODUCT(--(IFERROR(FIND(I721,D719:D1652),0)&gt;0),H719:H1652)</f>
        <v>9993509</v>
      </c>
    </row>
    <row r="722" spans="1:10">
      <c r="A722" s="3" t="s">
        <v>3</v>
      </c>
      <c r="B722" s="1" t="str">
        <f>IFERROR(_xlfn.NUMBERVALUE(LEFT(A722,1)),LEFT(A722,1))</f>
        <v>$</v>
      </c>
      <c r="C722">
        <f>IF(ISNUMBER(_xlfn.NUMBERVALUE(LEFT(A722,1))),_xlfn.NUMBERVALUE(_xlfn.TEXTBEFORE(A722," ")),0)+
IF(B722="d",SUMIFS(F:F,D:D,D722&amp;"|"&amp;_xlfn.TEXTAFTER(A722," ")),0)</f>
        <v>0</v>
      </c>
      <c r="D722" t="str" cm="1">
        <f t="array" ref="D722">IF(AND(LEFT(A722,4)="$ cd",IFERROR(_xlfn.TEXTAFTER(A722," ",2)&lt;&gt;"..",0)),IF(D721="|",D721,D721&amp;"|")&amp;IFERROR(_xlfn.TEXTAFTER(A722," ",2),0),
IF(AND(LEFT(A722,4)="$ cd",IFERROR(_xlfn.TEXTAFTER(A722," ",2)="..",0)),_xlfn.XLOOKUP(E722,$E$2:E721,$D$2:D721,,,-1),D721))</f>
        <v>|/|hqmlnpn</v>
      </c>
      <c r="E722">
        <f>E721+IFERROR(IF(AND(LEFT(A722,4)="$ cd",_xlfn.TEXTAFTER(A722," ",2)&lt;&gt;".."),1,-1),0)</f>
        <v>2</v>
      </c>
      <c r="F722">
        <f>SUMIFS(C:C,D:D,IF(AND(LEFT(A722,4)="$ cd",_xlfn.TEXTAFTER(A722," ",2)&lt;&gt;".."),IF(D721="|",D721,D721&amp;"|")&amp;_xlfn.TEXTAFTER(A722," ",2),""))</f>
        <v>0</v>
      </c>
      <c r="G722" s="2" t="str">
        <f>IF(F722&gt;$J$2,F722-$J$2,"")</f>
        <v/>
      </c>
      <c r="H722">
        <f>IF(ISNUMBER(_xlfn.NUMBERVALUE(LEFT(A722,1))),_xlfn.NUMBERVALUE(_xlfn.TEXTBEFORE(A722," ")),0)</f>
        <v>0</v>
      </c>
      <c r="J722" cm="1">
        <f t="array" ref="J722">SUMPRODUCT(--(IFERROR(FIND(I722,D720:D1653),0)&gt;0),H720:H1653)</f>
        <v>9993509</v>
      </c>
    </row>
    <row r="723" spans="1:10">
      <c r="A723" s="3" t="s">
        <v>126</v>
      </c>
      <c r="B723" s="1" t="str">
        <f>IFERROR(_xlfn.NUMBERVALUE(LEFT(A723,1)),LEFT(A723,1))</f>
        <v>$</v>
      </c>
      <c r="C723">
        <f>IF(ISNUMBER(_xlfn.NUMBERVALUE(LEFT(A723,1))),_xlfn.NUMBERVALUE(_xlfn.TEXTBEFORE(A723," ")),0)+
IF(B723="d",SUMIFS(F:F,D:D,D723&amp;"|"&amp;_xlfn.TEXTAFTER(A723," ")),0)</f>
        <v>0</v>
      </c>
      <c r="D723" t="str" cm="1">
        <f t="array" ref="D723">IF(AND(LEFT(A723,4)="$ cd",IFERROR(_xlfn.TEXTAFTER(A723," ",2)&lt;&gt;"..",0)),IF(D722="|",D722,D722&amp;"|")&amp;IFERROR(_xlfn.TEXTAFTER(A723," ",2),0),
IF(AND(LEFT(A723,4)="$ cd",IFERROR(_xlfn.TEXTAFTER(A723," ",2)="..",0)),_xlfn.XLOOKUP(E723,$E$2:E722,$D$2:D722,,,-1),D722))</f>
        <v>|/|hqmlnpn|sdcbr</v>
      </c>
      <c r="E723">
        <f>E722+IFERROR(IF(AND(LEFT(A723,4)="$ cd",_xlfn.TEXTAFTER(A723," ",2)&lt;&gt;".."),1,-1),0)</f>
        <v>3</v>
      </c>
      <c r="F723">
        <f>SUMIFS(C:C,D:D,IF(AND(LEFT(A723,4)="$ cd",_xlfn.TEXTAFTER(A723," ",2)&lt;&gt;".."),IF(D722="|",D722,D722&amp;"|")&amp;_xlfn.TEXTAFTER(A723," ",2),""))</f>
        <v>1575719</v>
      </c>
      <c r="G723" s="2" t="str">
        <f>IF(F723&gt;$J$2,F723-$J$2,"")</f>
        <v/>
      </c>
      <c r="H723">
        <f>IF(ISNUMBER(_xlfn.NUMBERVALUE(LEFT(A723,1))),_xlfn.NUMBERVALUE(_xlfn.TEXTBEFORE(A723," ")),0)</f>
        <v>0</v>
      </c>
      <c r="J723" cm="1">
        <f t="array" ref="J723">SUMPRODUCT(--(IFERROR(FIND(I723,D721:D1654),0)&gt;0),H721:H1654)</f>
        <v>9993509</v>
      </c>
    </row>
    <row r="724" spans="1:10">
      <c r="A724" s="3" t="s">
        <v>1</v>
      </c>
      <c r="B724" s="1" t="str">
        <f>IFERROR(_xlfn.NUMBERVALUE(LEFT(A724,1)),LEFT(A724,1))</f>
        <v>$</v>
      </c>
      <c r="C724">
        <f>IF(ISNUMBER(_xlfn.NUMBERVALUE(LEFT(A724,1))),_xlfn.NUMBERVALUE(_xlfn.TEXTBEFORE(A724," ")),0)+
IF(B724="d",SUMIFS(F:F,D:D,D724&amp;"|"&amp;_xlfn.TEXTAFTER(A724," ")),0)</f>
        <v>0</v>
      </c>
      <c r="D724" t="str" cm="1">
        <f t="array" ref="D724">IF(AND(LEFT(A724,4)="$ cd",IFERROR(_xlfn.TEXTAFTER(A724," ",2)&lt;&gt;"..",0)),IF(D723="|",D723,D723&amp;"|")&amp;IFERROR(_xlfn.TEXTAFTER(A724," ",2),0),
IF(AND(LEFT(A724,4)="$ cd",IFERROR(_xlfn.TEXTAFTER(A724," ",2)="..",0)),_xlfn.XLOOKUP(E724,$E$2:E723,$D$2:D723,,,-1),D723))</f>
        <v>|/|hqmlnpn|sdcbr</v>
      </c>
      <c r="E724">
        <f>E723+IFERROR(IF(AND(LEFT(A724,4)="$ cd",_xlfn.TEXTAFTER(A724," ",2)&lt;&gt;".."),1,-1),0)</f>
        <v>3</v>
      </c>
      <c r="F724">
        <f>SUMIFS(C:C,D:D,IF(AND(LEFT(A724,4)="$ cd",_xlfn.TEXTAFTER(A724," ",2)&lt;&gt;".."),IF(D723="|",D723,D723&amp;"|")&amp;_xlfn.TEXTAFTER(A724," ",2),""))</f>
        <v>0</v>
      </c>
      <c r="G724" s="2" t="str">
        <f>IF(F724&gt;$J$2,F724-$J$2,"")</f>
        <v/>
      </c>
      <c r="H724">
        <f>IF(ISNUMBER(_xlfn.NUMBERVALUE(LEFT(A724,1))),_xlfn.NUMBERVALUE(_xlfn.TEXTBEFORE(A724," ")),0)</f>
        <v>0</v>
      </c>
      <c r="J724" cm="1">
        <f t="array" ref="J724">SUMPRODUCT(--(IFERROR(FIND(I724,D722:D1655),0)&gt;0),H722:H1655)</f>
        <v>9786121</v>
      </c>
    </row>
    <row r="725" spans="1:10">
      <c r="A725" s="3" t="s">
        <v>125</v>
      </c>
      <c r="B725" s="1">
        <f>IFERROR(_xlfn.NUMBERVALUE(LEFT(A725,1)),LEFT(A725,1))</f>
        <v>2</v>
      </c>
      <c r="C725">
        <f>IF(ISNUMBER(_xlfn.NUMBERVALUE(LEFT(A725,1))),_xlfn.NUMBERVALUE(_xlfn.TEXTBEFORE(A725," ")),0)+
IF(B725="d",SUMIFS(F:F,D:D,D725&amp;"|"&amp;_xlfn.TEXTAFTER(A725," ")),0)</f>
        <v>277288</v>
      </c>
      <c r="D725" t="str" cm="1">
        <f t="array" ref="D725">IF(AND(LEFT(A725,4)="$ cd",IFERROR(_xlfn.TEXTAFTER(A725," ",2)&lt;&gt;"..",0)),IF(D724="|",D724,D724&amp;"|")&amp;IFERROR(_xlfn.TEXTAFTER(A725," ",2),0),
IF(AND(LEFT(A725,4)="$ cd",IFERROR(_xlfn.TEXTAFTER(A725," ",2)="..",0)),_xlfn.XLOOKUP(E725,$E$2:E724,$D$2:D724,,,-1),D724))</f>
        <v>|/|hqmlnpn|sdcbr</v>
      </c>
      <c r="E725">
        <f>E724+IFERROR(IF(AND(LEFT(A725,4)="$ cd",_xlfn.TEXTAFTER(A725," ",2)&lt;&gt;".."),1,-1),0)</f>
        <v>3</v>
      </c>
      <c r="F725">
        <f>SUMIFS(C:C,D:D,IF(AND(LEFT(A725,4)="$ cd",_xlfn.TEXTAFTER(A725," ",2)&lt;&gt;".."),IF(D724="|",D724,D724&amp;"|")&amp;_xlfn.TEXTAFTER(A725," ",2),""))</f>
        <v>0</v>
      </c>
      <c r="G725" s="2" t="str">
        <f>IF(F725&gt;$J$2,F725-$J$2,"")</f>
        <v/>
      </c>
      <c r="H725">
        <f>IF(ISNUMBER(_xlfn.NUMBERVALUE(LEFT(A725,1))),_xlfn.NUMBERVALUE(_xlfn.TEXTBEFORE(A725," ")),0)</f>
        <v>277288</v>
      </c>
      <c r="J725" cm="1">
        <f t="array" ref="J725">SUMPRODUCT(--(IFERROR(FIND(I725,D723:D1656),0)&gt;0),H723:H1656)</f>
        <v>9786121</v>
      </c>
    </row>
    <row r="726" spans="1:10">
      <c r="A726" s="3" t="s">
        <v>124</v>
      </c>
      <c r="B726" s="1">
        <f>IFERROR(_xlfn.NUMBERVALUE(LEFT(A726,1)),LEFT(A726,1))</f>
        <v>4</v>
      </c>
      <c r="C726">
        <f>IF(ISNUMBER(_xlfn.NUMBERVALUE(LEFT(A726,1))),_xlfn.NUMBERVALUE(_xlfn.TEXTBEFORE(A726," ")),0)+
IF(B726="d",SUMIFS(F:F,D:D,D726&amp;"|"&amp;_xlfn.TEXTAFTER(A726," ")),0)</f>
        <v>49684</v>
      </c>
      <c r="D726" t="str" cm="1">
        <f t="array" ref="D726">IF(AND(LEFT(A726,4)="$ cd",IFERROR(_xlfn.TEXTAFTER(A726," ",2)&lt;&gt;"..",0)),IF(D725="|",D725,D725&amp;"|")&amp;IFERROR(_xlfn.TEXTAFTER(A726," ",2),0),
IF(AND(LEFT(A726,4)="$ cd",IFERROR(_xlfn.TEXTAFTER(A726," ",2)="..",0)),_xlfn.XLOOKUP(E726,$E$2:E725,$D$2:D725,,,-1),D725))</f>
        <v>|/|hqmlnpn|sdcbr</v>
      </c>
      <c r="E726">
        <f>E725+IFERROR(IF(AND(LEFT(A726,4)="$ cd",_xlfn.TEXTAFTER(A726," ",2)&lt;&gt;".."),1,-1),0)</f>
        <v>3</v>
      </c>
      <c r="F726">
        <f>SUMIFS(C:C,D:D,IF(AND(LEFT(A726,4)="$ cd",_xlfn.TEXTAFTER(A726," ",2)&lt;&gt;".."),IF(D725="|",D725,D725&amp;"|")&amp;_xlfn.TEXTAFTER(A726," ",2),""))</f>
        <v>0</v>
      </c>
      <c r="G726" s="2" t="str">
        <f>IF(F726&gt;$J$2,F726-$J$2,"")</f>
        <v/>
      </c>
      <c r="H726">
        <f>IF(ISNUMBER(_xlfn.NUMBERVALUE(LEFT(A726,1))),_xlfn.NUMBERVALUE(_xlfn.TEXTBEFORE(A726," ")),0)</f>
        <v>49684</v>
      </c>
      <c r="J726" cm="1">
        <f t="array" ref="J726">SUMPRODUCT(--(IFERROR(FIND(I726,D724:D1657),0)&gt;0),H724:H1657)</f>
        <v>9786121</v>
      </c>
    </row>
    <row r="727" spans="1:10">
      <c r="A727" s="3" t="s">
        <v>123</v>
      </c>
      <c r="B727" s="1">
        <f>IFERROR(_xlfn.NUMBERVALUE(LEFT(A727,1)),LEFT(A727,1))</f>
        <v>1</v>
      </c>
      <c r="C727">
        <f>IF(ISNUMBER(_xlfn.NUMBERVALUE(LEFT(A727,1))),_xlfn.NUMBERVALUE(_xlfn.TEXTBEFORE(A727," ")),0)+
IF(B727="d",SUMIFS(F:F,D:D,D727&amp;"|"&amp;_xlfn.TEXTAFTER(A727," ")),0)</f>
        <v>195222</v>
      </c>
      <c r="D727" t="str" cm="1">
        <f t="array" ref="D727">IF(AND(LEFT(A727,4)="$ cd",IFERROR(_xlfn.TEXTAFTER(A727," ",2)&lt;&gt;"..",0)),IF(D726="|",D726,D726&amp;"|")&amp;IFERROR(_xlfn.TEXTAFTER(A727," ",2),0),
IF(AND(LEFT(A727,4)="$ cd",IFERROR(_xlfn.TEXTAFTER(A727," ",2)="..",0)),_xlfn.XLOOKUP(E727,$E$2:E726,$D$2:D726,,,-1),D726))</f>
        <v>|/|hqmlnpn|sdcbr</v>
      </c>
      <c r="E727">
        <f>E726+IFERROR(IF(AND(LEFT(A727,4)="$ cd",_xlfn.TEXTAFTER(A727," ",2)&lt;&gt;".."),1,-1),0)</f>
        <v>3</v>
      </c>
      <c r="F727">
        <f>SUMIFS(C:C,D:D,IF(AND(LEFT(A727,4)="$ cd",_xlfn.TEXTAFTER(A727," ",2)&lt;&gt;".."),IF(D726="|",D726,D726&amp;"|")&amp;_xlfn.TEXTAFTER(A727," ",2),""))</f>
        <v>0</v>
      </c>
      <c r="G727" s="2" t="str">
        <f>IF(F727&gt;$J$2,F727-$J$2,"")</f>
        <v/>
      </c>
      <c r="H727">
        <f>IF(ISNUMBER(_xlfn.NUMBERVALUE(LEFT(A727,1))),_xlfn.NUMBERVALUE(_xlfn.TEXTBEFORE(A727," ")),0)</f>
        <v>195222</v>
      </c>
      <c r="J727" cm="1">
        <f t="array" ref="J727">SUMPRODUCT(--(IFERROR(FIND(I727,D725:D1658),0)&gt;0),H725:H1658)</f>
        <v>9786121</v>
      </c>
    </row>
    <row r="728" spans="1:10">
      <c r="A728" s="3" t="s">
        <v>122</v>
      </c>
      <c r="B728" s="1" t="str">
        <f>IFERROR(_xlfn.NUMBERVALUE(LEFT(A728,1)),LEFT(A728,1))</f>
        <v>d</v>
      </c>
      <c r="C728">
        <f>IF(ISNUMBER(_xlfn.NUMBERVALUE(LEFT(A728,1))),_xlfn.NUMBERVALUE(_xlfn.TEXTBEFORE(A728," ")),0)+
IF(B728="d",SUMIFS(F:F,D:D,D728&amp;"|"&amp;_xlfn.TEXTAFTER(A728," ")),0)</f>
        <v>243121</v>
      </c>
      <c r="D728" t="str" cm="1">
        <f t="array" ref="D728">IF(AND(LEFT(A728,4)="$ cd",IFERROR(_xlfn.TEXTAFTER(A728," ",2)&lt;&gt;"..",0)),IF(D727="|",D727,D727&amp;"|")&amp;IFERROR(_xlfn.TEXTAFTER(A728," ",2),0),
IF(AND(LEFT(A728,4)="$ cd",IFERROR(_xlfn.TEXTAFTER(A728," ",2)="..",0)),_xlfn.XLOOKUP(E728,$E$2:E727,$D$2:D727,,,-1),D727))</f>
        <v>|/|hqmlnpn|sdcbr</v>
      </c>
      <c r="E728">
        <f>E727+IFERROR(IF(AND(LEFT(A728,4)="$ cd",_xlfn.TEXTAFTER(A728," ",2)&lt;&gt;".."),1,-1),0)</f>
        <v>3</v>
      </c>
      <c r="F728">
        <f>SUMIFS(C:C,D:D,IF(AND(LEFT(A728,4)="$ cd",_xlfn.TEXTAFTER(A728," ",2)&lt;&gt;".."),IF(D727="|",D727,D727&amp;"|")&amp;_xlfn.TEXTAFTER(A728," ",2),""))</f>
        <v>0</v>
      </c>
      <c r="G728" s="2" t="str">
        <f>IF(F728&gt;$J$2,F728-$J$2,"")</f>
        <v/>
      </c>
      <c r="H728">
        <f>IF(ISNUMBER(_xlfn.NUMBERVALUE(LEFT(A728,1))),_xlfn.NUMBERVALUE(_xlfn.TEXTBEFORE(A728," ")),0)</f>
        <v>0</v>
      </c>
      <c r="J728" cm="1">
        <f t="array" ref="J728">SUMPRODUCT(--(IFERROR(FIND(I728,D726:D1659),0)&gt;0),H726:H1659)</f>
        <v>9508833</v>
      </c>
    </row>
    <row r="729" spans="1:10">
      <c r="A729" s="3" t="s">
        <v>121</v>
      </c>
      <c r="B729" s="1">
        <f>IFERROR(_xlfn.NUMBERVALUE(LEFT(A729,1)),LEFT(A729,1))</f>
        <v>2</v>
      </c>
      <c r="C729">
        <f>IF(ISNUMBER(_xlfn.NUMBERVALUE(LEFT(A729,1))),_xlfn.NUMBERVALUE(_xlfn.TEXTBEFORE(A729," ")),0)+
IF(B729="d",SUMIFS(F:F,D:D,D729&amp;"|"&amp;_xlfn.TEXTAFTER(A729," ")),0)</f>
        <v>206408</v>
      </c>
      <c r="D729" t="str" cm="1">
        <f t="array" ref="D729">IF(AND(LEFT(A729,4)="$ cd",IFERROR(_xlfn.TEXTAFTER(A729," ",2)&lt;&gt;"..",0)),IF(D728="|",D728,D728&amp;"|")&amp;IFERROR(_xlfn.TEXTAFTER(A729," ",2),0),
IF(AND(LEFT(A729,4)="$ cd",IFERROR(_xlfn.TEXTAFTER(A729," ",2)="..",0)),_xlfn.XLOOKUP(E729,$E$2:E728,$D$2:D728,,,-1),D728))</f>
        <v>|/|hqmlnpn|sdcbr</v>
      </c>
      <c r="E729">
        <f>E728+IFERROR(IF(AND(LEFT(A729,4)="$ cd",_xlfn.TEXTAFTER(A729," ",2)&lt;&gt;".."),1,-1),0)</f>
        <v>3</v>
      </c>
      <c r="F729">
        <f>SUMIFS(C:C,D:D,IF(AND(LEFT(A729,4)="$ cd",_xlfn.TEXTAFTER(A729," ",2)&lt;&gt;".."),IF(D728="|",D728,D728&amp;"|")&amp;_xlfn.TEXTAFTER(A729," ",2),""))</f>
        <v>0</v>
      </c>
      <c r="G729" s="2" t="str">
        <f>IF(F729&gt;$J$2,F729-$J$2,"")</f>
        <v/>
      </c>
      <c r="H729">
        <f>IF(ISNUMBER(_xlfn.NUMBERVALUE(LEFT(A729,1))),_xlfn.NUMBERVALUE(_xlfn.TEXTBEFORE(A729," ")),0)</f>
        <v>206408</v>
      </c>
      <c r="J729" cm="1">
        <f t="array" ref="J729">SUMPRODUCT(--(IFERROR(FIND(I729,D727:D1660),0)&gt;0),H727:H1660)</f>
        <v>9459149</v>
      </c>
    </row>
    <row r="730" spans="1:10">
      <c r="A730" s="3" t="s">
        <v>120</v>
      </c>
      <c r="B730" s="1">
        <f>IFERROR(_xlfn.NUMBERVALUE(LEFT(A730,1)),LEFT(A730,1))</f>
        <v>1</v>
      </c>
      <c r="C730">
        <f>IF(ISNUMBER(_xlfn.NUMBERVALUE(LEFT(A730,1))),_xlfn.NUMBERVALUE(_xlfn.TEXTBEFORE(A730," ")),0)+
IF(B730="d",SUMIFS(F:F,D:D,D730&amp;"|"&amp;_xlfn.TEXTAFTER(A730," ")),0)</f>
        <v>147023</v>
      </c>
      <c r="D730" t="str" cm="1">
        <f t="array" ref="D730">IF(AND(LEFT(A730,4)="$ cd",IFERROR(_xlfn.TEXTAFTER(A730," ",2)&lt;&gt;"..",0)),IF(D729="|",D729,D729&amp;"|")&amp;IFERROR(_xlfn.TEXTAFTER(A730," ",2),0),
IF(AND(LEFT(A730,4)="$ cd",IFERROR(_xlfn.TEXTAFTER(A730," ",2)="..",0)),_xlfn.XLOOKUP(E730,$E$2:E729,$D$2:D729,,,-1),D729))</f>
        <v>|/|hqmlnpn|sdcbr</v>
      </c>
      <c r="E730">
        <f>E729+IFERROR(IF(AND(LEFT(A730,4)="$ cd",_xlfn.TEXTAFTER(A730," ",2)&lt;&gt;".."),1,-1),0)</f>
        <v>3</v>
      </c>
      <c r="F730">
        <f>SUMIFS(C:C,D:D,IF(AND(LEFT(A730,4)="$ cd",_xlfn.TEXTAFTER(A730," ",2)&lt;&gt;".."),IF(D729="|",D729,D729&amp;"|")&amp;_xlfn.TEXTAFTER(A730," ",2),""))</f>
        <v>0</v>
      </c>
      <c r="G730" s="2" t="str">
        <f>IF(F730&gt;$J$2,F730-$J$2,"")</f>
        <v/>
      </c>
      <c r="H730">
        <f>IF(ISNUMBER(_xlfn.NUMBERVALUE(LEFT(A730,1))),_xlfn.NUMBERVALUE(_xlfn.TEXTBEFORE(A730," ")),0)</f>
        <v>147023</v>
      </c>
      <c r="J730" cm="1">
        <f t="array" ref="J730">SUMPRODUCT(--(IFERROR(FIND(I730,D728:D1661),0)&gt;0),H728:H1661)</f>
        <v>9263927</v>
      </c>
    </row>
    <row r="731" spans="1:10">
      <c r="A731" s="3" t="s">
        <v>119</v>
      </c>
      <c r="B731" s="1" t="str">
        <f>IFERROR(_xlfn.NUMBERVALUE(LEFT(A731,1)),LEFT(A731,1))</f>
        <v>d</v>
      </c>
      <c r="C731">
        <f>IF(ISNUMBER(_xlfn.NUMBERVALUE(LEFT(A731,1))),_xlfn.NUMBERVALUE(_xlfn.TEXTBEFORE(A731," ")),0)+
IF(B731="d",SUMIFS(F:F,D:D,D731&amp;"|"&amp;_xlfn.TEXTAFTER(A731," ")),0)</f>
        <v>456973</v>
      </c>
      <c r="D731" t="str" cm="1">
        <f t="array" ref="D731">IF(AND(LEFT(A731,4)="$ cd",IFERROR(_xlfn.TEXTAFTER(A731," ",2)&lt;&gt;"..",0)),IF(D730="|",D730,D730&amp;"|")&amp;IFERROR(_xlfn.TEXTAFTER(A731," ",2),0),
IF(AND(LEFT(A731,4)="$ cd",IFERROR(_xlfn.TEXTAFTER(A731," ",2)="..",0)),_xlfn.XLOOKUP(E731,$E$2:E730,$D$2:D730,,,-1),D730))</f>
        <v>|/|hqmlnpn|sdcbr</v>
      </c>
      <c r="E731">
        <f>E730+IFERROR(IF(AND(LEFT(A731,4)="$ cd",_xlfn.TEXTAFTER(A731," ",2)&lt;&gt;".."),1,-1),0)</f>
        <v>3</v>
      </c>
      <c r="F731">
        <f>SUMIFS(C:C,D:D,IF(AND(LEFT(A731,4)="$ cd",_xlfn.TEXTAFTER(A731," ",2)&lt;&gt;".."),IF(D730="|",D730,D730&amp;"|")&amp;_xlfn.TEXTAFTER(A731," ",2),""))</f>
        <v>0</v>
      </c>
      <c r="G731" s="2" t="str">
        <f>IF(F731&gt;$J$2,F731-$J$2,"")</f>
        <v/>
      </c>
      <c r="H731">
        <f>IF(ISNUMBER(_xlfn.NUMBERVALUE(LEFT(A731,1))),_xlfn.NUMBERVALUE(_xlfn.TEXTBEFORE(A731," ")),0)</f>
        <v>0</v>
      </c>
      <c r="J731" cm="1">
        <f t="array" ref="J731">SUMPRODUCT(--(IFERROR(FIND(I731,D729:D1662),0)&gt;0),H729:H1662)</f>
        <v>9263927</v>
      </c>
    </row>
    <row r="732" spans="1:10">
      <c r="A732" s="3" t="s">
        <v>118</v>
      </c>
      <c r="B732" s="1" t="str">
        <f>IFERROR(_xlfn.NUMBERVALUE(LEFT(A732,1)),LEFT(A732,1))</f>
        <v>$</v>
      </c>
      <c r="C732">
        <f>IF(ISNUMBER(_xlfn.NUMBERVALUE(LEFT(A732,1))),_xlfn.NUMBERVALUE(_xlfn.TEXTBEFORE(A732," ")),0)+
IF(B732="d",SUMIFS(F:F,D:D,D732&amp;"|"&amp;_xlfn.TEXTAFTER(A732," ")),0)</f>
        <v>0</v>
      </c>
      <c r="D732" t="str" cm="1">
        <f t="array" ref="D732">IF(AND(LEFT(A732,4)="$ cd",IFERROR(_xlfn.TEXTAFTER(A732," ",2)&lt;&gt;"..",0)),IF(D731="|",D731,D731&amp;"|")&amp;IFERROR(_xlfn.TEXTAFTER(A732," ",2),0),
IF(AND(LEFT(A732,4)="$ cd",IFERROR(_xlfn.TEXTAFTER(A732," ",2)="..",0)),_xlfn.XLOOKUP(E732,$E$2:E731,$D$2:D731,,,-1),D731))</f>
        <v>|/|hqmlnpn|sdcbr|frcj</v>
      </c>
      <c r="E732">
        <f>E731+IFERROR(IF(AND(LEFT(A732,4)="$ cd",_xlfn.TEXTAFTER(A732," ",2)&lt;&gt;".."),1,-1),0)</f>
        <v>4</v>
      </c>
      <c r="F732">
        <f>SUMIFS(C:C,D:D,IF(AND(LEFT(A732,4)="$ cd",_xlfn.TEXTAFTER(A732," ",2)&lt;&gt;".."),IF(D731="|",D731,D731&amp;"|")&amp;_xlfn.TEXTAFTER(A732," ",2),""))</f>
        <v>243121</v>
      </c>
      <c r="G732" s="2" t="str">
        <f>IF(F732&gt;$J$2,F732-$J$2,"")</f>
        <v/>
      </c>
      <c r="H732">
        <f>IF(ISNUMBER(_xlfn.NUMBERVALUE(LEFT(A732,1))),_xlfn.NUMBERVALUE(_xlfn.TEXTBEFORE(A732," ")),0)</f>
        <v>0</v>
      </c>
      <c r="J732" cm="1">
        <f t="array" ref="J732">SUMPRODUCT(--(IFERROR(FIND(I732,D730:D1663),0)&gt;0),H730:H1663)</f>
        <v>9057519</v>
      </c>
    </row>
    <row r="733" spans="1:10">
      <c r="A733" s="3" t="s">
        <v>1</v>
      </c>
      <c r="B733" s="1" t="str">
        <f>IFERROR(_xlfn.NUMBERVALUE(LEFT(A733,1)),LEFT(A733,1))</f>
        <v>$</v>
      </c>
      <c r="C733">
        <f>IF(ISNUMBER(_xlfn.NUMBERVALUE(LEFT(A733,1))),_xlfn.NUMBERVALUE(_xlfn.TEXTBEFORE(A733," ")),0)+
IF(B733="d",SUMIFS(F:F,D:D,D733&amp;"|"&amp;_xlfn.TEXTAFTER(A733," ")),0)</f>
        <v>0</v>
      </c>
      <c r="D733" t="str" cm="1">
        <f t="array" ref="D733">IF(AND(LEFT(A733,4)="$ cd",IFERROR(_xlfn.TEXTAFTER(A733," ",2)&lt;&gt;"..",0)),IF(D732="|",D732,D732&amp;"|")&amp;IFERROR(_xlfn.TEXTAFTER(A733," ",2),0),
IF(AND(LEFT(A733,4)="$ cd",IFERROR(_xlfn.TEXTAFTER(A733," ",2)="..",0)),_xlfn.XLOOKUP(E733,$E$2:E732,$D$2:D732,,,-1),D732))</f>
        <v>|/|hqmlnpn|sdcbr|frcj</v>
      </c>
      <c r="E733">
        <f>E732+IFERROR(IF(AND(LEFT(A733,4)="$ cd",_xlfn.TEXTAFTER(A733," ",2)&lt;&gt;".."),1,-1),0)</f>
        <v>4</v>
      </c>
      <c r="F733">
        <f>SUMIFS(C:C,D:D,IF(AND(LEFT(A733,4)="$ cd",_xlfn.TEXTAFTER(A733," ",2)&lt;&gt;".."),IF(D732="|",D732,D732&amp;"|")&amp;_xlfn.TEXTAFTER(A733," ",2),""))</f>
        <v>0</v>
      </c>
      <c r="G733" s="2" t="str">
        <f>IF(F733&gt;$J$2,F733-$J$2,"")</f>
        <v/>
      </c>
      <c r="H733">
        <f>IF(ISNUMBER(_xlfn.NUMBERVALUE(LEFT(A733,1))),_xlfn.NUMBERVALUE(_xlfn.TEXTBEFORE(A733," ")),0)</f>
        <v>0</v>
      </c>
      <c r="J733" cm="1">
        <f t="array" ref="J733">SUMPRODUCT(--(IFERROR(FIND(I733,D731:D1664),0)&gt;0),H731:H1664)</f>
        <v>8910496</v>
      </c>
    </row>
    <row r="734" spans="1:10">
      <c r="A734" s="3" t="s">
        <v>117</v>
      </c>
      <c r="B734" s="1">
        <f>IFERROR(_xlfn.NUMBERVALUE(LEFT(A734,1)),LEFT(A734,1))</f>
        <v>3</v>
      </c>
      <c r="C734">
        <f>IF(ISNUMBER(_xlfn.NUMBERVALUE(LEFT(A734,1))),_xlfn.NUMBERVALUE(_xlfn.TEXTBEFORE(A734," ")),0)+
IF(B734="d",SUMIFS(F:F,D:D,D734&amp;"|"&amp;_xlfn.TEXTAFTER(A734," ")),0)</f>
        <v>37309</v>
      </c>
      <c r="D734" t="str" cm="1">
        <f t="array" ref="D734">IF(AND(LEFT(A734,4)="$ cd",IFERROR(_xlfn.TEXTAFTER(A734," ",2)&lt;&gt;"..",0)),IF(D733="|",D733,D733&amp;"|")&amp;IFERROR(_xlfn.TEXTAFTER(A734," ",2),0),
IF(AND(LEFT(A734,4)="$ cd",IFERROR(_xlfn.TEXTAFTER(A734," ",2)="..",0)),_xlfn.XLOOKUP(E734,$E$2:E733,$D$2:D733,,,-1),D733))</f>
        <v>|/|hqmlnpn|sdcbr|frcj</v>
      </c>
      <c r="E734">
        <f>E733+IFERROR(IF(AND(LEFT(A734,4)="$ cd",_xlfn.TEXTAFTER(A734," ",2)&lt;&gt;".."),1,-1),0)</f>
        <v>4</v>
      </c>
      <c r="F734">
        <f>SUMIFS(C:C,D:D,IF(AND(LEFT(A734,4)="$ cd",_xlfn.TEXTAFTER(A734," ",2)&lt;&gt;".."),IF(D733="|",D733,D733&amp;"|")&amp;_xlfn.TEXTAFTER(A734," ",2),""))</f>
        <v>0</v>
      </c>
      <c r="G734" s="2" t="str">
        <f>IF(F734&gt;$J$2,F734-$J$2,"")</f>
        <v/>
      </c>
      <c r="H734">
        <f>IF(ISNUMBER(_xlfn.NUMBERVALUE(LEFT(A734,1))),_xlfn.NUMBERVALUE(_xlfn.TEXTBEFORE(A734," ")),0)</f>
        <v>37309</v>
      </c>
      <c r="J734" cm="1">
        <f t="array" ref="J734">SUMPRODUCT(--(IFERROR(FIND(I734,D732:D1665),0)&gt;0),H732:H1665)</f>
        <v>8910496</v>
      </c>
    </row>
    <row r="735" spans="1:10">
      <c r="A735" s="3" t="s">
        <v>116</v>
      </c>
      <c r="B735" s="1">
        <f>IFERROR(_xlfn.NUMBERVALUE(LEFT(A735,1)),LEFT(A735,1))</f>
        <v>5</v>
      </c>
      <c r="C735">
        <f>IF(ISNUMBER(_xlfn.NUMBERVALUE(LEFT(A735,1))),_xlfn.NUMBERVALUE(_xlfn.TEXTBEFORE(A735," ")),0)+
IF(B735="d",SUMIFS(F:F,D:D,D735&amp;"|"&amp;_xlfn.TEXTAFTER(A735," ")),0)</f>
        <v>54747</v>
      </c>
      <c r="D735" t="str" cm="1">
        <f t="array" ref="D735">IF(AND(LEFT(A735,4)="$ cd",IFERROR(_xlfn.TEXTAFTER(A735," ",2)&lt;&gt;"..",0)),IF(D734="|",D734,D734&amp;"|")&amp;IFERROR(_xlfn.TEXTAFTER(A735," ",2),0),
IF(AND(LEFT(A735,4)="$ cd",IFERROR(_xlfn.TEXTAFTER(A735," ",2)="..",0)),_xlfn.XLOOKUP(E735,$E$2:E734,$D$2:D734,,,-1),D734))</f>
        <v>|/|hqmlnpn|sdcbr|frcj</v>
      </c>
      <c r="E735">
        <f>E734+IFERROR(IF(AND(LEFT(A735,4)="$ cd",_xlfn.TEXTAFTER(A735," ",2)&lt;&gt;".."),1,-1),0)</f>
        <v>4</v>
      </c>
      <c r="F735">
        <f>SUMIFS(C:C,D:D,IF(AND(LEFT(A735,4)="$ cd",_xlfn.TEXTAFTER(A735," ",2)&lt;&gt;".."),IF(D734="|",D734,D734&amp;"|")&amp;_xlfn.TEXTAFTER(A735," ",2),""))</f>
        <v>0</v>
      </c>
      <c r="G735" s="2" t="str">
        <f>IF(F735&gt;$J$2,F735-$J$2,"")</f>
        <v/>
      </c>
      <c r="H735">
        <f>IF(ISNUMBER(_xlfn.NUMBERVALUE(LEFT(A735,1))),_xlfn.NUMBERVALUE(_xlfn.TEXTBEFORE(A735," ")),0)</f>
        <v>54747</v>
      </c>
      <c r="J735" cm="1">
        <f t="array" ref="J735">SUMPRODUCT(--(IFERROR(FIND(I735,D733:D1666),0)&gt;0),H733:H1666)</f>
        <v>8910496</v>
      </c>
    </row>
    <row r="736" spans="1:10">
      <c r="A736" s="3" t="s">
        <v>115</v>
      </c>
      <c r="B736" s="1">
        <f>IFERROR(_xlfn.NUMBERVALUE(LEFT(A736,1)),LEFT(A736,1))</f>
        <v>1</v>
      </c>
      <c r="C736">
        <f>IF(ISNUMBER(_xlfn.NUMBERVALUE(LEFT(A736,1))),_xlfn.NUMBERVALUE(_xlfn.TEXTBEFORE(A736," ")),0)+
IF(B736="d",SUMIFS(F:F,D:D,D736&amp;"|"&amp;_xlfn.TEXTAFTER(A736," ")),0)</f>
        <v>151065</v>
      </c>
      <c r="D736" t="str" cm="1">
        <f t="array" ref="D736">IF(AND(LEFT(A736,4)="$ cd",IFERROR(_xlfn.TEXTAFTER(A736," ",2)&lt;&gt;"..",0)),IF(D735="|",D735,D735&amp;"|")&amp;IFERROR(_xlfn.TEXTAFTER(A736," ",2),0),
IF(AND(LEFT(A736,4)="$ cd",IFERROR(_xlfn.TEXTAFTER(A736," ",2)="..",0)),_xlfn.XLOOKUP(E736,$E$2:E735,$D$2:D735,,,-1),D735))</f>
        <v>|/|hqmlnpn|sdcbr|frcj</v>
      </c>
      <c r="E736">
        <f>E735+IFERROR(IF(AND(LEFT(A736,4)="$ cd",_xlfn.TEXTAFTER(A736," ",2)&lt;&gt;".."),1,-1),0)</f>
        <v>4</v>
      </c>
      <c r="F736">
        <f>SUMIFS(C:C,D:D,IF(AND(LEFT(A736,4)="$ cd",_xlfn.TEXTAFTER(A736," ",2)&lt;&gt;".."),IF(D735="|",D735,D735&amp;"|")&amp;_xlfn.TEXTAFTER(A736," ",2),""))</f>
        <v>0</v>
      </c>
      <c r="G736" s="2" t="str">
        <f>IF(F736&gt;$J$2,F736-$J$2,"")</f>
        <v/>
      </c>
      <c r="H736">
        <f>IF(ISNUMBER(_xlfn.NUMBERVALUE(LEFT(A736,1))),_xlfn.NUMBERVALUE(_xlfn.TEXTBEFORE(A736," ")),0)</f>
        <v>151065</v>
      </c>
      <c r="J736" cm="1">
        <f t="array" ref="J736">SUMPRODUCT(--(IFERROR(FIND(I736,D734:D1667),0)&gt;0),H734:H1667)</f>
        <v>8910496</v>
      </c>
    </row>
    <row r="737" spans="1:10">
      <c r="A737" s="3" t="s">
        <v>3</v>
      </c>
      <c r="B737" s="1" t="str">
        <f>IFERROR(_xlfn.NUMBERVALUE(LEFT(A737,1)),LEFT(A737,1))</f>
        <v>$</v>
      </c>
      <c r="C737">
        <f>IF(ISNUMBER(_xlfn.NUMBERVALUE(LEFT(A737,1))),_xlfn.NUMBERVALUE(_xlfn.TEXTBEFORE(A737," ")),0)+
IF(B737="d",SUMIFS(F:F,D:D,D737&amp;"|"&amp;_xlfn.TEXTAFTER(A737," ")),0)</f>
        <v>0</v>
      </c>
      <c r="D737" t="str" cm="1">
        <f t="array" ref="D737">IF(AND(LEFT(A737,4)="$ cd",IFERROR(_xlfn.TEXTAFTER(A737," ",2)&lt;&gt;"..",0)),IF(D736="|",D736,D736&amp;"|")&amp;IFERROR(_xlfn.TEXTAFTER(A737," ",2),0),
IF(AND(LEFT(A737,4)="$ cd",IFERROR(_xlfn.TEXTAFTER(A737," ",2)="..",0)),_xlfn.XLOOKUP(E737,$E$2:E736,$D$2:D736,,,-1),D736))</f>
        <v>|/|hqmlnpn|sdcbr</v>
      </c>
      <c r="E737">
        <f>E736+IFERROR(IF(AND(LEFT(A737,4)="$ cd",_xlfn.TEXTAFTER(A737," ",2)&lt;&gt;".."),1,-1),0)</f>
        <v>3</v>
      </c>
      <c r="F737">
        <f>SUMIFS(C:C,D:D,IF(AND(LEFT(A737,4)="$ cd",_xlfn.TEXTAFTER(A737," ",2)&lt;&gt;".."),IF(D736="|",D736,D736&amp;"|")&amp;_xlfn.TEXTAFTER(A737," ",2),""))</f>
        <v>0</v>
      </c>
      <c r="G737" s="2" t="str">
        <f>IF(F737&gt;$J$2,F737-$J$2,"")</f>
        <v/>
      </c>
      <c r="H737">
        <f>IF(ISNUMBER(_xlfn.NUMBERVALUE(LEFT(A737,1))),_xlfn.NUMBERVALUE(_xlfn.TEXTBEFORE(A737," ")),0)</f>
        <v>0</v>
      </c>
      <c r="J737" cm="1">
        <f t="array" ref="J737">SUMPRODUCT(--(IFERROR(FIND(I737,D735:D1668),0)&gt;0),H735:H1668)</f>
        <v>8873187</v>
      </c>
    </row>
    <row r="738" spans="1:10">
      <c r="A738" s="3" t="s">
        <v>114</v>
      </c>
      <c r="B738" s="1" t="str">
        <f>IFERROR(_xlfn.NUMBERVALUE(LEFT(A738,1)),LEFT(A738,1))</f>
        <v>$</v>
      </c>
      <c r="C738">
        <f>IF(ISNUMBER(_xlfn.NUMBERVALUE(LEFT(A738,1))),_xlfn.NUMBERVALUE(_xlfn.TEXTBEFORE(A738," ")),0)+
IF(B738="d",SUMIFS(F:F,D:D,D738&amp;"|"&amp;_xlfn.TEXTAFTER(A738," ")),0)</f>
        <v>0</v>
      </c>
      <c r="D738" t="str" cm="1">
        <f t="array" ref="D738">IF(AND(LEFT(A738,4)="$ cd",IFERROR(_xlfn.TEXTAFTER(A738," ",2)&lt;&gt;"..",0)),IF(D737="|",D737,D737&amp;"|")&amp;IFERROR(_xlfn.TEXTAFTER(A738," ",2),0),
IF(AND(LEFT(A738,4)="$ cd",IFERROR(_xlfn.TEXTAFTER(A738," ",2)="..",0)),_xlfn.XLOOKUP(E738,$E$2:E737,$D$2:D737,,,-1),D737))</f>
        <v>|/|hqmlnpn|sdcbr|tcwpvrr</v>
      </c>
      <c r="E738">
        <f>E737+IFERROR(IF(AND(LEFT(A738,4)="$ cd",_xlfn.TEXTAFTER(A738," ",2)&lt;&gt;".."),1,-1),0)</f>
        <v>4</v>
      </c>
      <c r="F738">
        <f>SUMIFS(C:C,D:D,IF(AND(LEFT(A738,4)="$ cd",_xlfn.TEXTAFTER(A738," ",2)&lt;&gt;".."),IF(D737="|",D737,D737&amp;"|")&amp;_xlfn.TEXTAFTER(A738," ",2),""))</f>
        <v>456973</v>
      </c>
      <c r="G738" s="2" t="str">
        <f>IF(F738&gt;$J$2,F738-$J$2,"")</f>
        <v/>
      </c>
      <c r="H738">
        <f>IF(ISNUMBER(_xlfn.NUMBERVALUE(LEFT(A738,1))),_xlfn.NUMBERVALUE(_xlfn.TEXTBEFORE(A738," ")),0)</f>
        <v>0</v>
      </c>
      <c r="J738" cm="1">
        <f t="array" ref="J738">SUMPRODUCT(--(IFERROR(FIND(I738,D736:D1669),0)&gt;0),H736:H1669)</f>
        <v>8818440</v>
      </c>
    </row>
    <row r="739" spans="1:10">
      <c r="A739" s="3" t="s">
        <v>1</v>
      </c>
      <c r="B739" s="1" t="str">
        <f>IFERROR(_xlfn.NUMBERVALUE(LEFT(A739,1)),LEFT(A739,1))</f>
        <v>$</v>
      </c>
      <c r="C739">
        <f>IF(ISNUMBER(_xlfn.NUMBERVALUE(LEFT(A739,1))),_xlfn.NUMBERVALUE(_xlfn.TEXTBEFORE(A739," ")),0)+
IF(B739="d",SUMIFS(F:F,D:D,D739&amp;"|"&amp;_xlfn.TEXTAFTER(A739," ")),0)</f>
        <v>0</v>
      </c>
      <c r="D739" t="str" cm="1">
        <f t="array" ref="D739">IF(AND(LEFT(A739,4)="$ cd",IFERROR(_xlfn.TEXTAFTER(A739," ",2)&lt;&gt;"..",0)),IF(D738="|",D738,D738&amp;"|")&amp;IFERROR(_xlfn.TEXTAFTER(A739," ",2),0),
IF(AND(LEFT(A739,4)="$ cd",IFERROR(_xlfn.TEXTAFTER(A739," ",2)="..",0)),_xlfn.XLOOKUP(E739,$E$2:E738,$D$2:D738,,,-1),D738))</f>
        <v>|/|hqmlnpn|sdcbr|tcwpvrr</v>
      </c>
      <c r="E739">
        <f>E738+IFERROR(IF(AND(LEFT(A739,4)="$ cd",_xlfn.TEXTAFTER(A739," ",2)&lt;&gt;".."),1,-1),0)</f>
        <v>4</v>
      </c>
      <c r="F739">
        <f>SUMIFS(C:C,D:D,IF(AND(LEFT(A739,4)="$ cd",_xlfn.TEXTAFTER(A739," ",2)&lt;&gt;".."),IF(D738="|",D738,D738&amp;"|")&amp;_xlfn.TEXTAFTER(A739," ",2),""))</f>
        <v>0</v>
      </c>
      <c r="G739" s="2" t="str">
        <f>IF(F739&gt;$J$2,F739-$J$2,"")</f>
        <v/>
      </c>
      <c r="H739">
        <f>IF(ISNUMBER(_xlfn.NUMBERVALUE(LEFT(A739,1))),_xlfn.NUMBERVALUE(_xlfn.TEXTBEFORE(A739," ")),0)</f>
        <v>0</v>
      </c>
      <c r="J739" cm="1">
        <f t="array" ref="J739">SUMPRODUCT(--(IFERROR(FIND(I739,D737:D1670),0)&gt;0),H737:H1670)</f>
        <v>8667375</v>
      </c>
    </row>
    <row r="740" spans="1:10">
      <c r="A740" s="3" t="s">
        <v>113</v>
      </c>
      <c r="B740" s="1">
        <f>IFERROR(_xlfn.NUMBERVALUE(LEFT(A740,1)),LEFT(A740,1))</f>
        <v>6</v>
      </c>
      <c r="C740">
        <f>IF(ISNUMBER(_xlfn.NUMBERVALUE(LEFT(A740,1))),_xlfn.NUMBERVALUE(_xlfn.TEXTBEFORE(A740," ")),0)+
IF(B740="d",SUMIFS(F:F,D:D,D740&amp;"|"&amp;_xlfn.TEXTAFTER(A740," ")),0)</f>
        <v>63500</v>
      </c>
      <c r="D740" t="str" cm="1">
        <f t="array" ref="D740">IF(AND(LEFT(A740,4)="$ cd",IFERROR(_xlfn.TEXTAFTER(A740," ",2)&lt;&gt;"..",0)),IF(D739="|",D739,D739&amp;"|")&amp;IFERROR(_xlfn.TEXTAFTER(A740," ",2),0),
IF(AND(LEFT(A740,4)="$ cd",IFERROR(_xlfn.TEXTAFTER(A740," ",2)="..",0)),_xlfn.XLOOKUP(E740,$E$2:E739,$D$2:D739,,,-1),D739))</f>
        <v>|/|hqmlnpn|sdcbr|tcwpvrr</v>
      </c>
      <c r="E740">
        <f>E739+IFERROR(IF(AND(LEFT(A740,4)="$ cd",_xlfn.TEXTAFTER(A740," ",2)&lt;&gt;".."),1,-1),0)</f>
        <v>4</v>
      </c>
      <c r="F740">
        <f>SUMIFS(C:C,D:D,IF(AND(LEFT(A740,4)="$ cd",_xlfn.TEXTAFTER(A740," ",2)&lt;&gt;".."),IF(D739="|",D739,D739&amp;"|")&amp;_xlfn.TEXTAFTER(A740," ",2),""))</f>
        <v>0</v>
      </c>
      <c r="G740" s="2" t="str">
        <f>IF(F740&gt;$J$2,F740-$J$2,"")</f>
        <v/>
      </c>
      <c r="H740">
        <f>IF(ISNUMBER(_xlfn.NUMBERVALUE(LEFT(A740,1))),_xlfn.NUMBERVALUE(_xlfn.TEXTBEFORE(A740," ")),0)</f>
        <v>63500</v>
      </c>
      <c r="J740" cm="1">
        <f t="array" ref="J740">SUMPRODUCT(--(IFERROR(FIND(I740,D738:D1671),0)&gt;0),H738:H1671)</f>
        <v>8667375</v>
      </c>
    </row>
    <row r="741" spans="1:10">
      <c r="A741" s="3" t="s">
        <v>112</v>
      </c>
      <c r="B741" s="1" t="str">
        <f>IFERROR(_xlfn.NUMBERVALUE(LEFT(A741,1)),LEFT(A741,1))</f>
        <v>d</v>
      </c>
      <c r="C741">
        <f>IF(ISNUMBER(_xlfn.NUMBERVALUE(LEFT(A741,1))),_xlfn.NUMBERVALUE(_xlfn.TEXTBEFORE(A741," ")),0)+
IF(B741="d",SUMIFS(F:F,D:D,D741&amp;"|"&amp;_xlfn.TEXTAFTER(A741," ")),0)</f>
        <v>102472</v>
      </c>
      <c r="D741" t="str" cm="1">
        <f t="array" ref="D741">IF(AND(LEFT(A741,4)="$ cd",IFERROR(_xlfn.TEXTAFTER(A741," ",2)&lt;&gt;"..",0)),IF(D740="|",D740,D740&amp;"|")&amp;IFERROR(_xlfn.TEXTAFTER(A741," ",2),0),
IF(AND(LEFT(A741,4)="$ cd",IFERROR(_xlfn.TEXTAFTER(A741," ",2)="..",0)),_xlfn.XLOOKUP(E741,$E$2:E740,$D$2:D740,,,-1),D740))</f>
        <v>|/|hqmlnpn|sdcbr|tcwpvrr</v>
      </c>
      <c r="E741">
        <f>E740+IFERROR(IF(AND(LEFT(A741,4)="$ cd",_xlfn.TEXTAFTER(A741," ",2)&lt;&gt;".."),1,-1),0)</f>
        <v>4</v>
      </c>
      <c r="F741">
        <f>SUMIFS(C:C,D:D,IF(AND(LEFT(A741,4)="$ cd",_xlfn.TEXTAFTER(A741," ",2)&lt;&gt;".."),IF(D740="|",D740,D740&amp;"|")&amp;_xlfn.TEXTAFTER(A741," ",2),""))</f>
        <v>0</v>
      </c>
      <c r="G741" s="2" t="str">
        <f>IF(F741&gt;$J$2,F741-$J$2,"")</f>
        <v/>
      </c>
      <c r="H741">
        <f>IF(ISNUMBER(_xlfn.NUMBERVALUE(LEFT(A741,1))),_xlfn.NUMBERVALUE(_xlfn.TEXTBEFORE(A741," ")),0)</f>
        <v>0</v>
      </c>
      <c r="J741" cm="1">
        <f t="array" ref="J741">SUMPRODUCT(--(IFERROR(FIND(I741,D739:D1672),0)&gt;0),H739:H1672)</f>
        <v>8667375</v>
      </c>
    </row>
    <row r="742" spans="1:10">
      <c r="A742" s="3" t="s">
        <v>111</v>
      </c>
      <c r="B742" s="1">
        <f>IFERROR(_xlfn.NUMBERVALUE(LEFT(A742,1)),LEFT(A742,1))</f>
        <v>1</v>
      </c>
      <c r="C742">
        <f>IF(ISNUMBER(_xlfn.NUMBERVALUE(LEFT(A742,1))),_xlfn.NUMBERVALUE(_xlfn.TEXTBEFORE(A742," ")),0)+
IF(B742="d",SUMIFS(F:F,D:D,D742&amp;"|"&amp;_xlfn.TEXTAFTER(A742," ")),0)</f>
        <v>113779</v>
      </c>
      <c r="D742" t="str" cm="1">
        <f t="array" ref="D742">IF(AND(LEFT(A742,4)="$ cd",IFERROR(_xlfn.TEXTAFTER(A742," ",2)&lt;&gt;"..",0)),IF(D741="|",D741,D741&amp;"|")&amp;IFERROR(_xlfn.TEXTAFTER(A742," ",2),0),
IF(AND(LEFT(A742,4)="$ cd",IFERROR(_xlfn.TEXTAFTER(A742," ",2)="..",0)),_xlfn.XLOOKUP(E742,$E$2:E741,$D$2:D741,,,-1),D741))</f>
        <v>|/|hqmlnpn|sdcbr|tcwpvrr</v>
      </c>
      <c r="E742">
        <f>E741+IFERROR(IF(AND(LEFT(A742,4)="$ cd",_xlfn.TEXTAFTER(A742," ",2)&lt;&gt;".."),1,-1),0)</f>
        <v>4</v>
      </c>
      <c r="F742">
        <f>SUMIFS(C:C,D:D,IF(AND(LEFT(A742,4)="$ cd",_xlfn.TEXTAFTER(A742," ",2)&lt;&gt;".."),IF(D741="|",D741,D741&amp;"|")&amp;_xlfn.TEXTAFTER(A742," ",2),""))</f>
        <v>0</v>
      </c>
      <c r="G742" s="2" t="str">
        <f>IF(F742&gt;$J$2,F742-$J$2,"")</f>
        <v/>
      </c>
      <c r="H742">
        <f>IF(ISNUMBER(_xlfn.NUMBERVALUE(LEFT(A742,1))),_xlfn.NUMBERVALUE(_xlfn.TEXTBEFORE(A742," ")),0)</f>
        <v>113779</v>
      </c>
      <c r="J742" cm="1">
        <f t="array" ref="J742">SUMPRODUCT(--(IFERROR(FIND(I742,D740:D1673),0)&gt;0),H740:H1673)</f>
        <v>8667375</v>
      </c>
    </row>
    <row r="743" spans="1:10">
      <c r="A743" s="3" t="s">
        <v>110</v>
      </c>
      <c r="B743" s="1">
        <f>IFERROR(_xlfn.NUMBERVALUE(LEFT(A743,1)),LEFT(A743,1))</f>
        <v>1</v>
      </c>
      <c r="C743">
        <f>IF(ISNUMBER(_xlfn.NUMBERVALUE(LEFT(A743,1))),_xlfn.NUMBERVALUE(_xlfn.TEXTBEFORE(A743," ")),0)+
IF(B743="d",SUMIFS(F:F,D:D,D743&amp;"|"&amp;_xlfn.TEXTAFTER(A743," ")),0)</f>
        <v>177222</v>
      </c>
      <c r="D743" t="str" cm="1">
        <f t="array" ref="D743">IF(AND(LEFT(A743,4)="$ cd",IFERROR(_xlfn.TEXTAFTER(A743," ",2)&lt;&gt;"..",0)),IF(D742="|",D742,D742&amp;"|")&amp;IFERROR(_xlfn.TEXTAFTER(A743," ",2),0),
IF(AND(LEFT(A743,4)="$ cd",IFERROR(_xlfn.TEXTAFTER(A743," ",2)="..",0)),_xlfn.XLOOKUP(E743,$E$2:E742,$D$2:D742,,,-1),D742))</f>
        <v>|/|hqmlnpn|sdcbr|tcwpvrr</v>
      </c>
      <c r="E743">
        <f>E742+IFERROR(IF(AND(LEFT(A743,4)="$ cd",_xlfn.TEXTAFTER(A743," ",2)&lt;&gt;".."),1,-1),0)</f>
        <v>4</v>
      </c>
      <c r="F743">
        <f>SUMIFS(C:C,D:D,IF(AND(LEFT(A743,4)="$ cd",_xlfn.TEXTAFTER(A743," ",2)&lt;&gt;".."),IF(D742="|",D742,D742&amp;"|")&amp;_xlfn.TEXTAFTER(A743," ",2),""))</f>
        <v>0</v>
      </c>
      <c r="G743" s="2" t="str">
        <f>IF(F743&gt;$J$2,F743-$J$2,"")</f>
        <v/>
      </c>
      <c r="H743">
        <f>IF(ISNUMBER(_xlfn.NUMBERVALUE(LEFT(A743,1))),_xlfn.NUMBERVALUE(_xlfn.TEXTBEFORE(A743," ")),0)</f>
        <v>177222</v>
      </c>
      <c r="J743" cm="1">
        <f t="array" ref="J743">SUMPRODUCT(--(IFERROR(FIND(I743,D741:D1674),0)&gt;0),H741:H1674)</f>
        <v>8603875</v>
      </c>
    </row>
    <row r="744" spans="1:10">
      <c r="A744" s="3" t="s">
        <v>109</v>
      </c>
      <c r="B744" s="1" t="str">
        <f>IFERROR(_xlfn.NUMBERVALUE(LEFT(A744,1)),LEFT(A744,1))</f>
        <v>$</v>
      </c>
      <c r="C744">
        <f>IF(ISNUMBER(_xlfn.NUMBERVALUE(LEFT(A744,1))),_xlfn.NUMBERVALUE(_xlfn.TEXTBEFORE(A744," ")),0)+
IF(B744="d",SUMIFS(F:F,D:D,D744&amp;"|"&amp;_xlfn.TEXTAFTER(A744," ")),0)</f>
        <v>0</v>
      </c>
      <c r="D744" t="str" cm="1">
        <f t="array" ref="D744">IF(AND(LEFT(A744,4)="$ cd",IFERROR(_xlfn.TEXTAFTER(A744," ",2)&lt;&gt;"..",0)),IF(D743="|",D743,D743&amp;"|")&amp;IFERROR(_xlfn.TEXTAFTER(A744," ",2),0),
IF(AND(LEFT(A744,4)="$ cd",IFERROR(_xlfn.TEXTAFTER(A744," ",2)="..",0)),_xlfn.XLOOKUP(E744,$E$2:E743,$D$2:D743,,,-1),D743))</f>
        <v>|/|hqmlnpn|sdcbr|tcwpvrr|ltwvvrv</v>
      </c>
      <c r="E744">
        <f>E743+IFERROR(IF(AND(LEFT(A744,4)="$ cd",_xlfn.TEXTAFTER(A744," ",2)&lt;&gt;".."),1,-1),0)</f>
        <v>5</v>
      </c>
      <c r="F744">
        <f>SUMIFS(C:C,D:D,IF(AND(LEFT(A744,4)="$ cd",_xlfn.TEXTAFTER(A744," ",2)&lt;&gt;".."),IF(D743="|",D743,D743&amp;"|")&amp;_xlfn.TEXTAFTER(A744," ",2),""))</f>
        <v>102472</v>
      </c>
      <c r="G744" s="2" t="str">
        <f>IF(F744&gt;$J$2,F744-$J$2,"")</f>
        <v/>
      </c>
      <c r="H744">
        <f>IF(ISNUMBER(_xlfn.NUMBERVALUE(LEFT(A744,1))),_xlfn.NUMBERVALUE(_xlfn.TEXTBEFORE(A744," ")),0)</f>
        <v>0</v>
      </c>
      <c r="J744" cm="1">
        <f t="array" ref="J744">SUMPRODUCT(--(IFERROR(FIND(I744,D742:D1675),0)&gt;0),H742:H1675)</f>
        <v>8603875</v>
      </c>
    </row>
    <row r="745" spans="1:10">
      <c r="A745" s="3" t="s">
        <v>1</v>
      </c>
      <c r="B745" s="1" t="str">
        <f>IFERROR(_xlfn.NUMBERVALUE(LEFT(A745,1)),LEFT(A745,1))</f>
        <v>$</v>
      </c>
      <c r="C745">
        <f>IF(ISNUMBER(_xlfn.NUMBERVALUE(LEFT(A745,1))),_xlfn.NUMBERVALUE(_xlfn.TEXTBEFORE(A745," ")),0)+
IF(B745="d",SUMIFS(F:F,D:D,D745&amp;"|"&amp;_xlfn.TEXTAFTER(A745," ")),0)</f>
        <v>0</v>
      </c>
      <c r="D745" t="str" cm="1">
        <f t="array" ref="D745">IF(AND(LEFT(A745,4)="$ cd",IFERROR(_xlfn.TEXTAFTER(A745," ",2)&lt;&gt;"..",0)),IF(D744="|",D744,D744&amp;"|")&amp;IFERROR(_xlfn.TEXTAFTER(A745," ",2),0),
IF(AND(LEFT(A745,4)="$ cd",IFERROR(_xlfn.TEXTAFTER(A745," ",2)="..",0)),_xlfn.XLOOKUP(E745,$E$2:E744,$D$2:D744,,,-1),D744))</f>
        <v>|/|hqmlnpn|sdcbr|tcwpvrr|ltwvvrv</v>
      </c>
      <c r="E745">
        <f>E744+IFERROR(IF(AND(LEFT(A745,4)="$ cd",_xlfn.TEXTAFTER(A745," ",2)&lt;&gt;".."),1,-1),0)</f>
        <v>5</v>
      </c>
      <c r="F745">
        <f>SUMIFS(C:C,D:D,IF(AND(LEFT(A745,4)="$ cd",_xlfn.TEXTAFTER(A745," ",2)&lt;&gt;".."),IF(D744="|",D744,D744&amp;"|")&amp;_xlfn.TEXTAFTER(A745," ",2),""))</f>
        <v>0</v>
      </c>
      <c r="G745" s="2" t="str">
        <f>IF(F745&gt;$J$2,F745-$J$2,"")</f>
        <v/>
      </c>
      <c r="H745">
        <f>IF(ISNUMBER(_xlfn.NUMBERVALUE(LEFT(A745,1))),_xlfn.NUMBERVALUE(_xlfn.TEXTBEFORE(A745," ")),0)</f>
        <v>0</v>
      </c>
      <c r="J745" cm="1">
        <f t="array" ref="J745">SUMPRODUCT(--(IFERROR(FIND(I745,D743:D1676),0)&gt;0),H743:H1676)</f>
        <v>8490096</v>
      </c>
    </row>
    <row r="746" spans="1:10">
      <c r="A746" s="3" t="s">
        <v>108</v>
      </c>
      <c r="B746" s="1">
        <f>IFERROR(_xlfn.NUMBERVALUE(LEFT(A746,1)),LEFT(A746,1))</f>
        <v>1</v>
      </c>
      <c r="C746">
        <f>IF(ISNUMBER(_xlfn.NUMBERVALUE(LEFT(A746,1))),_xlfn.NUMBERVALUE(_xlfn.TEXTBEFORE(A746," ")),0)+
IF(B746="d",SUMIFS(F:F,D:D,D746&amp;"|"&amp;_xlfn.TEXTAFTER(A746," ")),0)</f>
        <v>102472</v>
      </c>
      <c r="D746" t="str" cm="1">
        <f t="array" ref="D746">IF(AND(LEFT(A746,4)="$ cd",IFERROR(_xlfn.TEXTAFTER(A746," ",2)&lt;&gt;"..",0)),IF(D745="|",D745,D745&amp;"|")&amp;IFERROR(_xlfn.TEXTAFTER(A746," ",2),0),
IF(AND(LEFT(A746,4)="$ cd",IFERROR(_xlfn.TEXTAFTER(A746," ",2)="..",0)),_xlfn.XLOOKUP(E746,$E$2:E745,$D$2:D745,,,-1),D745))</f>
        <v>|/|hqmlnpn|sdcbr|tcwpvrr|ltwvvrv</v>
      </c>
      <c r="E746">
        <f>E745+IFERROR(IF(AND(LEFT(A746,4)="$ cd",_xlfn.TEXTAFTER(A746," ",2)&lt;&gt;".."),1,-1),0)</f>
        <v>5</v>
      </c>
      <c r="F746">
        <f>SUMIFS(C:C,D:D,IF(AND(LEFT(A746,4)="$ cd",_xlfn.TEXTAFTER(A746," ",2)&lt;&gt;".."),IF(D745="|",D745,D745&amp;"|")&amp;_xlfn.TEXTAFTER(A746," ",2),""))</f>
        <v>0</v>
      </c>
      <c r="G746" s="2" t="str">
        <f>IF(F746&gt;$J$2,F746-$J$2,"")</f>
        <v/>
      </c>
      <c r="H746">
        <f>IF(ISNUMBER(_xlfn.NUMBERVALUE(LEFT(A746,1))),_xlfn.NUMBERVALUE(_xlfn.TEXTBEFORE(A746," ")),0)</f>
        <v>102472</v>
      </c>
      <c r="J746" cm="1">
        <f t="array" ref="J746">SUMPRODUCT(--(IFERROR(FIND(I746,D744:D1677),0)&gt;0),H744:H1677)</f>
        <v>8312874</v>
      </c>
    </row>
    <row r="747" spans="1:10">
      <c r="A747" s="3" t="s">
        <v>3</v>
      </c>
      <c r="B747" s="1" t="str">
        <f>IFERROR(_xlfn.NUMBERVALUE(LEFT(A747,1)),LEFT(A747,1))</f>
        <v>$</v>
      </c>
      <c r="C747">
        <f>IF(ISNUMBER(_xlfn.NUMBERVALUE(LEFT(A747,1))),_xlfn.NUMBERVALUE(_xlfn.TEXTBEFORE(A747," ")),0)+
IF(B747="d",SUMIFS(F:F,D:D,D747&amp;"|"&amp;_xlfn.TEXTAFTER(A747," ")),0)</f>
        <v>0</v>
      </c>
      <c r="D747" t="str" cm="1">
        <f t="array" ref="D747">IF(AND(LEFT(A747,4)="$ cd",IFERROR(_xlfn.TEXTAFTER(A747," ",2)&lt;&gt;"..",0)),IF(D746="|",D746,D746&amp;"|")&amp;IFERROR(_xlfn.TEXTAFTER(A747," ",2),0),
IF(AND(LEFT(A747,4)="$ cd",IFERROR(_xlfn.TEXTAFTER(A747," ",2)="..",0)),_xlfn.XLOOKUP(E747,$E$2:E746,$D$2:D746,,,-1),D746))</f>
        <v>|/|hqmlnpn|sdcbr|tcwpvrr</v>
      </c>
      <c r="E747">
        <f>E746+IFERROR(IF(AND(LEFT(A747,4)="$ cd",_xlfn.TEXTAFTER(A747," ",2)&lt;&gt;".."),1,-1),0)</f>
        <v>4</v>
      </c>
      <c r="F747">
        <f>SUMIFS(C:C,D:D,IF(AND(LEFT(A747,4)="$ cd",_xlfn.TEXTAFTER(A747," ",2)&lt;&gt;".."),IF(D746="|",D746,D746&amp;"|")&amp;_xlfn.TEXTAFTER(A747," ",2),""))</f>
        <v>0</v>
      </c>
      <c r="G747" s="2" t="str">
        <f>IF(F747&gt;$J$2,F747-$J$2,"")</f>
        <v/>
      </c>
      <c r="H747">
        <f>IF(ISNUMBER(_xlfn.NUMBERVALUE(LEFT(A747,1))),_xlfn.NUMBERVALUE(_xlfn.TEXTBEFORE(A747," ")),0)</f>
        <v>0</v>
      </c>
      <c r="J747" cm="1">
        <f t="array" ref="J747">SUMPRODUCT(--(IFERROR(FIND(I747,D745:D1678),0)&gt;0),H745:H1678)</f>
        <v>8312874</v>
      </c>
    </row>
    <row r="748" spans="1:10">
      <c r="A748" s="3" t="s">
        <v>3</v>
      </c>
      <c r="B748" s="1" t="str">
        <f>IFERROR(_xlfn.NUMBERVALUE(LEFT(A748,1)),LEFT(A748,1))</f>
        <v>$</v>
      </c>
      <c r="C748">
        <f>IF(ISNUMBER(_xlfn.NUMBERVALUE(LEFT(A748,1))),_xlfn.NUMBERVALUE(_xlfn.TEXTBEFORE(A748," ")),0)+
IF(B748="d",SUMIFS(F:F,D:D,D748&amp;"|"&amp;_xlfn.TEXTAFTER(A748," ")),0)</f>
        <v>0</v>
      </c>
      <c r="D748" t="str" cm="1">
        <f t="array" ref="D748">IF(AND(LEFT(A748,4)="$ cd",IFERROR(_xlfn.TEXTAFTER(A748," ",2)&lt;&gt;"..",0)),IF(D747="|",D747,D747&amp;"|")&amp;IFERROR(_xlfn.TEXTAFTER(A748," ",2),0),
IF(AND(LEFT(A748,4)="$ cd",IFERROR(_xlfn.TEXTAFTER(A748," ",2)="..",0)),_xlfn.XLOOKUP(E748,$E$2:E747,$D$2:D747,,,-1),D747))</f>
        <v>|/|hqmlnpn|sdcbr</v>
      </c>
      <c r="E748">
        <f>E747+IFERROR(IF(AND(LEFT(A748,4)="$ cd",_xlfn.TEXTAFTER(A748," ",2)&lt;&gt;".."),1,-1),0)</f>
        <v>3</v>
      </c>
      <c r="F748">
        <f>SUMIFS(C:C,D:D,IF(AND(LEFT(A748,4)="$ cd",_xlfn.TEXTAFTER(A748," ",2)&lt;&gt;".."),IF(D747="|",D747,D747&amp;"|")&amp;_xlfn.TEXTAFTER(A748," ",2),""))</f>
        <v>0</v>
      </c>
      <c r="G748" s="2" t="str">
        <f>IF(F748&gt;$J$2,F748-$J$2,"")</f>
        <v/>
      </c>
      <c r="H748">
        <f>IF(ISNUMBER(_xlfn.NUMBERVALUE(LEFT(A748,1))),_xlfn.NUMBERVALUE(_xlfn.TEXTBEFORE(A748," ")),0)</f>
        <v>0</v>
      </c>
      <c r="J748" cm="1">
        <f t="array" ref="J748">SUMPRODUCT(--(IFERROR(FIND(I748,D746:D1679),0)&gt;0),H746:H1679)</f>
        <v>8312874</v>
      </c>
    </row>
    <row r="749" spans="1:10">
      <c r="A749" s="3" t="s">
        <v>3</v>
      </c>
      <c r="B749" s="1" t="str">
        <f>IFERROR(_xlfn.NUMBERVALUE(LEFT(A749,1)),LEFT(A749,1))</f>
        <v>$</v>
      </c>
      <c r="C749">
        <f>IF(ISNUMBER(_xlfn.NUMBERVALUE(LEFT(A749,1))),_xlfn.NUMBERVALUE(_xlfn.TEXTBEFORE(A749," ")),0)+
IF(B749="d",SUMIFS(F:F,D:D,D749&amp;"|"&amp;_xlfn.TEXTAFTER(A749," ")),0)</f>
        <v>0</v>
      </c>
      <c r="D749" t="str" cm="1">
        <f t="array" ref="D749">IF(AND(LEFT(A749,4)="$ cd",IFERROR(_xlfn.TEXTAFTER(A749," ",2)&lt;&gt;"..",0)),IF(D748="|",D748,D748&amp;"|")&amp;IFERROR(_xlfn.TEXTAFTER(A749," ",2),0),
IF(AND(LEFT(A749,4)="$ cd",IFERROR(_xlfn.TEXTAFTER(A749," ",2)="..",0)),_xlfn.XLOOKUP(E749,$E$2:E748,$D$2:D748,,,-1),D748))</f>
        <v>|/|hqmlnpn</v>
      </c>
      <c r="E749">
        <f>E748+IFERROR(IF(AND(LEFT(A749,4)="$ cd",_xlfn.TEXTAFTER(A749," ",2)&lt;&gt;".."),1,-1),0)</f>
        <v>2</v>
      </c>
      <c r="F749">
        <f>SUMIFS(C:C,D:D,IF(AND(LEFT(A749,4)="$ cd",_xlfn.TEXTAFTER(A749," ",2)&lt;&gt;".."),IF(D748="|",D748,D748&amp;"|")&amp;_xlfn.TEXTAFTER(A749," ",2),""))</f>
        <v>0</v>
      </c>
      <c r="G749" s="2" t="str">
        <f>IF(F749&gt;$J$2,F749-$J$2,"")</f>
        <v/>
      </c>
      <c r="H749">
        <f>IF(ISNUMBER(_xlfn.NUMBERVALUE(LEFT(A749,1))),_xlfn.NUMBERVALUE(_xlfn.TEXTBEFORE(A749," ")),0)</f>
        <v>0</v>
      </c>
      <c r="J749" cm="1">
        <f t="array" ref="J749">SUMPRODUCT(--(IFERROR(FIND(I749,D747:D1680),0)&gt;0),H747:H1680)</f>
        <v>8210402</v>
      </c>
    </row>
    <row r="750" spans="1:10">
      <c r="A750" s="3" t="s">
        <v>3</v>
      </c>
      <c r="B750" s="1" t="str">
        <f>IFERROR(_xlfn.NUMBERVALUE(LEFT(A750,1)),LEFT(A750,1))</f>
        <v>$</v>
      </c>
      <c r="C750">
        <f>IF(ISNUMBER(_xlfn.NUMBERVALUE(LEFT(A750,1))),_xlfn.NUMBERVALUE(_xlfn.TEXTBEFORE(A750," ")),0)+
IF(B750="d",SUMIFS(F:F,D:D,D750&amp;"|"&amp;_xlfn.TEXTAFTER(A750," ")),0)</f>
        <v>0</v>
      </c>
      <c r="D750" t="str" cm="1">
        <f t="array" ref="D750">IF(AND(LEFT(A750,4)="$ cd",IFERROR(_xlfn.TEXTAFTER(A750," ",2)&lt;&gt;"..",0)),IF(D749="|",D749,D749&amp;"|")&amp;IFERROR(_xlfn.TEXTAFTER(A750," ",2),0),
IF(AND(LEFT(A750,4)="$ cd",IFERROR(_xlfn.TEXTAFTER(A750," ",2)="..",0)),_xlfn.XLOOKUP(E750,$E$2:E749,$D$2:D749,,,-1),D749))</f>
        <v>|/</v>
      </c>
      <c r="E750">
        <f>E749+IFERROR(IF(AND(LEFT(A750,4)="$ cd",_xlfn.TEXTAFTER(A750," ",2)&lt;&gt;".."),1,-1),0)</f>
        <v>1</v>
      </c>
      <c r="F750">
        <f>SUMIFS(C:C,D:D,IF(AND(LEFT(A750,4)="$ cd",_xlfn.TEXTAFTER(A750," ",2)&lt;&gt;".."),IF(D749="|",D749,D749&amp;"|")&amp;_xlfn.TEXTAFTER(A750," ",2),""))</f>
        <v>0</v>
      </c>
      <c r="G750" s="2" t="str">
        <f>IF(F750&gt;$J$2,F750-$J$2,"")</f>
        <v/>
      </c>
      <c r="H750">
        <f>IF(ISNUMBER(_xlfn.NUMBERVALUE(LEFT(A750,1))),_xlfn.NUMBERVALUE(_xlfn.TEXTBEFORE(A750," ")),0)</f>
        <v>0</v>
      </c>
      <c r="J750" cm="1">
        <f t="array" ref="J750">SUMPRODUCT(--(IFERROR(FIND(I750,D748:D1681),0)&gt;0),H748:H1681)</f>
        <v>8210402</v>
      </c>
    </row>
    <row r="751" spans="1:10">
      <c r="A751" s="3" t="s">
        <v>107</v>
      </c>
      <c r="B751" s="1" t="str">
        <f>IFERROR(_xlfn.NUMBERVALUE(LEFT(A751,1)),LEFT(A751,1))</f>
        <v>$</v>
      </c>
      <c r="C751">
        <f>IF(ISNUMBER(_xlfn.NUMBERVALUE(LEFT(A751,1))),_xlfn.NUMBERVALUE(_xlfn.TEXTBEFORE(A751," ")),0)+
IF(B751="d",SUMIFS(F:F,D:D,D751&amp;"|"&amp;_xlfn.TEXTAFTER(A751," ")),0)</f>
        <v>0</v>
      </c>
      <c r="D751" t="str" cm="1">
        <f t="array" ref="D751">IF(AND(LEFT(A751,4)="$ cd",IFERROR(_xlfn.TEXTAFTER(A751," ",2)&lt;&gt;"..",0)),IF(D750="|",D750,D750&amp;"|")&amp;IFERROR(_xlfn.TEXTAFTER(A751," ",2),0),
IF(AND(LEFT(A751,4)="$ cd",IFERROR(_xlfn.TEXTAFTER(A751," ",2)="..",0)),_xlfn.XLOOKUP(E751,$E$2:E750,$D$2:D750,,,-1),D750))</f>
        <v>|/|rbztmqjn</v>
      </c>
      <c r="E751">
        <f>E750+IFERROR(IF(AND(LEFT(A751,4)="$ cd",_xlfn.TEXTAFTER(A751," ",2)&lt;&gt;".."),1,-1),0)</f>
        <v>2</v>
      </c>
      <c r="F751">
        <f>SUMIFS(C:C,D:D,IF(AND(LEFT(A751,4)="$ cd",_xlfn.TEXTAFTER(A751," ",2)&lt;&gt;".."),IF(D750="|",D750,D750&amp;"|")&amp;_xlfn.TEXTAFTER(A751," ",2),""))</f>
        <v>216106</v>
      </c>
      <c r="G751" s="2" t="str">
        <f>IF(F751&gt;$J$2,F751-$J$2,"")</f>
        <v/>
      </c>
      <c r="H751">
        <f>IF(ISNUMBER(_xlfn.NUMBERVALUE(LEFT(A751,1))),_xlfn.NUMBERVALUE(_xlfn.TEXTBEFORE(A751," ")),0)</f>
        <v>0</v>
      </c>
      <c r="J751" cm="1">
        <f t="array" ref="J751">SUMPRODUCT(--(IFERROR(FIND(I751,D749:D1682),0)&gt;0),H749:H1682)</f>
        <v>8210402</v>
      </c>
    </row>
    <row r="752" spans="1:10">
      <c r="A752" s="3" t="s">
        <v>1</v>
      </c>
      <c r="B752" s="1" t="str">
        <f>IFERROR(_xlfn.NUMBERVALUE(LEFT(A752,1)),LEFT(A752,1))</f>
        <v>$</v>
      </c>
      <c r="C752">
        <f>IF(ISNUMBER(_xlfn.NUMBERVALUE(LEFT(A752,1))),_xlfn.NUMBERVALUE(_xlfn.TEXTBEFORE(A752," ")),0)+
IF(B752="d",SUMIFS(F:F,D:D,D752&amp;"|"&amp;_xlfn.TEXTAFTER(A752," ")),0)</f>
        <v>0</v>
      </c>
      <c r="D752" t="str" cm="1">
        <f t="array" ref="D752">IF(AND(LEFT(A752,4)="$ cd",IFERROR(_xlfn.TEXTAFTER(A752," ",2)&lt;&gt;"..",0)),IF(D751="|",D751,D751&amp;"|")&amp;IFERROR(_xlfn.TEXTAFTER(A752," ",2),0),
IF(AND(LEFT(A752,4)="$ cd",IFERROR(_xlfn.TEXTAFTER(A752," ",2)="..",0)),_xlfn.XLOOKUP(E752,$E$2:E751,$D$2:D751,,,-1),D751))</f>
        <v>|/|rbztmqjn</v>
      </c>
      <c r="E752">
        <f>E751+IFERROR(IF(AND(LEFT(A752,4)="$ cd",_xlfn.TEXTAFTER(A752," ",2)&lt;&gt;".."),1,-1),0)</f>
        <v>2</v>
      </c>
      <c r="F752">
        <f>SUMIFS(C:C,D:D,IF(AND(LEFT(A752,4)="$ cd",_xlfn.TEXTAFTER(A752," ",2)&lt;&gt;".."),IF(D751="|",D751,D751&amp;"|")&amp;_xlfn.TEXTAFTER(A752," ",2),""))</f>
        <v>0</v>
      </c>
      <c r="G752" s="2" t="str">
        <f>IF(F752&gt;$J$2,F752-$J$2,"")</f>
        <v/>
      </c>
      <c r="H752">
        <f>IF(ISNUMBER(_xlfn.NUMBERVALUE(LEFT(A752,1))),_xlfn.NUMBERVALUE(_xlfn.TEXTBEFORE(A752," ")),0)</f>
        <v>0</v>
      </c>
      <c r="J752" cm="1">
        <f t="array" ref="J752">SUMPRODUCT(--(IFERROR(FIND(I752,D750:D1683),0)&gt;0),H750:H1683)</f>
        <v>8210402</v>
      </c>
    </row>
    <row r="753" spans="1:10">
      <c r="A753" s="3" t="s">
        <v>106</v>
      </c>
      <c r="B753" s="1">
        <f>IFERROR(_xlfn.NUMBERVALUE(LEFT(A753,1)),LEFT(A753,1))</f>
        <v>2</v>
      </c>
      <c r="C753">
        <f>IF(ISNUMBER(_xlfn.NUMBERVALUE(LEFT(A753,1))),_xlfn.NUMBERVALUE(_xlfn.TEXTBEFORE(A753," ")),0)+
IF(B753="d",SUMIFS(F:F,D:D,D753&amp;"|"&amp;_xlfn.TEXTAFTER(A753," ")),0)</f>
        <v>216106</v>
      </c>
      <c r="D753" t="str" cm="1">
        <f t="array" ref="D753">IF(AND(LEFT(A753,4)="$ cd",IFERROR(_xlfn.TEXTAFTER(A753," ",2)&lt;&gt;"..",0)),IF(D752="|",D752,D752&amp;"|")&amp;IFERROR(_xlfn.TEXTAFTER(A753," ",2),0),
IF(AND(LEFT(A753,4)="$ cd",IFERROR(_xlfn.TEXTAFTER(A753," ",2)="..",0)),_xlfn.XLOOKUP(E753,$E$2:E752,$D$2:D752,,,-1),D752))</f>
        <v>|/|rbztmqjn</v>
      </c>
      <c r="E753">
        <f>E752+IFERROR(IF(AND(LEFT(A753,4)="$ cd",_xlfn.TEXTAFTER(A753," ",2)&lt;&gt;".."),1,-1),0)</f>
        <v>2</v>
      </c>
      <c r="F753">
        <f>SUMIFS(C:C,D:D,IF(AND(LEFT(A753,4)="$ cd",_xlfn.TEXTAFTER(A753," ",2)&lt;&gt;".."),IF(D752="|",D752,D752&amp;"|")&amp;_xlfn.TEXTAFTER(A753," ",2),""))</f>
        <v>0</v>
      </c>
      <c r="G753" s="2" t="str">
        <f>IF(F753&gt;$J$2,F753-$J$2,"")</f>
        <v/>
      </c>
      <c r="H753">
        <f>IF(ISNUMBER(_xlfn.NUMBERVALUE(LEFT(A753,1))),_xlfn.NUMBERVALUE(_xlfn.TEXTBEFORE(A753," ")),0)</f>
        <v>216106</v>
      </c>
      <c r="J753" cm="1">
        <f t="array" ref="J753">SUMPRODUCT(--(IFERROR(FIND(I753,D751:D1684),0)&gt;0),H751:H1684)</f>
        <v>8210402</v>
      </c>
    </row>
    <row r="754" spans="1:10">
      <c r="A754" s="3" t="s">
        <v>3</v>
      </c>
      <c r="B754" s="1" t="str">
        <f>IFERROR(_xlfn.NUMBERVALUE(LEFT(A754,1)),LEFT(A754,1))</f>
        <v>$</v>
      </c>
      <c r="C754">
        <f>IF(ISNUMBER(_xlfn.NUMBERVALUE(LEFT(A754,1))),_xlfn.NUMBERVALUE(_xlfn.TEXTBEFORE(A754," ")),0)+
IF(B754="d",SUMIFS(F:F,D:D,D754&amp;"|"&amp;_xlfn.TEXTAFTER(A754," ")),0)</f>
        <v>0</v>
      </c>
      <c r="D754" t="str" cm="1">
        <f t="array" ref="D754">IF(AND(LEFT(A754,4)="$ cd",IFERROR(_xlfn.TEXTAFTER(A754," ",2)&lt;&gt;"..",0)),IF(D753="|",D753,D753&amp;"|")&amp;IFERROR(_xlfn.TEXTAFTER(A754," ",2),0),
IF(AND(LEFT(A754,4)="$ cd",IFERROR(_xlfn.TEXTAFTER(A754," ",2)="..",0)),_xlfn.XLOOKUP(E754,$E$2:E753,$D$2:D753,,,-1),D753))</f>
        <v>|/</v>
      </c>
      <c r="E754">
        <f>E753+IFERROR(IF(AND(LEFT(A754,4)="$ cd",_xlfn.TEXTAFTER(A754," ",2)&lt;&gt;".."),1,-1),0)</f>
        <v>1</v>
      </c>
      <c r="F754">
        <f>SUMIFS(C:C,D:D,IF(AND(LEFT(A754,4)="$ cd",_xlfn.TEXTAFTER(A754," ",2)&lt;&gt;".."),IF(D753="|",D753,D753&amp;"|")&amp;_xlfn.TEXTAFTER(A754," ",2),""))</f>
        <v>0</v>
      </c>
      <c r="G754" s="2" t="str">
        <f>IF(F754&gt;$J$2,F754-$J$2,"")</f>
        <v/>
      </c>
      <c r="H754">
        <f>IF(ISNUMBER(_xlfn.NUMBERVALUE(LEFT(A754,1))),_xlfn.NUMBERVALUE(_xlfn.TEXTBEFORE(A754," ")),0)</f>
        <v>0</v>
      </c>
      <c r="J754" cm="1">
        <f t="array" ref="J754">SUMPRODUCT(--(IFERROR(FIND(I754,D752:D1685),0)&gt;0),H752:H1685)</f>
        <v>8210402</v>
      </c>
    </row>
    <row r="755" spans="1:10">
      <c r="A755" s="3" t="s">
        <v>105</v>
      </c>
      <c r="B755" s="1" t="str">
        <f>IFERROR(_xlfn.NUMBERVALUE(LEFT(A755,1)),LEFT(A755,1))</f>
        <v>$</v>
      </c>
      <c r="C755">
        <f>IF(ISNUMBER(_xlfn.NUMBERVALUE(LEFT(A755,1))),_xlfn.NUMBERVALUE(_xlfn.TEXTBEFORE(A755," ")),0)+
IF(B755="d",SUMIFS(F:F,D:D,D755&amp;"|"&amp;_xlfn.TEXTAFTER(A755," ")),0)</f>
        <v>0</v>
      </c>
      <c r="D755" t="str" cm="1">
        <f t="array" ref="D755">IF(AND(LEFT(A755,4)="$ cd",IFERROR(_xlfn.TEXTAFTER(A755," ",2)&lt;&gt;"..",0)),IF(D754="|",D754,D754&amp;"|")&amp;IFERROR(_xlfn.TEXTAFTER(A755," ",2),0),
IF(AND(LEFT(A755,4)="$ cd",IFERROR(_xlfn.TEXTAFTER(A755," ",2)="..",0)),_xlfn.XLOOKUP(E755,$E$2:E754,$D$2:D754,,,-1),D754))</f>
        <v>|/|vfrtt</v>
      </c>
      <c r="E755">
        <f>E754+IFERROR(IF(AND(LEFT(A755,4)="$ cd",_xlfn.TEXTAFTER(A755," ",2)&lt;&gt;".."),1,-1),0)</f>
        <v>2</v>
      </c>
      <c r="F755">
        <f>SUMIFS(C:C,D:D,IF(AND(LEFT(A755,4)="$ cd",_xlfn.TEXTAFTER(A755," ",2)&lt;&gt;".."),IF(D754="|",D754,D754&amp;"|")&amp;_xlfn.TEXTAFTER(A755," ",2),""))</f>
        <v>7994296</v>
      </c>
      <c r="G755" s="2">
        <f>IF(F755&gt;$J$2,F755-$J$2,"")</f>
        <v>2644313</v>
      </c>
      <c r="H755">
        <f>IF(ISNUMBER(_xlfn.NUMBERVALUE(LEFT(A755,1))),_xlfn.NUMBERVALUE(_xlfn.TEXTBEFORE(A755," ")),0)</f>
        <v>0</v>
      </c>
      <c r="J755" cm="1">
        <f t="array" ref="J755">SUMPRODUCT(--(IFERROR(FIND(I755,D753:D1686),0)&gt;0),H753:H1686)</f>
        <v>8210402</v>
      </c>
    </row>
    <row r="756" spans="1:10">
      <c r="A756" s="3" t="s">
        <v>1</v>
      </c>
      <c r="B756" s="1" t="str">
        <f>IFERROR(_xlfn.NUMBERVALUE(LEFT(A756,1)),LEFT(A756,1))</f>
        <v>$</v>
      </c>
      <c r="C756">
        <f>IF(ISNUMBER(_xlfn.NUMBERVALUE(LEFT(A756,1))),_xlfn.NUMBERVALUE(_xlfn.TEXTBEFORE(A756," ")),0)+
IF(B756="d",SUMIFS(F:F,D:D,D756&amp;"|"&amp;_xlfn.TEXTAFTER(A756," ")),0)</f>
        <v>0</v>
      </c>
      <c r="D756" t="str" cm="1">
        <f t="array" ref="D756">IF(AND(LEFT(A756,4)="$ cd",IFERROR(_xlfn.TEXTAFTER(A756," ",2)&lt;&gt;"..",0)),IF(D755="|",D755,D755&amp;"|")&amp;IFERROR(_xlfn.TEXTAFTER(A756," ",2),0),
IF(AND(LEFT(A756,4)="$ cd",IFERROR(_xlfn.TEXTAFTER(A756," ",2)="..",0)),_xlfn.XLOOKUP(E756,$E$2:E755,$D$2:D755,,,-1),D755))</f>
        <v>|/|vfrtt</v>
      </c>
      <c r="E756">
        <f>E755+IFERROR(IF(AND(LEFT(A756,4)="$ cd",_xlfn.TEXTAFTER(A756," ",2)&lt;&gt;".."),1,-1),0)</f>
        <v>2</v>
      </c>
      <c r="F756">
        <f>SUMIFS(C:C,D:D,IF(AND(LEFT(A756,4)="$ cd",_xlfn.TEXTAFTER(A756," ",2)&lt;&gt;".."),IF(D755="|",D755,D755&amp;"|")&amp;_xlfn.TEXTAFTER(A756," ",2),""))</f>
        <v>0</v>
      </c>
      <c r="G756" s="2" t="str">
        <f>IF(F756&gt;$J$2,F756-$J$2,"")</f>
        <v/>
      </c>
      <c r="H756">
        <f>IF(ISNUMBER(_xlfn.NUMBERVALUE(LEFT(A756,1))),_xlfn.NUMBERVALUE(_xlfn.TEXTBEFORE(A756," ")),0)</f>
        <v>0</v>
      </c>
      <c r="J756" cm="1">
        <f t="array" ref="J756">SUMPRODUCT(--(IFERROR(FIND(I756,D754:D1687),0)&gt;0),H754:H1687)</f>
        <v>7994296</v>
      </c>
    </row>
    <row r="757" spans="1:10">
      <c r="A757" s="3" t="s">
        <v>44</v>
      </c>
      <c r="B757" s="1" t="str">
        <f>IFERROR(_xlfn.NUMBERVALUE(LEFT(A757,1)),LEFT(A757,1))</f>
        <v>d</v>
      </c>
      <c r="C757">
        <f>IF(ISNUMBER(_xlfn.NUMBERVALUE(LEFT(A757,1))),_xlfn.NUMBERVALUE(_xlfn.TEXTBEFORE(A757," ")),0)+
IF(B757="d",SUMIFS(F:F,D:D,D757&amp;"|"&amp;_xlfn.TEXTAFTER(A757," ")),0)</f>
        <v>2498282</v>
      </c>
      <c r="D757" t="str" cm="1">
        <f t="array" ref="D757">IF(AND(LEFT(A757,4)="$ cd",IFERROR(_xlfn.TEXTAFTER(A757," ",2)&lt;&gt;"..",0)),IF(D756="|",D756,D756&amp;"|")&amp;IFERROR(_xlfn.TEXTAFTER(A757," ",2),0),
IF(AND(LEFT(A757,4)="$ cd",IFERROR(_xlfn.TEXTAFTER(A757," ",2)="..",0)),_xlfn.XLOOKUP(E757,$E$2:E756,$D$2:D756,,,-1),D756))</f>
        <v>|/|vfrtt</v>
      </c>
      <c r="E757">
        <f>E756+IFERROR(IF(AND(LEFT(A757,4)="$ cd",_xlfn.TEXTAFTER(A757," ",2)&lt;&gt;".."),1,-1),0)</f>
        <v>2</v>
      </c>
      <c r="F757">
        <f>SUMIFS(C:C,D:D,IF(AND(LEFT(A757,4)="$ cd",_xlfn.TEXTAFTER(A757," ",2)&lt;&gt;".."),IF(D756="|",D756,D756&amp;"|")&amp;_xlfn.TEXTAFTER(A757," ",2),""))</f>
        <v>0</v>
      </c>
      <c r="G757" s="2" t="str">
        <f>IF(F757&gt;$J$2,F757-$J$2,"")</f>
        <v/>
      </c>
      <c r="H757">
        <f>IF(ISNUMBER(_xlfn.NUMBERVALUE(LEFT(A757,1))),_xlfn.NUMBERVALUE(_xlfn.TEXTBEFORE(A757," ")),0)</f>
        <v>0</v>
      </c>
      <c r="J757" cm="1">
        <f t="array" ref="J757">SUMPRODUCT(--(IFERROR(FIND(I757,D755:D1688),0)&gt;0),H755:H1688)</f>
        <v>7994296</v>
      </c>
    </row>
    <row r="758" spans="1:10">
      <c r="A758" s="3" t="s">
        <v>104</v>
      </c>
      <c r="B758" s="1" t="str">
        <f>IFERROR(_xlfn.NUMBERVALUE(LEFT(A758,1)),LEFT(A758,1))</f>
        <v>d</v>
      </c>
      <c r="C758">
        <f>IF(ISNUMBER(_xlfn.NUMBERVALUE(LEFT(A758,1))),_xlfn.NUMBERVALUE(_xlfn.TEXTBEFORE(A758," ")),0)+
IF(B758="d",SUMIFS(F:F,D:D,D758&amp;"|"&amp;_xlfn.TEXTAFTER(A758," ")),0)</f>
        <v>275920</v>
      </c>
      <c r="D758" t="str" cm="1">
        <f t="array" ref="D758">IF(AND(LEFT(A758,4)="$ cd",IFERROR(_xlfn.TEXTAFTER(A758," ",2)&lt;&gt;"..",0)),IF(D757="|",D757,D757&amp;"|")&amp;IFERROR(_xlfn.TEXTAFTER(A758," ",2),0),
IF(AND(LEFT(A758,4)="$ cd",IFERROR(_xlfn.TEXTAFTER(A758," ",2)="..",0)),_xlfn.XLOOKUP(E758,$E$2:E757,$D$2:D757,,,-1),D757))</f>
        <v>|/|vfrtt</v>
      </c>
      <c r="E758">
        <f>E757+IFERROR(IF(AND(LEFT(A758,4)="$ cd",_xlfn.TEXTAFTER(A758," ",2)&lt;&gt;".."),1,-1),0)</f>
        <v>2</v>
      </c>
      <c r="F758">
        <f>SUMIFS(C:C,D:D,IF(AND(LEFT(A758,4)="$ cd",_xlfn.TEXTAFTER(A758," ",2)&lt;&gt;".."),IF(D757="|",D757,D757&amp;"|")&amp;_xlfn.TEXTAFTER(A758," ",2),""))</f>
        <v>0</v>
      </c>
      <c r="G758" s="2" t="str">
        <f>IF(F758&gt;$J$2,F758-$J$2,"")</f>
        <v/>
      </c>
      <c r="H758">
        <f>IF(ISNUMBER(_xlfn.NUMBERVALUE(LEFT(A758,1))),_xlfn.NUMBERVALUE(_xlfn.TEXTBEFORE(A758," ")),0)</f>
        <v>0</v>
      </c>
      <c r="J758" cm="1">
        <f t="array" ref="J758">SUMPRODUCT(--(IFERROR(FIND(I758,D756:D1689),0)&gt;0),H756:H1689)</f>
        <v>7994296</v>
      </c>
    </row>
    <row r="759" spans="1:10">
      <c r="A759" s="3" t="s">
        <v>57</v>
      </c>
      <c r="B759" s="1" t="str">
        <f>IFERROR(_xlfn.NUMBERVALUE(LEFT(A759,1)),LEFT(A759,1))</f>
        <v>d</v>
      </c>
      <c r="C759">
        <f>IF(ISNUMBER(_xlfn.NUMBERVALUE(LEFT(A759,1))),_xlfn.NUMBERVALUE(_xlfn.TEXTBEFORE(A759," ")),0)+
IF(B759="d",SUMIFS(F:F,D:D,D759&amp;"|"&amp;_xlfn.TEXTAFTER(A759," ")),0)</f>
        <v>161318</v>
      </c>
      <c r="D759" t="str" cm="1">
        <f t="array" ref="D759">IF(AND(LEFT(A759,4)="$ cd",IFERROR(_xlfn.TEXTAFTER(A759," ",2)&lt;&gt;"..",0)),IF(D758="|",D758,D758&amp;"|")&amp;IFERROR(_xlfn.TEXTAFTER(A759," ",2),0),
IF(AND(LEFT(A759,4)="$ cd",IFERROR(_xlfn.TEXTAFTER(A759," ",2)="..",0)),_xlfn.XLOOKUP(E759,$E$2:E758,$D$2:D758,,,-1),D758))</f>
        <v>|/|vfrtt</v>
      </c>
      <c r="E759">
        <f>E758+IFERROR(IF(AND(LEFT(A759,4)="$ cd",_xlfn.TEXTAFTER(A759," ",2)&lt;&gt;".."),1,-1),0)</f>
        <v>2</v>
      </c>
      <c r="F759">
        <f>SUMIFS(C:C,D:D,IF(AND(LEFT(A759,4)="$ cd",_xlfn.TEXTAFTER(A759," ",2)&lt;&gt;".."),IF(D758="|",D758,D758&amp;"|")&amp;_xlfn.TEXTAFTER(A759," ",2),""))</f>
        <v>0</v>
      </c>
      <c r="G759" s="2" t="str">
        <f>IF(F759&gt;$J$2,F759-$J$2,"")</f>
        <v/>
      </c>
      <c r="H759">
        <f>IF(ISNUMBER(_xlfn.NUMBERVALUE(LEFT(A759,1))),_xlfn.NUMBERVALUE(_xlfn.TEXTBEFORE(A759," ")),0)</f>
        <v>0</v>
      </c>
      <c r="J759" cm="1">
        <f t="array" ref="J759">SUMPRODUCT(--(IFERROR(FIND(I759,D757:D1690),0)&gt;0),H757:H1690)</f>
        <v>7994296</v>
      </c>
    </row>
    <row r="760" spans="1:10">
      <c r="A760" s="3" t="s">
        <v>103</v>
      </c>
      <c r="B760" s="1">
        <f>IFERROR(_xlfn.NUMBERVALUE(LEFT(A760,1)),LEFT(A760,1))</f>
        <v>1</v>
      </c>
      <c r="C760">
        <f>IF(ISNUMBER(_xlfn.NUMBERVALUE(LEFT(A760,1))),_xlfn.NUMBERVALUE(_xlfn.TEXTBEFORE(A760," ")),0)+
IF(B760="d",SUMIFS(F:F,D:D,D760&amp;"|"&amp;_xlfn.TEXTAFTER(A760," ")),0)</f>
        <v>186081</v>
      </c>
      <c r="D760" t="str" cm="1">
        <f t="array" ref="D760">IF(AND(LEFT(A760,4)="$ cd",IFERROR(_xlfn.TEXTAFTER(A760," ",2)&lt;&gt;"..",0)),IF(D759="|",D759,D759&amp;"|")&amp;IFERROR(_xlfn.TEXTAFTER(A760," ",2),0),
IF(AND(LEFT(A760,4)="$ cd",IFERROR(_xlfn.TEXTAFTER(A760," ",2)="..",0)),_xlfn.XLOOKUP(E760,$E$2:E759,$D$2:D759,,,-1),D759))</f>
        <v>|/|vfrtt</v>
      </c>
      <c r="E760">
        <f>E759+IFERROR(IF(AND(LEFT(A760,4)="$ cd",_xlfn.TEXTAFTER(A760," ",2)&lt;&gt;".."),1,-1),0)</f>
        <v>2</v>
      </c>
      <c r="F760">
        <f>SUMIFS(C:C,D:D,IF(AND(LEFT(A760,4)="$ cd",_xlfn.TEXTAFTER(A760," ",2)&lt;&gt;".."),IF(D759="|",D759,D759&amp;"|")&amp;_xlfn.TEXTAFTER(A760," ",2),""))</f>
        <v>0</v>
      </c>
      <c r="G760" s="2" t="str">
        <f>IF(F760&gt;$J$2,F760-$J$2,"")</f>
        <v/>
      </c>
      <c r="H760">
        <f>IF(ISNUMBER(_xlfn.NUMBERVALUE(LEFT(A760,1))),_xlfn.NUMBERVALUE(_xlfn.TEXTBEFORE(A760," ")),0)</f>
        <v>186081</v>
      </c>
      <c r="J760" cm="1">
        <f t="array" ref="J760">SUMPRODUCT(--(IFERROR(FIND(I760,D758:D1691),0)&gt;0),H758:H1691)</f>
        <v>7994296</v>
      </c>
    </row>
    <row r="761" spans="1:10">
      <c r="A761" s="3" t="s">
        <v>50</v>
      </c>
      <c r="B761" s="1" t="str">
        <f>IFERROR(_xlfn.NUMBERVALUE(LEFT(A761,1)),LEFT(A761,1))</f>
        <v>d</v>
      </c>
      <c r="C761">
        <f>IF(ISNUMBER(_xlfn.NUMBERVALUE(LEFT(A761,1))),_xlfn.NUMBERVALUE(_xlfn.TEXTBEFORE(A761," ")),0)+
IF(B761="d",SUMIFS(F:F,D:D,D761&amp;"|"&amp;_xlfn.TEXTAFTER(A761," ")),0)</f>
        <v>391439</v>
      </c>
      <c r="D761" t="str" cm="1">
        <f t="array" ref="D761">IF(AND(LEFT(A761,4)="$ cd",IFERROR(_xlfn.TEXTAFTER(A761," ",2)&lt;&gt;"..",0)),IF(D760="|",D760,D760&amp;"|")&amp;IFERROR(_xlfn.TEXTAFTER(A761," ",2),0),
IF(AND(LEFT(A761,4)="$ cd",IFERROR(_xlfn.TEXTAFTER(A761," ",2)="..",0)),_xlfn.XLOOKUP(E761,$E$2:E760,$D$2:D760,,,-1),D760))</f>
        <v>|/|vfrtt</v>
      </c>
      <c r="E761">
        <f>E760+IFERROR(IF(AND(LEFT(A761,4)="$ cd",_xlfn.TEXTAFTER(A761," ",2)&lt;&gt;".."),1,-1),0)</f>
        <v>2</v>
      </c>
      <c r="F761">
        <f>SUMIFS(C:C,D:D,IF(AND(LEFT(A761,4)="$ cd",_xlfn.TEXTAFTER(A761," ",2)&lt;&gt;".."),IF(D760="|",D760,D760&amp;"|")&amp;_xlfn.TEXTAFTER(A761," ",2),""))</f>
        <v>0</v>
      </c>
      <c r="G761" s="2" t="str">
        <f>IF(F761&gt;$J$2,F761-$J$2,"")</f>
        <v/>
      </c>
      <c r="H761">
        <f>IF(ISNUMBER(_xlfn.NUMBERVALUE(LEFT(A761,1))),_xlfn.NUMBERVALUE(_xlfn.TEXTBEFORE(A761," ")),0)</f>
        <v>0</v>
      </c>
      <c r="J761" cm="1">
        <f t="array" ref="J761">SUMPRODUCT(--(IFERROR(FIND(I761,D759:D1692),0)&gt;0),H759:H1692)</f>
        <v>7994296</v>
      </c>
    </row>
    <row r="762" spans="1:10">
      <c r="A762" s="3" t="s">
        <v>102</v>
      </c>
      <c r="B762" s="1" t="str">
        <f>IFERROR(_xlfn.NUMBERVALUE(LEFT(A762,1)),LEFT(A762,1))</f>
        <v>d</v>
      </c>
      <c r="C762">
        <f>IF(ISNUMBER(_xlfn.NUMBERVALUE(LEFT(A762,1))),_xlfn.NUMBERVALUE(_xlfn.TEXTBEFORE(A762," ")),0)+
IF(B762="d",SUMIFS(F:F,D:D,D762&amp;"|"&amp;_xlfn.TEXTAFTER(A762," ")),0)</f>
        <v>301507</v>
      </c>
      <c r="D762" t="str" cm="1">
        <f t="array" ref="D762">IF(AND(LEFT(A762,4)="$ cd",IFERROR(_xlfn.TEXTAFTER(A762," ",2)&lt;&gt;"..",0)),IF(D761="|",D761,D761&amp;"|")&amp;IFERROR(_xlfn.TEXTAFTER(A762," ",2),0),
IF(AND(LEFT(A762,4)="$ cd",IFERROR(_xlfn.TEXTAFTER(A762," ",2)="..",0)),_xlfn.XLOOKUP(E762,$E$2:E761,$D$2:D761,,,-1),D761))</f>
        <v>|/|vfrtt</v>
      </c>
      <c r="E762">
        <f>E761+IFERROR(IF(AND(LEFT(A762,4)="$ cd",_xlfn.TEXTAFTER(A762," ",2)&lt;&gt;".."),1,-1),0)</f>
        <v>2</v>
      </c>
      <c r="F762">
        <f>SUMIFS(C:C,D:D,IF(AND(LEFT(A762,4)="$ cd",_xlfn.TEXTAFTER(A762," ",2)&lt;&gt;".."),IF(D761="|",D761,D761&amp;"|")&amp;_xlfn.TEXTAFTER(A762," ",2),""))</f>
        <v>0</v>
      </c>
      <c r="G762" s="2" t="str">
        <f>IF(F762&gt;$J$2,F762-$J$2,"")</f>
        <v/>
      </c>
      <c r="H762">
        <f>IF(ISNUMBER(_xlfn.NUMBERVALUE(LEFT(A762,1))),_xlfn.NUMBERVALUE(_xlfn.TEXTBEFORE(A762," ")),0)</f>
        <v>0</v>
      </c>
      <c r="J762" cm="1">
        <f t="array" ref="J762">SUMPRODUCT(--(IFERROR(FIND(I762,D760:D1693),0)&gt;0),H760:H1693)</f>
        <v>7994296</v>
      </c>
    </row>
    <row r="763" spans="1:10">
      <c r="A763" s="3" t="s">
        <v>101</v>
      </c>
      <c r="B763" s="1" t="str">
        <f>IFERROR(_xlfn.NUMBERVALUE(LEFT(A763,1)),LEFT(A763,1))</f>
        <v>d</v>
      </c>
      <c r="C763">
        <f>IF(ISNUMBER(_xlfn.NUMBERVALUE(LEFT(A763,1))),_xlfn.NUMBERVALUE(_xlfn.TEXTBEFORE(A763," ")),0)+
IF(B763="d",SUMIFS(F:F,D:D,D763&amp;"|"&amp;_xlfn.TEXTAFTER(A763," ")),0)</f>
        <v>436014</v>
      </c>
      <c r="D763" t="str" cm="1">
        <f t="array" ref="D763">IF(AND(LEFT(A763,4)="$ cd",IFERROR(_xlfn.TEXTAFTER(A763," ",2)&lt;&gt;"..",0)),IF(D762="|",D762,D762&amp;"|")&amp;IFERROR(_xlfn.TEXTAFTER(A763," ",2),0),
IF(AND(LEFT(A763,4)="$ cd",IFERROR(_xlfn.TEXTAFTER(A763," ",2)="..",0)),_xlfn.XLOOKUP(E763,$E$2:E762,$D$2:D762,,,-1),D762))</f>
        <v>|/|vfrtt</v>
      </c>
      <c r="E763">
        <f>E762+IFERROR(IF(AND(LEFT(A763,4)="$ cd",_xlfn.TEXTAFTER(A763," ",2)&lt;&gt;".."),1,-1),0)</f>
        <v>2</v>
      </c>
      <c r="F763">
        <f>SUMIFS(C:C,D:D,IF(AND(LEFT(A763,4)="$ cd",_xlfn.TEXTAFTER(A763," ",2)&lt;&gt;".."),IF(D762="|",D762,D762&amp;"|")&amp;_xlfn.TEXTAFTER(A763," ",2),""))</f>
        <v>0</v>
      </c>
      <c r="G763" s="2" t="str">
        <f>IF(F763&gt;$J$2,F763-$J$2,"")</f>
        <v/>
      </c>
      <c r="H763">
        <f>IF(ISNUMBER(_xlfn.NUMBERVALUE(LEFT(A763,1))),_xlfn.NUMBERVALUE(_xlfn.TEXTBEFORE(A763," ")),0)</f>
        <v>0</v>
      </c>
      <c r="J763" cm="1">
        <f t="array" ref="J763">SUMPRODUCT(--(IFERROR(FIND(I763,D761:D1694),0)&gt;0),H761:H1694)</f>
        <v>7808215</v>
      </c>
    </row>
    <row r="764" spans="1:10">
      <c r="A764" s="3" t="s">
        <v>100</v>
      </c>
      <c r="B764" s="1" t="str">
        <f>IFERROR(_xlfn.NUMBERVALUE(LEFT(A764,1)),LEFT(A764,1))</f>
        <v>d</v>
      </c>
      <c r="C764">
        <f>IF(ISNUMBER(_xlfn.NUMBERVALUE(LEFT(A764,1))),_xlfn.NUMBERVALUE(_xlfn.TEXTBEFORE(A764," ")),0)+
IF(B764="d",SUMIFS(F:F,D:D,D764&amp;"|"&amp;_xlfn.TEXTAFTER(A764," ")),0)</f>
        <v>3743735</v>
      </c>
      <c r="D764" t="str" cm="1">
        <f t="array" ref="D764">IF(AND(LEFT(A764,4)="$ cd",IFERROR(_xlfn.TEXTAFTER(A764," ",2)&lt;&gt;"..",0)),IF(D763="|",D763,D763&amp;"|")&amp;IFERROR(_xlfn.TEXTAFTER(A764," ",2),0),
IF(AND(LEFT(A764,4)="$ cd",IFERROR(_xlfn.TEXTAFTER(A764," ",2)="..",0)),_xlfn.XLOOKUP(E764,$E$2:E763,$D$2:D763,,,-1),D763))</f>
        <v>|/|vfrtt</v>
      </c>
      <c r="E764">
        <f>E763+IFERROR(IF(AND(LEFT(A764,4)="$ cd",_xlfn.TEXTAFTER(A764," ",2)&lt;&gt;".."),1,-1),0)</f>
        <v>2</v>
      </c>
      <c r="F764">
        <f>SUMIFS(C:C,D:D,IF(AND(LEFT(A764,4)="$ cd",_xlfn.TEXTAFTER(A764," ",2)&lt;&gt;".."),IF(D763="|",D763,D763&amp;"|")&amp;_xlfn.TEXTAFTER(A764," ",2),""))</f>
        <v>0</v>
      </c>
      <c r="G764" s="2" t="str">
        <f>IF(F764&gt;$J$2,F764-$J$2,"")</f>
        <v/>
      </c>
      <c r="H764">
        <f>IF(ISNUMBER(_xlfn.NUMBERVALUE(LEFT(A764,1))),_xlfn.NUMBERVALUE(_xlfn.TEXTBEFORE(A764," ")),0)</f>
        <v>0</v>
      </c>
      <c r="J764" cm="1">
        <f t="array" ref="J764">SUMPRODUCT(--(IFERROR(FIND(I764,D762:D1695),0)&gt;0),H762:H1695)</f>
        <v>7808215</v>
      </c>
    </row>
    <row r="765" spans="1:10">
      <c r="A765" s="3" t="s">
        <v>41</v>
      </c>
      <c r="B765" s="1" t="str">
        <f>IFERROR(_xlfn.NUMBERVALUE(LEFT(A765,1)),LEFT(A765,1))</f>
        <v>$</v>
      </c>
      <c r="C765">
        <f>IF(ISNUMBER(_xlfn.NUMBERVALUE(LEFT(A765,1))),_xlfn.NUMBERVALUE(_xlfn.TEXTBEFORE(A765," ")),0)+
IF(B765="d",SUMIFS(F:F,D:D,D765&amp;"|"&amp;_xlfn.TEXTAFTER(A765," ")),0)</f>
        <v>0</v>
      </c>
      <c r="D765" t="str" cm="1">
        <f t="array" ref="D765">IF(AND(LEFT(A765,4)="$ cd",IFERROR(_xlfn.TEXTAFTER(A765," ",2)&lt;&gt;"..",0)),IF(D764="|",D764,D764&amp;"|")&amp;IFERROR(_xlfn.TEXTAFTER(A765," ",2),0),
IF(AND(LEFT(A765,4)="$ cd",IFERROR(_xlfn.TEXTAFTER(A765," ",2)="..",0)),_xlfn.XLOOKUP(E765,$E$2:E764,$D$2:D764,,,-1),D764))</f>
        <v>|/|vfrtt|ddhfvv</v>
      </c>
      <c r="E765">
        <f>E764+IFERROR(IF(AND(LEFT(A765,4)="$ cd",_xlfn.TEXTAFTER(A765," ",2)&lt;&gt;".."),1,-1),0)</f>
        <v>3</v>
      </c>
      <c r="F765">
        <f>SUMIFS(C:C,D:D,IF(AND(LEFT(A765,4)="$ cd",_xlfn.TEXTAFTER(A765," ",2)&lt;&gt;".."),IF(D764="|",D764,D764&amp;"|")&amp;_xlfn.TEXTAFTER(A765," ",2),""))</f>
        <v>2498282</v>
      </c>
      <c r="G765" s="2" t="str">
        <f>IF(F765&gt;$J$2,F765-$J$2,"")</f>
        <v/>
      </c>
      <c r="H765">
        <f>IF(ISNUMBER(_xlfn.NUMBERVALUE(LEFT(A765,1))),_xlfn.NUMBERVALUE(_xlfn.TEXTBEFORE(A765," ")),0)</f>
        <v>0</v>
      </c>
      <c r="J765" cm="1">
        <f t="array" ref="J765">SUMPRODUCT(--(IFERROR(FIND(I765,D763:D1696),0)&gt;0),H763:H1696)</f>
        <v>7808215</v>
      </c>
    </row>
    <row r="766" spans="1:10">
      <c r="A766" s="3" t="s">
        <v>1</v>
      </c>
      <c r="B766" s="1" t="str">
        <f>IFERROR(_xlfn.NUMBERVALUE(LEFT(A766,1)),LEFT(A766,1))</f>
        <v>$</v>
      </c>
      <c r="C766">
        <f>IF(ISNUMBER(_xlfn.NUMBERVALUE(LEFT(A766,1))),_xlfn.NUMBERVALUE(_xlfn.TEXTBEFORE(A766," ")),0)+
IF(B766="d",SUMIFS(F:F,D:D,D766&amp;"|"&amp;_xlfn.TEXTAFTER(A766," ")),0)</f>
        <v>0</v>
      </c>
      <c r="D766" t="str" cm="1">
        <f t="array" ref="D766">IF(AND(LEFT(A766,4)="$ cd",IFERROR(_xlfn.TEXTAFTER(A766," ",2)&lt;&gt;"..",0)),IF(D765="|",D765,D765&amp;"|")&amp;IFERROR(_xlfn.TEXTAFTER(A766," ",2),0),
IF(AND(LEFT(A766,4)="$ cd",IFERROR(_xlfn.TEXTAFTER(A766," ",2)="..",0)),_xlfn.XLOOKUP(E766,$E$2:E765,$D$2:D765,,,-1),D765))</f>
        <v>|/|vfrtt|ddhfvv</v>
      </c>
      <c r="E766">
        <f>E765+IFERROR(IF(AND(LEFT(A766,4)="$ cd",_xlfn.TEXTAFTER(A766," ",2)&lt;&gt;".."),1,-1),0)</f>
        <v>3</v>
      </c>
      <c r="F766">
        <f>SUMIFS(C:C,D:D,IF(AND(LEFT(A766,4)="$ cd",_xlfn.TEXTAFTER(A766," ",2)&lt;&gt;".."),IF(D765="|",D765,D765&amp;"|")&amp;_xlfn.TEXTAFTER(A766," ",2),""))</f>
        <v>0</v>
      </c>
      <c r="G766" s="2" t="str">
        <f>IF(F766&gt;$J$2,F766-$J$2,"")</f>
        <v/>
      </c>
      <c r="H766">
        <f>IF(ISNUMBER(_xlfn.NUMBERVALUE(LEFT(A766,1))),_xlfn.NUMBERVALUE(_xlfn.TEXTBEFORE(A766," ")),0)</f>
        <v>0</v>
      </c>
      <c r="J766" cm="1">
        <f t="array" ref="J766">SUMPRODUCT(--(IFERROR(FIND(I766,D764:D1697),0)&gt;0),H764:H1697)</f>
        <v>7808215</v>
      </c>
    </row>
    <row r="767" spans="1:10">
      <c r="A767" s="3" t="s">
        <v>99</v>
      </c>
      <c r="B767" s="1">
        <f>IFERROR(_xlfn.NUMBERVALUE(LEFT(A767,1)),LEFT(A767,1))</f>
        <v>2</v>
      </c>
      <c r="C767">
        <f>IF(ISNUMBER(_xlfn.NUMBERVALUE(LEFT(A767,1))),_xlfn.NUMBERVALUE(_xlfn.TEXTBEFORE(A767," ")),0)+
IF(B767="d",SUMIFS(F:F,D:D,D767&amp;"|"&amp;_xlfn.TEXTAFTER(A767," ")),0)</f>
        <v>28659</v>
      </c>
      <c r="D767" t="str" cm="1">
        <f t="array" ref="D767">IF(AND(LEFT(A767,4)="$ cd",IFERROR(_xlfn.TEXTAFTER(A767," ",2)&lt;&gt;"..",0)),IF(D766="|",D766,D766&amp;"|")&amp;IFERROR(_xlfn.TEXTAFTER(A767," ",2),0),
IF(AND(LEFT(A767,4)="$ cd",IFERROR(_xlfn.TEXTAFTER(A767," ",2)="..",0)),_xlfn.XLOOKUP(E767,$E$2:E766,$D$2:D766,,,-1),D766))</f>
        <v>|/|vfrtt|ddhfvv</v>
      </c>
      <c r="E767">
        <f>E766+IFERROR(IF(AND(LEFT(A767,4)="$ cd",_xlfn.TEXTAFTER(A767," ",2)&lt;&gt;".."),1,-1),0)</f>
        <v>3</v>
      </c>
      <c r="F767">
        <f>SUMIFS(C:C,D:D,IF(AND(LEFT(A767,4)="$ cd",_xlfn.TEXTAFTER(A767," ",2)&lt;&gt;".."),IF(D766="|",D766,D766&amp;"|")&amp;_xlfn.TEXTAFTER(A767," ",2),""))</f>
        <v>0</v>
      </c>
      <c r="G767" s="2" t="str">
        <f>IF(F767&gt;$J$2,F767-$J$2,"")</f>
        <v/>
      </c>
      <c r="H767">
        <f>IF(ISNUMBER(_xlfn.NUMBERVALUE(LEFT(A767,1))),_xlfn.NUMBERVALUE(_xlfn.TEXTBEFORE(A767," ")),0)</f>
        <v>28659</v>
      </c>
      <c r="J767" cm="1">
        <f t="array" ref="J767">SUMPRODUCT(--(IFERROR(FIND(I767,D765:D1698),0)&gt;0),H765:H1698)</f>
        <v>7808215</v>
      </c>
    </row>
    <row r="768" spans="1:10">
      <c r="A768" s="3" t="s">
        <v>98</v>
      </c>
      <c r="B768" s="1">
        <f>IFERROR(_xlfn.NUMBERVALUE(LEFT(A768,1)),LEFT(A768,1))</f>
        <v>2</v>
      </c>
      <c r="C768">
        <f>IF(ISNUMBER(_xlfn.NUMBERVALUE(LEFT(A768,1))),_xlfn.NUMBERVALUE(_xlfn.TEXTBEFORE(A768," ")),0)+
IF(B768="d",SUMIFS(F:F,D:D,D768&amp;"|"&amp;_xlfn.TEXTAFTER(A768," ")),0)</f>
        <v>274896</v>
      </c>
      <c r="D768" t="str" cm="1">
        <f t="array" ref="D768">IF(AND(LEFT(A768,4)="$ cd",IFERROR(_xlfn.TEXTAFTER(A768," ",2)&lt;&gt;"..",0)),IF(D767="|",D767,D767&amp;"|")&amp;IFERROR(_xlfn.TEXTAFTER(A768," ",2),0),
IF(AND(LEFT(A768,4)="$ cd",IFERROR(_xlfn.TEXTAFTER(A768," ",2)="..",0)),_xlfn.XLOOKUP(E768,$E$2:E767,$D$2:D767,,,-1),D767))</f>
        <v>|/|vfrtt|ddhfvv</v>
      </c>
      <c r="E768">
        <f>E767+IFERROR(IF(AND(LEFT(A768,4)="$ cd",_xlfn.TEXTAFTER(A768," ",2)&lt;&gt;".."),1,-1),0)</f>
        <v>3</v>
      </c>
      <c r="F768">
        <f>SUMIFS(C:C,D:D,IF(AND(LEFT(A768,4)="$ cd",_xlfn.TEXTAFTER(A768," ",2)&lt;&gt;".."),IF(D767="|",D767,D767&amp;"|")&amp;_xlfn.TEXTAFTER(A768," ",2),""))</f>
        <v>0</v>
      </c>
      <c r="G768" s="2" t="str">
        <f>IF(F768&gt;$J$2,F768-$J$2,"")</f>
        <v/>
      </c>
      <c r="H768">
        <f>IF(ISNUMBER(_xlfn.NUMBERVALUE(LEFT(A768,1))),_xlfn.NUMBERVALUE(_xlfn.TEXTBEFORE(A768," ")),0)</f>
        <v>274896</v>
      </c>
      <c r="J768" cm="1">
        <f t="array" ref="J768">SUMPRODUCT(--(IFERROR(FIND(I768,D766:D1699),0)&gt;0),H766:H1699)</f>
        <v>7808215</v>
      </c>
    </row>
    <row r="769" spans="1:10">
      <c r="A769" s="3" t="s">
        <v>97</v>
      </c>
      <c r="B769" s="1" t="str">
        <f>IFERROR(_xlfn.NUMBERVALUE(LEFT(A769,1)),LEFT(A769,1))</f>
        <v>d</v>
      </c>
      <c r="C769">
        <f>IF(ISNUMBER(_xlfn.NUMBERVALUE(LEFT(A769,1))),_xlfn.NUMBERVALUE(_xlfn.TEXTBEFORE(A769," ")),0)+
IF(B769="d",SUMIFS(F:F,D:D,D769&amp;"|"&amp;_xlfn.TEXTAFTER(A769," ")),0)</f>
        <v>802772</v>
      </c>
      <c r="D769" t="str" cm="1">
        <f t="array" ref="D769">IF(AND(LEFT(A769,4)="$ cd",IFERROR(_xlfn.TEXTAFTER(A769," ",2)&lt;&gt;"..",0)),IF(D768="|",D768,D768&amp;"|")&amp;IFERROR(_xlfn.TEXTAFTER(A769," ",2),0),
IF(AND(LEFT(A769,4)="$ cd",IFERROR(_xlfn.TEXTAFTER(A769," ",2)="..",0)),_xlfn.XLOOKUP(E769,$E$2:E768,$D$2:D768,,,-1),D768))</f>
        <v>|/|vfrtt|ddhfvv</v>
      </c>
      <c r="E769">
        <f>E768+IFERROR(IF(AND(LEFT(A769,4)="$ cd",_xlfn.TEXTAFTER(A769," ",2)&lt;&gt;".."),1,-1),0)</f>
        <v>3</v>
      </c>
      <c r="F769">
        <f>SUMIFS(C:C,D:D,IF(AND(LEFT(A769,4)="$ cd",_xlfn.TEXTAFTER(A769," ",2)&lt;&gt;".."),IF(D768="|",D768,D768&amp;"|")&amp;_xlfn.TEXTAFTER(A769," ",2),""))</f>
        <v>0</v>
      </c>
      <c r="G769" s="2" t="str">
        <f>IF(F769&gt;$J$2,F769-$J$2,"")</f>
        <v/>
      </c>
      <c r="H769">
        <f>IF(ISNUMBER(_xlfn.NUMBERVALUE(LEFT(A769,1))),_xlfn.NUMBERVALUE(_xlfn.TEXTBEFORE(A769," ")),0)</f>
        <v>0</v>
      </c>
      <c r="J769" cm="1">
        <f t="array" ref="J769">SUMPRODUCT(--(IFERROR(FIND(I769,D767:D1700),0)&gt;0),H767:H1700)</f>
        <v>7808215</v>
      </c>
    </row>
    <row r="770" spans="1:10">
      <c r="A770" s="3" t="s">
        <v>96</v>
      </c>
      <c r="B770" s="1" t="str">
        <f>IFERROR(_xlfn.NUMBERVALUE(LEFT(A770,1)),LEFT(A770,1))</f>
        <v>d</v>
      </c>
      <c r="C770">
        <f>IF(ISNUMBER(_xlfn.NUMBERVALUE(LEFT(A770,1))),_xlfn.NUMBERVALUE(_xlfn.TEXTBEFORE(A770," ")),0)+
IF(B770="d",SUMIFS(F:F,D:D,D770&amp;"|"&amp;_xlfn.TEXTAFTER(A770," ")),0)</f>
        <v>390336</v>
      </c>
      <c r="D770" t="str" cm="1">
        <f t="array" ref="D770">IF(AND(LEFT(A770,4)="$ cd",IFERROR(_xlfn.TEXTAFTER(A770," ",2)&lt;&gt;"..",0)),IF(D769="|",D769,D769&amp;"|")&amp;IFERROR(_xlfn.TEXTAFTER(A770," ",2),0),
IF(AND(LEFT(A770,4)="$ cd",IFERROR(_xlfn.TEXTAFTER(A770," ",2)="..",0)),_xlfn.XLOOKUP(E770,$E$2:E769,$D$2:D769,,,-1),D769))</f>
        <v>|/|vfrtt|ddhfvv</v>
      </c>
      <c r="E770">
        <f>E769+IFERROR(IF(AND(LEFT(A770,4)="$ cd",_xlfn.TEXTAFTER(A770," ",2)&lt;&gt;".."),1,-1),0)</f>
        <v>3</v>
      </c>
      <c r="F770">
        <f>SUMIFS(C:C,D:D,IF(AND(LEFT(A770,4)="$ cd",_xlfn.TEXTAFTER(A770," ",2)&lt;&gt;".."),IF(D769="|",D769,D769&amp;"|")&amp;_xlfn.TEXTAFTER(A770," ",2),""))</f>
        <v>0</v>
      </c>
      <c r="G770" s="2" t="str">
        <f>IF(F770&gt;$J$2,F770-$J$2,"")</f>
        <v/>
      </c>
      <c r="H770">
        <f>IF(ISNUMBER(_xlfn.NUMBERVALUE(LEFT(A770,1))),_xlfn.NUMBERVALUE(_xlfn.TEXTBEFORE(A770," ")),0)</f>
        <v>0</v>
      </c>
      <c r="J770" cm="1">
        <f t="array" ref="J770">SUMPRODUCT(--(IFERROR(FIND(I770,D768:D1701),0)&gt;0),H768:H1701)</f>
        <v>7779556</v>
      </c>
    </row>
    <row r="771" spans="1:10">
      <c r="A771" s="3" t="s">
        <v>95</v>
      </c>
      <c r="B771" s="1" t="str">
        <f>IFERROR(_xlfn.NUMBERVALUE(LEFT(A771,1)),LEFT(A771,1))</f>
        <v>d</v>
      </c>
      <c r="C771">
        <f>IF(ISNUMBER(_xlfn.NUMBERVALUE(LEFT(A771,1))),_xlfn.NUMBERVALUE(_xlfn.TEXTBEFORE(A771," ")),0)+
IF(B771="d",SUMIFS(F:F,D:D,D771&amp;"|"&amp;_xlfn.TEXTAFTER(A771," ")),0)</f>
        <v>49107</v>
      </c>
      <c r="D771" t="str" cm="1">
        <f t="array" ref="D771">IF(AND(LEFT(A771,4)="$ cd",IFERROR(_xlfn.TEXTAFTER(A771," ",2)&lt;&gt;"..",0)),IF(D770="|",D770,D770&amp;"|")&amp;IFERROR(_xlfn.TEXTAFTER(A771," ",2),0),
IF(AND(LEFT(A771,4)="$ cd",IFERROR(_xlfn.TEXTAFTER(A771," ",2)="..",0)),_xlfn.XLOOKUP(E771,$E$2:E770,$D$2:D770,,,-1),D770))</f>
        <v>|/|vfrtt|ddhfvv</v>
      </c>
      <c r="E771">
        <f>E770+IFERROR(IF(AND(LEFT(A771,4)="$ cd",_xlfn.TEXTAFTER(A771," ",2)&lt;&gt;".."),1,-1),0)</f>
        <v>3</v>
      </c>
      <c r="F771">
        <f>SUMIFS(C:C,D:D,IF(AND(LEFT(A771,4)="$ cd",_xlfn.TEXTAFTER(A771," ",2)&lt;&gt;".."),IF(D770="|",D770,D770&amp;"|")&amp;_xlfn.TEXTAFTER(A771," ",2),""))</f>
        <v>0</v>
      </c>
      <c r="G771" s="2" t="str">
        <f>IF(F771&gt;$J$2,F771-$J$2,"")</f>
        <v/>
      </c>
      <c r="H771">
        <f>IF(ISNUMBER(_xlfn.NUMBERVALUE(LEFT(A771,1))),_xlfn.NUMBERVALUE(_xlfn.TEXTBEFORE(A771," ")),0)</f>
        <v>0</v>
      </c>
      <c r="J771" cm="1">
        <f t="array" ref="J771">SUMPRODUCT(--(IFERROR(FIND(I771,D769:D1702),0)&gt;0),H769:H1702)</f>
        <v>7504660</v>
      </c>
    </row>
    <row r="772" spans="1:10">
      <c r="A772" s="3" t="s">
        <v>94</v>
      </c>
      <c r="B772" s="1" t="str">
        <f>IFERROR(_xlfn.NUMBERVALUE(LEFT(A772,1)),LEFT(A772,1))</f>
        <v>d</v>
      </c>
      <c r="C772">
        <f>IF(ISNUMBER(_xlfn.NUMBERVALUE(LEFT(A772,1))),_xlfn.NUMBERVALUE(_xlfn.TEXTBEFORE(A772," ")),0)+
IF(B772="d",SUMIFS(F:F,D:D,D772&amp;"|"&amp;_xlfn.TEXTAFTER(A772," ")),0)</f>
        <v>723876</v>
      </c>
      <c r="D772" t="str" cm="1">
        <f t="array" ref="D772">IF(AND(LEFT(A772,4)="$ cd",IFERROR(_xlfn.TEXTAFTER(A772," ",2)&lt;&gt;"..",0)),IF(D771="|",D771,D771&amp;"|")&amp;IFERROR(_xlfn.TEXTAFTER(A772," ",2),0),
IF(AND(LEFT(A772,4)="$ cd",IFERROR(_xlfn.TEXTAFTER(A772," ",2)="..",0)),_xlfn.XLOOKUP(E772,$E$2:E771,$D$2:D771,,,-1),D771))</f>
        <v>|/|vfrtt|ddhfvv</v>
      </c>
      <c r="E772">
        <f>E771+IFERROR(IF(AND(LEFT(A772,4)="$ cd",_xlfn.TEXTAFTER(A772," ",2)&lt;&gt;".."),1,-1),0)</f>
        <v>3</v>
      </c>
      <c r="F772">
        <f>SUMIFS(C:C,D:D,IF(AND(LEFT(A772,4)="$ cd",_xlfn.TEXTAFTER(A772," ",2)&lt;&gt;".."),IF(D771="|",D771,D771&amp;"|")&amp;_xlfn.TEXTAFTER(A772," ",2),""))</f>
        <v>0</v>
      </c>
      <c r="G772" s="2" t="str">
        <f>IF(F772&gt;$J$2,F772-$J$2,"")</f>
        <v/>
      </c>
      <c r="H772">
        <f>IF(ISNUMBER(_xlfn.NUMBERVALUE(LEFT(A772,1))),_xlfn.NUMBERVALUE(_xlfn.TEXTBEFORE(A772," ")),0)</f>
        <v>0</v>
      </c>
      <c r="J772" cm="1">
        <f t="array" ref="J772">SUMPRODUCT(--(IFERROR(FIND(I772,D770:D1703),0)&gt;0),H770:H1703)</f>
        <v>7504660</v>
      </c>
    </row>
    <row r="773" spans="1:10">
      <c r="A773" s="3" t="s">
        <v>93</v>
      </c>
      <c r="B773" s="1">
        <f>IFERROR(_xlfn.NUMBERVALUE(LEFT(A773,1)),LEFT(A773,1))</f>
        <v>2</v>
      </c>
      <c r="C773">
        <f>IF(ISNUMBER(_xlfn.NUMBERVALUE(LEFT(A773,1))),_xlfn.NUMBERVALUE(_xlfn.TEXTBEFORE(A773," ")),0)+
IF(B773="d",SUMIFS(F:F,D:D,D773&amp;"|"&amp;_xlfn.TEXTAFTER(A773," ")),0)</f>
        <v>228636</v>
      </c>
      <c r="D773" t="str" cm="1">
        <f t="array" ref="D773">IF(AND(LEFT(A773,4)="$ cd",IFERROR(_xlfn.TEXTAFTER(A773," ",2)&lt;&gt;"..",0)),IF(D772="|",D772,D772&amp;"|")&amp;IFERROR(_xlfn.TEXTAFTER(A773," ",2),0),
IF(AND(LEFT(A773,4)="$ cd",IFERROR(_xlfn.TEXTAFTER(A773," ",2)="..",0)),_xlfn.XLOOKUP(E773,$E$2:E772,$D$2:D772,,,-1),D772))</f>
        <v>|/|vfrtt|ddhfvv</v>
      </c>
      <c r="E773">
        <f>E772+IFERROR(IF(AND(LEFT(A773,4)="$ cd",_xlfn.TEXTAFTER(A773," ",2)&lt;&gt;".."),1,-1),0)</f>
        <v>3</v>
      </c>
      <c r="F773">
        <f>SUMIFS(C:C,D:D,IF(AND(LEFT(A773,4)="$ cd",_xlfn.TEXTAFTER(A773," ",2)&lt;&gt;".."),IF(D772="|",D772,D772&amp;"|")&amp;_xlfn.TEXTAFTER(A773," ",2),""))</f>
        <v>0</v>
      </c>
      <c r="G773" s="2" t="str">
        <f>IF(F773&gt;$J$2,F773-$J$2,"")</f>
        <v/>
      </c>
      <c r="H773">
        <f>IF(ISNUMBER(_xlfn.NUMBERVALUE(LEFT(A773,1))),_xlfn.NUMBERVALUE(_xlfn.TEXTBEFORE(A773," ")),0)</f>
        <v>228636</v>
      </c>
      <c r="J773" cm="1">
        <f t="array" ref="J773">SUMPRODUCT(--(IFERROR(FIND(I773,D771:D1704),0)&gt;0),H771:H1704)</f>
        <v>7504660</v>
      </c>
    </row>
    <row r="774" spans="1:10">
      <c r="A774" s="3" t="s">
        <v>92</v>
      </c>
      <c r="B774" s="1" t="str">
        <f>IFERROR(_xlfn.NUMBERVALUE(LEFT(A774,1)),LEFT(A774,1))</f>
        <v>$</v>
      </c>
      <c r="C774">
        <f>IF(ISNUMBER(_xlfn.NUMBERVALUE(LEFT(A774,1))),_xlfn.NUMBERVALUE(_xlfn.TEXTBEFORE(A774," ")),0)+
IF(B774="d",SUMIFS(F:F,D:D,D774&amp;"|"&amp;_xlfn.TEXTAFTER(A774," ")),0)</f>
        <v>0</v>
      </c>
      <c r="D774" t="str" cm="1">
        <f t="array" ref="D774">IF(AND(LEFT(A774,4)="$ cd",IFERROR(_xlfn.TEXTAFTER(A774," ",2)&lt;&gt;"..",0)),IF(D773="|",D773,D773&amp;"|")&amp;IFERROR(_xlfn.TEXTAFTER(A774," ",2),0),
IF(AND(LEFT(A774,4)="$ cd",IFERROR(_xlfn.TEXTAFTER(A774," ",2)="..",0)),_xlfn.XLOOKUP(E774,$E$2:E773,$D$2:D773,,,-1),D773))</f>
        <v>|/|vfrtt|ddhfvv|lwblgr</v>
      </c>
      <c r="E774">
        <f>E773+IFERROR(IF(AND(LEFT(A774,4)="$ cd",_xlfn.TEXTAFTER(A774," ",2)&lt;&gt;".."),1,-1),0)</f>
        <v>4</v>
      </c>
      <c r="F774">
        <f>SUMIFS(C:C,D:D,IF(AND(LEFT(A774,4)="$ cd",_xlfn.TEXTAFTER(A774," ",2)&lt;&gt;".."),IF(D773="|",D773,D773&amp;"|")&amp;_xlfn.TEXTAFTER(A774," ",2),""))</f>
        <v>802772</v>
      </c>
      <c r="G774" s="2" t="str">
        <f>IF(F774&gt;$J$2,F774-$J$2,"")</f>
        <v/>
      </c>
      <c r="H774">
        <f>IF(ISNUMBER(_xlfn.NUMBERVALUE(LEFT(A774,1))),_xlfn.NUMBERVALUE(_xlfn.TEXTBEFORE(A774," ")),0)</f>
        <v>0</v>
      </c>
      <c r="J774" cm="1">
        <f t="array" ref="J774">SUMPRODUCT(--(IFERROR(FIND(I774,D772:D1705),0)&gt;0),H772:H1705)</f>
        <v>7504660</v>
      </c>
    </row>
    <row r="775" spans="1:10">
      <c r="A775" s="3" t="s">
        <v>1</v>
      </c>
      <c r="B775" s="1" t="str">
        <f>IFERROR(_xlfn.NUMBERVALUE(LEFT(A775,1)),LEFT(A775,1))</f>
        <v>$</v>
      </c>
      <c r="C775">
        <f>IF(ISNUMBER(_xlfn.NUMBERVALUE(LEFT(A775,1))),_xlfn.NUMBERVALUE(_xlfn.TEXTBEFORE(A775," ")),0)+
IF(B775="d",SUMIFS(F:F,D:D,D775&amp;"|"&amp;_xlfn.TEXTAFTER(A775," ")),0)</f>
        <v>0</v>
      </c>
      <c r="D775" t="str" cm="1">
        <f t="array" ref="D775">IF(AND(LEFT(A775,4)="$ cd",IFERROR(_xlfn.TEXTAFTER(A775," ",2)&lt;&gt;"..",0)),IF(D774="|",D774,D774&amp;"|")&amp;IFERROR(_xlfn.TEXTAFTER(A775," ",2),0),
IF(AND(LEFT(A775,4)="$ cd",IFERROR(_xlfn.TEXTAFTER(A775," ",2)="..",0)),_xlfn.XLOOKUP(E775,$E$2:E774,$D$2:D774,,,-1),D774))</f>
        <v>|/|vfrtt|ddhfvv|lwblgr</v>
      </c>
      <c r="E775">
        <f>E774+IFERROR(IF(AND(LEFT(A775,4)="$ cd",_xlfn.TEXTAFTER(A775," ",2)&lt;&gt;".."),1,-1),0)</f>
        <v>4</v>
      </c>
      <c r="F775">
        <f>SUMIFS(C:C,D:D,IF(AND(LEFT(A775,4)="$ cd",_xlfn.TEXTAFTER(A775," ",2)&lt;&gt;".."),IF(D774="|",D774,D774&amp;"|")&amp;_xlfn.TEXTAFTER(A775," ",2),""))</f>
        <v>0</v>
      </c>
      <c r="G775" s="2" t="str">
        <f>IF(F775&gt;$J$2,F775-$J$2,"")</f>
        <v/>
      </c>
      <c r="H775">
        <f>IF(ISNUMBER(_xlfn.NUMBERVALUE(LEFT(A775,1))),_xlfn.NUMBERVALUE(_xlfn.TEXTBEFORE(A775," ")),0)</f>
        <v>0</v>
      </c>
      <c r="J775" cm="1">
        <f t="array" ref="J775">SUMPRODUCT(--(IFERROR(FIND(I775,D773:D1706),0)&gt;0),H773:H1706)</f>
        <v>7504660</v>
      </c>
    </row>
    <row r="776" spans="1:10">
      <c r="A776" s="3" t="s">
        <v>91</v>
      </c>
      <c r="B776" s="1">
        <f>IFERROR(_xlfn.NUMBERVALUE(LEFT(A776,1)),LEFT(A776,1))</f>
        <v>2</v>
      </c>
      <c r="C776">
        <f>IF(ISNUMBER(_xlfn.NUMBERVALUE(LEFT(A776,1))),_xlfn.NUMBERVALUE(_xlfn.TEXTBEFORE(A776," ")),0)+
IF(B776="d",SUMIFS(F:F,D:D,D776&amp;"|"&amp;_xlfn.TEXTAFTER(A776," ")),0)</f>
        <v>237410</v>
      </c>
      <c r="D776" t="str" cm="1">
        <f t="array" ref="D776">IF(AND(LEFT(A776,4)="$ cd",IFERROR(_xlfn.TEXTAFTER(A776," ",2)&lt;&gt;"..",0)),IF(D775="|",D775,D775&amp;"|")&amp;IFERROR(_xlfn.TEXTAFTER(A776," ",2),0),
IF(AND(LEFT(A776,4)="$ cd",IFERROR(_xlfn.TEXTAFTER(A776," ",2)="..",0)),_xlfn.XLOOKUP(E776,$E$2:E775,$D$2:D775,,,-1),D775))</f>
        <v>|/|vfrtt|ddhfvv|lwblgr</v>
      </c>
      <c r="E776">
        <f>E775+IFERROR(IF(AND(LEFT(A776,4)="$ cd",_xlfn.TEXTAFTER(A776," ",2)&lt;&gt;".."),1,-1),0)</f>
        <v>4</v>
      </c>
      <c r="F776">
        <f>SUMIFS(C:C,D:D,IF(AND(LEFT(A776,4)="$ cd",_xlfn.TEXTAFTER(A776," ",2)&lt;&gt;".."),IF(D775="|",D775,D775&amp;"|")&amp;_xlfn.TEXTAFTER(A776," ",2),""))</f>
        <v>0</v>
      </c>
      <c r="G776" s="2" t="str">
        <f>IF(F776&gt;$J$2,F776-$J$2,"")</f>
        <v/>
      </c>
      <c r="H776">
        <f>IF(ISNUMBER(_xlfn.NUMBERVALUE(LEFT(A776,1))),_xlfn.NUMBERVALUE(_xlfn.TEXTBEFORE(A776," ")),0)</f>
        <v>237410</v>
      </c>
      <c r="J776" cm="1">
        <f t="array" ref="J776">SUMPRODUCT(--(IFERROR(FIND(I776,D774:D1707),0)&gt;0),H774:H1707)</f>
        <v>7276024</v>
      </c>
    </row>
    <row r="777" spans="1:10">
      <c r="A777" s="3" t="s">
        <v>90</v>
      </c>
      <c r="B777" s="1">
        <f>IFERROR(_xlfn.NUMBERVALUE(LEFT(A777,1)),LEFT(A777,1))</f>
        <v>2</v>
      </c>
      <c r="C777">
        <f>IF(ISNUMBER(_xlfn.NUMBERVALUE(LEFT(A777,1))),_xlfn.NUMBERVALUE(_xlfn.TEXTBEFORE(A777," ")),0)+
IF(B777="d",SUMIFS(F:F,D:D,D777&amp;"|"&amp;_xlfn.TEXTAFTER(A777," ")),0)</f>
        <v>209100</v>
      </c>
      <c r="D777" t="str" cm="1">
        <f t="array" ref="D777">IF(AND(LEFT(A777,4)="$ cd",IFERROR(_xlfn.TEXTAFTER(A777," ",2)&lt;&gt;"..",0)),IF(D776="|",D776,D776&amp;"|")&amp;IFERROR(_xlfn.TEXTAFTER(A777," ",2),0),
IF(AND(LEFT(A777,4)="$ cd",IFERROR(_xlfn.TEXTAFTER(A777," ",2)="..",0)),_xlfn.XLOOKUP(E777,$E$2:E776,$D$2:D776,,,-1),D776))</f>
        <v>|/|vfrtt|ddhfvv|lwblgr</v>
      </c>
      <c r="E777">
        <f>E776+IFERROR(IF(AND(LEFT(A777,4)="$ cd",_xlfn.TEXTAFTER(A777," ",2)&lt;&gt;".."),1,-1),0)</f>
        <v>4</v>
      </c>
      <c r="F777">
        <f>SUMIFS(C:C,D:D,IF(AND(LEFT(A777,4)="$ cd",_xlfn.TEXTAFTER(A777," ",2)&lt;&gt;".."),IF(D776="|",D776,D776&amp;"|")&amp;_xlfn.TEXTAFTER(A777," ",2),""))</f>
        <v>0</v>
      </c>
      <c r="G777" s="2" t="str">
        <f>IF(F777&gt;$J$2,F777-$J$2,"")</f>
        <v/>
      </c>
      <c r="H777">
        <f>IF(ISNUMBER(_xlfn.NUMBERVALUE(LEFT(A777,1))),_xlfn.NUMBERVALUE(_xlfn.TEXTBEFORE(A777," ")),0)</f>
        <v>209100</v>
      </c>
      <c r="J777" cm="1">
        <f t="array" ref="J777">SUMPRODUCT(--(IFERROR(FIND(I777,D775:D1708),0)&gt;0),H775:H1708)</f>
        <v>7276024</v>
      </c>
    </row>
    <row r="778" spans="1:10">
      <c r="A778" s="3" t="s">
        <v>89</v>
      </c>
      <c r="B778" s="1">
        <f>IFERROR(_xlfn.NUMBERVALUE(LEFT(A778,1)),LEFT(A778,1))</f>
        <v>3</v>
      </c>
      <c r="C778">
        <f>IF(ISNUMBER(_xlfn.NUMBERVALUE(LEFT(A778,1))),_xlfn.NUMBERVALUE(_xlfn.TEXTBEFORE(A778," ")),0)+
IF(B778="d",SUMIFS(F:F,D:D,D778&amp;"|"&amp;_xlfn.TEXTAFTER(A778," ")),0)</f>
        <v>317411</v>
      </c>
      <c r="D778" t="str" cm="1">
        <f t="array" ref="D778">IF(AND(LEFT(A778,4)="$ cd",IFERROR(_xlfn.TEXTAFTER(A778," ",2)&lt;&gt;"..",0)),IF(D777="|",D777,D777&amp;"|")&amp;IFERROR(_xlfn.TEXTAFTER(A778," ",2),0),
IF(AND(LEFT(A778,4)="$ cd",IFERROR(_xlfn.TEXTAFTER(A778," ",2)="..",0)),_xlfn.XLOOKUP(E778,$E$2:E777,$D$2:D777,,,-1),D777))</f>
        <v>|/|vfrtt|ddhfvv|lwblgr</v>
      </c>
      <c r="E778">
        <f>E777+IFERROR(IF(AND(LEFT(A778,4)="$ cd",_xlfn.TEXTAFTER(A778," ",2)&lt;&gt;".."),1,-1),0)</f>
        <v>4</v>
      </c>
      <c r="F778">
        <f>SUMIFS(C:C,D:D,IF(AND(LEFT(A778,4)="$ cd",_xlfn.TEXTAFTER(A778," ",2)&lt;&gt;".."),IF(D777="|",D777,D777&amp;"|")&amp;_xlfn.TEXTAFTER(A778," ",2),""))</f>
        <v>0</v>
      </c>
      <c r="G778" s="2" t="str">
        <f>IF(F778&gt;$J$2,F778-$J$2,"")</f>
        <v/>
      </c>
      <c r="H778">
        <f>IF(ISNUMBER(_xlfn.NUMBERVALUE(LEFT(A778,1))),_xlfn.NUMBERVALUE(_xlfn.TEXTBEFORE(A778," ")),0)</f>
        <v>317411</v>
      </c>
      <c r="J778" cm="1">
        <f t="array" ref="J778">SUMPRODUCT(--(IFERROR(FIND(I778,D776:D1709),0)&gt;0),H776:H1709)</f>
        <v>7276024</v>
      </c>
    </row>
    <row r="779" spans="1:10">
      <c r="A779" s="3" t="s">
        <v>88</v>
      </c>
      <c r="B779" s="1">
        <f>IFERROR(_xlfn.NUMBERVALUE(LEFT(A779,1)),LEFT(A779,1))</f>
        <v>3</v>
      </c>
      <c r="C779">
        <f>IF(ISNUMBER(_xlfn.NUMBERVALUE(LEFT(A779,1))),_xlfn.NUMBERVALUE(_xlfn.TEXTBEFORE(A779," ")),0)+
IF(B779="d",SUMIFS(F:F,D:D,D779&amp;"|"&amp;_xlfn.TEXTAFTER(A779," ")),0)</f>
        <v>30033</v>
      </c>
      <c r="D779" t="str" cm="1">
        <f t="array" ref="D779">IF(AND(LEFT(A779,4)="$ cd",IFERROR(_xlfn.TEXTAFTER(A779," ",2)&lt;&gt;"..",0)),IF(D778="|",D778,D778&amp;"|")&amp;IFERROR(_xlfn.TEXTAFTER(A779," ",2),0),
IF(AND(LEFT(A779,4)="$ cd",IFERROR(_xlfn.TEXTAFTER(A779," ",2)="..",0)),_xlfn.XLOOKUP(E779,$E$2:E778,$D$2:D778,,,-1),D778))</f>
        <v>|/|vfrtt|ddhfvv|lwblgr</v>
      </c>
      <c r="E779">
        <f>E778+IFERROR(IF(AND(LEFT(A779,4)="$ cd",_xlfn.TEXTAFTER(A779," ",2)&lt;&gt;".."),1,-1),0)</f>
        <v>4</v>
      </c>
      <c r="F779">
        <f>SUMIFS(C:C,D:D,IF(AND(LEFT(A779,4)="$ cd",_xlfn.TEXTAFTER(A779," ",2)&lt;&gt;".."),IF(D778="|",D778,D778&amp;"|")&amp;_xlfn.TEXTAFTER(A779," ",2),""))</f>
        <v>0</v>
      </c>
      <c r="G779" s="2" t="str">
        <f>IF(F779&gt;$J$2,F779-$J$2,"")</f>
        <v/>
      </c>
      <c r="H779">
        <f>IF(ISNUMBER(_xlfn.NUMBERVALUE(LEFT(A779,1))),_xlfn.NUMBERVALUE(_xlfn.TEXTBEFORE(A779," ")),0)</f>
        <v>30033</v>
      </c>
      <c r="J779" cm="1">
        <f t="array" ref="J779">SUMPRODUCT(--(IFERROR(FIND(I779,D777:D1710),0)&gt;0),H777:H1710)</f>
        <v>7038614</v>
      </c>
    </row>
    <row r="780" spans="1:10">
      <c r="A780" s="3" t="s">
        <v>87</v>
      </c>
      <c r="B780" s="1">
        <f>IFERROR(_xlfn.NUMBERVALUE(LEFT(A780,1)),LEFT(A780,1))</f>
        <v>8</v>
      </c>
      <c r="C780">
        <f>IF(ISNUMBER(_xlfn.NUMBERVALUE(LEFT(A780,1))),_xlfn.NUMBERVALUE(_xlfn.TEXTBEFORE(A780," ")),0)+
IF(B780="d",SUMIFS(F:F,D:D,D780&amp;"|"&amp;_xlfn.TEXTAFTER(A780," ")),0)</f>
        <v>8818</v>
      </c>
      <c r="D780" t="str" cm="1">
        <f t="array" ref="D780">IF(AND(LEFT(A780,4)="$ cd",IFERROR(_xlfn.TEXTAFTER(A780," ",2)&lt;&gt;"..",0)),IF(D779="|",D779,D779&amp;"|")&amp;IFERROR(_xlfn.TEXTAFTER(A780," ",2),0),
IF(AND(LEFT(A780,4)="$ cd",IFERROR(_xlfn.TEXTAFTER(A780," ",2)="..",0)),_xlfn.XLOOKUP(E780,$E$2:E779,$D$2:D779,,,-1),D779))</f>
        <v>|/|vfrtt|ddhfvv|lwblgr</v>
      </c>
      <c r="E780">
        <f>E779+IFERROR(IF(AND(LEFT(A780,4)="$ cd",_xlfn.TEXTAFTER(A780," ",2)&lt;&gt;".."),1,-1),0)</f>
        <v>4</v>
      </c>
      <c r="F780">
        <f>SUMIFS(C:C,D:D,IF(AND(LEFT(A780,4)="$ cd",_xlfn.TEXTAFTER(A780," ",2)&lt;&gt;".."),IF(D779="|",D779,D779&amp;"|")&amp;_xlfn.TEXTAFTER(A780," ",2),""))</f>
        <v>0</v>
      </c>
      <c r="G780" s="2" t="str">
        <f>IF(F780&gt;$J$2,F780-$J$2,"")</f>
        <v/>
      </c>
      <c r="H780">
        <f>IF(ISNUMBER(_xlfn.NUMBERVALUE(LEFT(A780,1))),_xlfn.NUMBERVALUE(_xlfn.TEXTBEFORE(A780," ")),0)</f>
        <v>8818</v>
      </c>
      <c r="J780" cm="1">
        <f t="array" ref="J780">SUMPRODUCT(--(IFERROR(FIND(I780,D778:D1711),0)&gt;0),H778:H1711)</f>
        <v>6829514</v>
      </c>
    </row>
    <row r="781" spans="1:10">
      <c r="A781" s="3" t="s">
        <v>3</v>
      </c>
      <c r="B781" s="1" t="str">
        <f>IFERROR(_xlfn.NUMBERVALUE(LEFT(A781,1)),LEFT(A781,1))</f>
        <v>$</v>
      </c>
      <c r="C781">
        <f>IF(ISNUMBER(_xlfn.NUMBERVALUE(LEFT(A781,1))),_xlfn.NUMBERVALUE(_xlfn.TEXTBEFORE(A781," ")),0)+
IF(B781="d",SUMIFS(F:F,D:D,D781&amp;"|"&amp;_xlfn.TEXTAFTER(A781," ")),0)</f>
        <v>0</v>
      </c>
      <c r="D781" t="str" cm="1">
        <f t="array" ref="D781">IF(AND(LEFT(A781,4)="$ cd",IFERROR(_xlfn.TEXTAFTER(A781," ",2)&lt;&gt;"..",0)),IF(D780="|",D780,D780&amp;"|")&amp;IFERROR(_xlfn.TEXTAFTER(A781," ",2),0),
IF(AND(LEFT(A781,4)="$ cd",IFERROR(_xlfn.TEXTAFTER(A781," ",2)="..",0)),_xlfn.XLOOKUP(E781,$E$2:E780,$D$2:D780,,,-1),D780))</f>
        <v>|/|vfrtt|ddhfvv</v>
      </c>
      <c r="E781">
        <f>E780+IFERROR(IF(AND(LEFT(A781,4)="$ cd",_xlfn.TEXTAFTER(A781," ",2)&lt;&gt;".."),1,-1),0)</f>
        <v>3</v>
      </c>
      <c r="F781">
        <f>SUMIFS(C:C,D:D,IF(AND(LEFT(A781,4)="$ cd",_xlfn.TEXTAFTER(A781," ",2)&lt;&gt;".."),IF(D780="|",D780,D780&amp;"|")&amp;_xlfn.TEXTAFTER(A781," ",2),""))</f>
        <v>0</v>
      </c>
      <c r="G781" s="2" t="str">
        <f>IF(F781&gt;$J$2,F781-$J$2,"")</f>
        <v/>
      </c>
      <c r="H781">
        <f>IF(ISNUMBER(_xlfn.NUMBERVALUE(LEFT(A781,1))),_xlfn.NUMBERVALUE(_xlfn.TEXTBEFORE(A781," ")),0)</f>
        <v>0</v>
      </c>
      <c r="J781" cm="1">
        <f t="array" ref="J781">SUMPRODUCT(--(IFERROR(FIND(I781,D779:D1712),0)&gt;0),H779:H1712)</f>
        <v>6512103</v>
      </c>
    </row>
    <row r="782" spans="1:10">
      <c r="A782" s="3" t="s">
        <v>86</v>
      </c>
      <c r="B782" s="1" t="str">
        <f>IFERROR(_xlfn.NUMBERVALUE(LEFT(A782,1)),LEFT(A782,1))</f>
        <v>$</v>
      </c>
      <c r="C782">
        <f>IF(ISNUMBER(_xlfn.NUMBERVALUE(LEFT(A782,1))),_xlfn.NUMBERVALUE(_xlfn.TEXTBEFORE(A782," ")),0)+
IF(B782="d",SUMIFS(F:F,D:D,D782&amp;"|"&amp;_xlfn.TEXTAFTER(A782," ")),0)</f>
        <v>0</v>
      </c>
      <c r="D782" t="str" cm="1">
        <f t="array" ref="D782">IF(AND(LEFT(A782,4)="$ cd",IFERROR(_xlfn.TEXTAFTER(A782," ",2)&lt;&gt;"..",0)),IF(D781="|",D781,D781&amp;"|")&amp;IFERROR(_xlfn.TEXTAFTER(A782," ",2),0),
IF(AND(LEFT(A782,4)="$ cd",IFERROR(_xlfn.TEXTAFTER(A782," ",2)="..",0)),_xlfn.XLOOKUP(E782,$E$2:E781,$D$2:D781,,,-1),D781))</f>
        <v>|/|vfrtt|ddhfvv|qmc</v>
      </c>
      <c r="E782">
        <f>E781+IFERROR(IF(AND(LEFT(A782,4)="$ cd",_xlfn.TEXTAFTER(A782," ",2)&lt;&gt;".."),1,-1),0)</f>
        <v>4</v>
      </c>
      <c r="F782">
        <f>SUMIFS(C:C,D:D,IF(AND(LEFT(A782,4)="$ cd",_xlfn.TEXTAFTER(A782," ",2)&lt;&gt;".."),IF(D781="|",D781,D781&amp;"|")&amp;_xlfn.TEXTAFTER(A782," ",2),""))</f>
        <v>390336</v>
      </c>
      <c r="G782" s="2" t="str">
        <f>IF(F782&gt;$J$2,F782-$J$2,"")</f>
        <v/>
      </c>
      <c r="H782">
        <f>IF(ISNUMBER(_xlfn.NUMBERVALUE(LEFT(A782,1))),_xlfn.NUMBERVALUE(_xlfn.TEXTBEFORE(A782," ")),0)</f>
        <v>0</v>
      </c>
      <c r="J782" cm="1">
        <f t="array" ref="J782">SUMPRODUCT(--(IFERROR(FIND(I782,D780:D1713),0)&gt;0),H780:H1713)</f>
        <v>6482070</v>
      </c>
    </row>
    <row r="783" spans="1:10">
      <c r="A783" s="3" t="s">
        <v>1</v>
      </c>
      <c r="B783" s="1" t="str">
        <f>IFERROR(_xlfn.NUMBERVALUE(LEFT(A783,1)),LEFT(A783,1))</f>
        <v>$</v>
      </c>
      <c r="C783">
        <f>IF(ISNUMBER(_xlfn.NUMBERVALUE(LEFT(A783,1))),_xlfn.NUMBERVALUE(_xlfn.TEXTBEFORE(A783," ")),0)+
IF(B783="d",SUMIFS(F:F,D:D,D783&amp;"|"&amp;_xlfn.TEXTAFTER(A783," ")),0)</f>
        <v>0</v>
      </c>
      <c r="D783" t="str" cm="1">
        <f t="array" ref="D783">IF(AND(LEFT(A783,4)="$ cd",IFERROR(_xlfn.TEXTAFTER(A783," ",2)&lt;&gt;"..",0)),IF(D782="|",D782,D782&amp;"|")&amp;IFERROR(_xlfn.TEXTAFTER(A783," ",2),0),
IF(AND(LEFT(A783,4)="$ cd",IFERROR(_xlfn.TEXTAFTER(A783," ",2)="..",0)),_xlfn.XLOOKUP(E783,$E$2:E782,$D$2:D782,,,-1),D782))</f>
        <v>|/|vfrtt|ddhfvv|qmc</v>
      </c>
      <c r="E783">
        <f>E782+IFERROR(IF(AND(LEFT(A783,4)="$ cd",_xlfn.TEXTAFTER(A783," ",2)&lt;&gt;".."),1,-1),0)</f>
        <v>4</v>
      </c>
      <c r="F783">
        <f>SUMIFS(C:C,D:D,IF(AND(LEFT(A783,4)="$ cd",_xlfn.TEXTAFTER(A783," ",2)&lt;&gt;".."),IF(D782="|",D782,D782&amp;"|")&amp;_xlfn.TEXTAFTER(A783," ",2),""))</f>
        <v>0</v>
      </c>
      <c r="G783" s="2" t="str">
        <f>IF(F783&gt;$J$2,F783-$J$2,"")</f>
        <v/>
      </c>
      <c r="H783">
        <f>IF(ISNUMBER(_xlfn.NUMBERVALUE(LEFT(A783,1))),_xlfn.NUMBERVALUE(_xlfn.TEXTBEFORE(A783," ")),0)</f>
        <v>0</v>
      </c>
      <c r="J783" cm="1">
        <f t="array" ref="J783">SUMPRODUCT(--(IFERROR(FIND(I783,D781:D1714),0)&gt;0),H781:H1714)</f>
        <v>6473252</v>
      </c>
    </row>
    <row r="784" spans="1:10">
      <c r="A784" s="3" t="s">
        <v>85</v>
      </c>
      <c r="B784" s="1">
        <f>IFERROR(_xlfn.NUMBERVALUE(LEFT(A784,1)),LEFT(A784,1))</f>
        <v>2</v>
      </c>
      <c r="C784">
        <f>IF(ISNUMBER(_xlfn.NUMBERVALUE(LEFT(A784,1))),_xlfn.NUMBERVALUE(_xlfn.TEXTBEFORE(A784," ")),0)+
IF(B784="d",SUMIFS(F:F,D:D,D784&amp;"|"&amp;_xlfn.TEXTAFTER(A784," ")),0)</f>
        <v>249328</v>
      </c>
      <c r="D784" t="str" cm="1">
        <f t="array" ref="D784">IF(AND(LEFT(A784,4)="$ cd",IFERROR(_xlfn.TEXTAFTER(A784," ",2)&lt;&gt;"..",0)),IF(D783="|",D783,D783&amp;"|")&amp;IFERROR(_xlfn.TEXTAFTER(A784," ",2),0),
IF(AND(LEFT(A784,4)="$ cd",IFERROR(_xlfn.TEXTAFTER(A784," ",2)="..",0)),_xlfn.XLOOKUP(E784,$E$2:E783,$D$2:D783,,,-1),D783))</f>
        <v>|/|vfrtt|ddhfvv|qmc</v>
      </c>
      <c r="E784">
        <f>E783+IFERROR(IF(AND(LEFT(A784,4)="$ cd",_xlfn.TEXTAFTER(A784," ",2)&lt;&gt;".."),1,-1),0)</f>
        <v>4</v>
      </c>
      <c r="F784">
        <f>SUMIFS(C:C,D:D,IF(AND(LEFT(A784,4)="$ cd",_xlfn.TEXTAFTER(A784," ",2)&lt;&gt;".."),IF(D783="|",D783,D783&amp;"|")&amp;_xlfn.TEXTAFTER(A784," ",2),""))</f>
        <v>0</v>
      </c>
      <c r="G784" s="2" t="str">
        <f>IF(F784&gt;$J$2,F784-$J$2,"")</f>
        <v/>
      </c>
      <c r="H784">
        <f>IF(ISNUMBER(_xlfn.NUMBERVALUE(LEFT(A784,1))),_xlfn.NUMBERVALUE(_xlfn.TEXTBEFORE(A784," ")),0)</f>
        <v>249328</v>
      </c>
      <c r="J784" cm="1">
        <f t="array" ref="J784">SUMPRODUCT(--(IFERROR(FIND(I784,D782:D1715),0)&gt;0),H782:H1715)</f>
        <v>6473252</v>
      </c>
    </row>
    <row r="785" spans="1:10">
      <c r="A785" s="3" t="s">
        <v>84</v>
      </c>
      <c r="B785" s="1">
        <f>IFERROR(_xlfn.NUMBERVALUE(LEFT(A785,1)),LEFT(A785,1))</f>
        <v>4</v>
      </c>
      <c r="C785">
        <f>IF(ISNUMBER(_xlfn.NUMBERVALUE(LEFT(A785,1))),_xlfn.NUMBERVALUE(_xlfn.TEXTBEFORE(A785," ")),0)+
IF(B785="d",SUMIFS(F:F,D:D,D785&amp;"|"&amp;_xlfn.TEXTAFTER(A785," ")),0)</f>
        <v>41124</v>
      </c>
      <c r="D785" t="str" cm="1">
        <f t="array" ref="D785">IF(AND(LEFT(A785,4)="$ cd",IFERROR(_xlfn.TEXTAFTER(A785," ",2)&lt;&gt;"..",0)),IF(D784="|",D784,D784&amp;"|")&amp;IFERROR(_xlfn.TEXTAFTER(A785," ",2),0),
IF(AND(LEFT(A785,4)="$ cd",IFERROR(_xlfn.TEXTAFTER(A785," ",2)="..",0)),_xlfn.XLOOKUP(E785,$E$2:E784,$D$2:D784,,,-1),D784))</f>
        <v>|/|vfrtt|ddhfvv|qmc</v>
      </c>
      <c r="E785">
        <f>E784+IFERROR(IF(AND(LEFT(A785,4)="$ cd",_xlfn.TEXTAFTER(A785," ",2)&lt;&gt;".."),1,-1),0)</f>
        <v>4</v>
      </c>
      <c r="F785">
        <f>SUMIFS(C:C,D:D,IF(AND(LEFT(A785,4)="$ cd",_xlfn.TEXTAFTER(A785," ",2)&lt;&gt;".."),IF(D784="|",D784,D784&amp;"|")&amp;_xlfn.TEXTAFTER(A785," ",2),""))</f>
        <v>0</v>
      </c>
      <c r="G785" s="2" t="str">
        <f>IF(F785&gt;$J$2,F785-$J$2,"")</f>
        <v/>
      </c>
      <c r="H785">
        <f>IF(ISNUMBER(_xlfn.NUMBERVALUE(LEFT(A785,1))),_xlfn.NUMBERVALUE(_xlfn.TEXTBEFORE(A785," ")),0)</f>
        <v>41124</v>
      </c>
      <c r="J785" cm="1">
        <f t="array" ref="J785">SUMPRODUCT(--(IFERROR(FIND(I785,D783:D1716),0)&gt;0),H783:H1716)</f>
        <v>6473252</v>
      </c>
    </row>
    <row r="786" spans="1:10">
      <c r="A786" s="3" t="s">
        <v>83</v>
      </c>
      <c r="B786" s="1">
        <f>IFERROR(_xlfn.NUMBERVALUE(LEFT(A786,1)),LEFT(A786,1))</f>
        <v>9</v>
      </c>
      <c r="C786">
        <f>IF(ISNUMBER(_xlfn.NUMBERVALUE(LEFT(A786,1))),_xlfn.NUMBERVALUE(_xlfn.TEXTBEFORE(A786," ")),0)+
IF(B786="d",SUMIFS(F:F,D:D,D786&amp;"|"&amp;_xlfn.TEXTAFTER(A786," ")),0)</f>
        <v>99884</v>
      </c>
      <c r="D786" t="str" cm="1">
        <f t="array" ref="D786">IF(AND(LEFT(A786,4)="$ cd",IFERROR(_xlfn.TEXTAFTER(A786," ",2)&lt;&gt;"..",0)),IF(D785="|",D785,D785&amp;"|")&amp;IFERROR(_xlfn.TEXTAFTER(A786," ",2),0),
IF(AND(LEFT(A786,4)="$ cd",IFERROR(_xlfn.TEXTAFTER(A786," ",2)="..",0)),_xlfn.XLOOKUP(E786,$E$2:E785,$D$2:D785,,,-1),D785))</f>
        <v>|/|vfrtt|ddhfvv|qmc</v>
      </c>
      <c r="E786">
        <f>E785+IFERROR(IF(AND(LEFT(A786,4)="$ cd",_xlfn.TEXTAFTER(A786," ",2)&lt;&gt;".."),1,-1),0)</f>
        <v>4</v>
      </c>
      <c r="F786">
        <f>SUMIFS(C:C,D:D,IF(AND(LEFT(A786,4)="$ cd",_xlfn.TEXTAFTER(A786," ",2)&lt;&gt;".."),IF(D785="|",D785,D785&amp;"|")&amp;_xlfn.TEXTAFTER(A786," ",2),""))</f>
        <v>0</v>
      </c>
      <c r="G786" s="2" t="str">
        <f>IF(F786&gt;$J$2,F786-$J$2,"")</f>
        <v/>
      </c>
      <c r="H786">
        <f>IF(ISNUMBER(_xlfn.NUMBERVALUE(LEFT(A786,1))),_xlfn.NUMBERVALUE(_xlfn.TEXTBEFORE(A786," ")),0)</f>
        <v>99884</v>
      </c>
      <c r="J786" cm="1">
        <f t="array" ref="J786">SUMPRODUCT(--(IFERROR(FIND(I786,D784:D1717),0)&gt;0),H784:H1717)</f>
        <v>6473252</v>
      </c>
    </row>
    <row r="787" spans="1:10">
      <c r="A787" s="3" t="s">
        <v>3</v>
      </c>
      <c r="B787" s="1" t="str">
        <f>IFERROR(_xlfn.NUMBERVALUE(LEFT(A787,1)),LEFT(A787,1))</f>
        <v>$</v>
      </c>
      <c r="C787">
        <f>IF(ISNUMBER(_xlfn.NUMBERVALUE(LEFT(A787,1))),_xlfn.NUMBERVALUE(_xlfn.TEXTBEFORE(A787," ")),0)+
IF(B787="d",SUMIFS(F:F,D:D,D787&amp;"|"&amp;_xlfn.TEXTAFTER(A787," ")),0)</f>
        <v>0</v>
      </c>
      <c r="D787" t="str" cm="1">
        <f t="array" ref="D787">IF(AND(LEFT(A787,4)="$ cd",IFERROR(_xlfn.TEXTAFTER(A787," ",2)&lt;&gt;"..",0)),IF(D786="|",D786,D786&amp;"|")&amp;IFERROR(_xlfn.TEXTAFTER(A787," ",2),0),
IF(AND(LEFT(A787,4)="$ cd",IFERROR(_xlfn.TEXTAFTER(A787," ",2)="..",0)),_xlfn.XLOOKUP(E787,$E$2:E786,$D$2:D786,,,-1),D786))</f>
        <v>|/|vfrtt|ddhfvv</v>
      </c>
      <c r="E787">
        <f>E786+IFERROR(IF(AND(LEFT(A787,4)="$ cd",_xlfn.TEXTAFTER(A787," ",2)&lt;&gt;".."),1,-1),0)</f>
        <v>3</v>
      </c>
      <c r="F787">
        <f>SUMIFS(C:C,D:D,IF(AND(LEFT(A787,4)="$ cd",_xlfn.TEXTAFTER(A787," ",2)&lt;&gt;".."),IF(D786="|",D786,D786&amp;"|")&amp;_xlfn.TEXTAFTER(A787," ",2),""))</f>
        <v>0</v>
      </c>
      <c r="G787" s="2" t="str">
        <f>IF(F787&gt;$J$2,F787-$J$2,"")</f>
        <v/>
      </c>
      <c r="H787">
        <f>IF(ISNUMBER(_xlfn.NUMBERVALUE(LEFT(A787,1))),_xlfn.NUMBERVALUE(_xlfn.TEXTBEFORE(A787," ")),0)</f>
        <v>0</v>
      </c>
      <c r="J787" cm="1">
        <f t="array" ref="J787">SUMPRODUCT(--(IFERROR(FIND(I787,D785:D1718),0)&gt;0),H785:H1718)</f>
        <v>6223924</v>
      </c>
    </row>
    <row r="788" spans="1:10">
      <c r="A788" s="3" t="s">
        <v>82</v>
      </c>
      <c r="B788" s="1" t="str">
        <f>IFERROR(_xlfn.NUMBERVALUE(LEFT(A788,1)),LEFT(A788,1))</f>
        <v>$</v>
      </c>
      <c r="C788">
        <f>IF(ISNUMBER(_xlfn.NUMBERVALUE(LEFT(A788,1))),_xlfn.NUMBERVALUE(_xlfn.TEXTBEFORE(A788," ")),0)+
IF(B788="d",SUMIFS(F:F,D:D,D788&amp;"|"&amp;_xlfn.TEXTAFTER(A788," ")),0)</f>
        <v>0</v>
      </c>
      <c r="D788" t="str" cm="1">
        <f t="array" ref="D788">IF(AND(LEFT(A788,4)="$ cd",IFERROR(_xlfn.TEXTAFTER(A788," ",2)&lt;&gt;"..",0)),IF(D787="|",D787,D787&amp;"|")&amp;IFERROR(_xlfn.TEXTAFTER(A788," ",2),0),
IF(AND(LEFT(A788,4)="$ cd",IFERROR(_xlfn.TEXTAFTER(A788," ",2)="..",0)),_xlfn.XLOOKUP(E788,$E$2:E787,$D$2:D787,,,-1),D787))</f>
        <v>|/|vfrtt|ddhfvv|thwccb</v>
      </c>
      <c r="E788">
        <f>E787+IFERROR(IF(AND(LEFT(A788,4)="$ cd",_xlfn.TEXTAFTER(A788," ",2)&lt;&gt;".."),1,-1),0)</f>
        <v>4</v>
      </c>
      <c r="F788">
        <f>SUMIFS(C:C,D:D,IF(AND(LEFT(A788,4)="$ cd",_xlfn.TEXTAFTER(A788," ",2)&lt;&gt;".."),IF(D787="|",D787,D787&amp;"|")&amp;_xlfn.TEXTAFTER(A788," ",2),""))</f>
        <v>49107</v>
      </c>
      <c r="G788" s="2" t="str">
        <f>IF(F788&gt;$J$2,F788-$J$2,"")</f>
        <v/>
      </c>
      <c r="H788">
        <f>IF(ISNUMBER(_xlfn.NUMBERVALUE(LEFT(A788,1))),_xlfn.NUMBERVALUE(_xlfn.TEXTBEFORE(A788," ")),0)</f>
        <v>0</v>
      </c>
      <c r="J788" cm="1">
        <f t="array" ref="J788">SUMPRODUCT(--(IFERROR(FIND(I788,D786:D1719),0)&gt;0),H786:H1719)</f>
        <v>6182800</v>
      </c>
    </row>
    <row r="789" spans="1:10">
      <c r="A789" s="3" t="s">
        <v>1</v>
      </c>
      <c r="B789" s="1" t="str">
        <f>IFERROR(_xlfn.NUMBERVALUE(LEFT(A789,1)),LEFT(A789,1))</f>
        <v>$</v>
      </c>
      <c r="C789">
        <f>IF(ISNUMBER(_xlfn.NUMBERVALUE(LEFT(A789,1))),_xlfn.NUMBERVALUE(_xlfn.TEXTBEFORE(A789," ")),0)+
IF(B789="d",SUMIFS(F:F,D:D,D789&amp;"|"&amp;_xlfn.TEXTAFTER(A789," ")),0)</f>
        <v>0</v>
      </c>
      <c r="D789" t="str" cm="1">
        <f t="array" ref="D789">IF(AND(LEFT(A789,4)="$ cd",IFERROR(_xlfn.TEXTAFTER(A789," ",2)&lt;&gt;"..",0)),IF(D788="|",D788,D788&amp;"|")&amp;IFERROR(_xlfn.TEXTAFTER(A789," ",2),0),
IF(AND(LEFT(A789,4)="$ cd",IFERROR(_xlfn.TEXTAFTER(A789," ",2)="..",0)),_xlfn.XLOOKUP(E789,$E$2:E788,$D$2:D788,,,-1),D788))</f>
        <v>|/|vfrtt|ddhfvv|thwccb</v>
      </c>
      <c r="E789">
        <f>E788+IFERROR(IF(AND(LEFT(A789,4)="$ cd",_xlfn.TEXTAFTER(A789," ",2)&lt;&gt;".."),1,-1),0)</f>
        <v>4</v>
      </c>
      <c r="F789">
        <f>SUMIFS(C:C,D:D,IF(AND(LEFT(A789,4)="$ cd",_xlfn.TEXTAFTER(A789," ",2)&lt;&gt;".."),IF(D788="|",D788,D788&amp;"|")&amp;_xlfn.TEXTAFTER(A789," ",2),""))</f>
        <v>0</v>
      </c>
      <c r="G789" s="2" t="str">
        <f>IF(F789&gt;$J$2,F789-$J$2,"")</f>
        <v/>
      </c>
      <c r="H789">
        <f>IF(ISNUMBER(_xlfn.NUMBERVALUE(LEFT(A789,1))),_xlfn.NUMBERVALUE(_xlfn.TEXTBEFORE(A789," ")),0)</f>
        <v>0</v>
      </c>
      <c r="J789" cm="1">
        <f t="array" ref="J789">SUMPRODUCT(--(IFERROR(FIND(I789,D787:D1720),0)&gt;0),H787:H1720)</f>
        <v>6082916</v>
      </c>
    </row>
    <row r="790" spans="1:10">
      <c r="A790" s="3" t="s">
        <v>44</v>
      </c>
      <c r="B790" s="1" t="str">
        <f>IFERROR(_xlfn.NUMBERVALUE(LEFT(A790,1)),LEFT(A790,1))</f>
        <v>d</v>
      </c>
      <c r="C790">
        <f>IF(ISNUMBER(_xlfn.NUMBERVALUE(LEFT(A790,1))),_xlfn.NUMBERVALUE(_xlfn.TEXTBEFORE(A790," ")),0)+
IF(B790="d",SUMIFS(F:F,D:D,D790&amp;"|"&amp;_xlfn.TEXTAFTER(A790," ")),0)</f>
        <v>49107</v>
      </c>
      <c r="D790" t="str" cm="1">
        <f t="array" ref="D790">IF(AND(LEFT(A790,4)="$ cd",IFERROR(_xlfn.TEXTAFTER(A790," ",2)&lt;&gt;"..",0)),IF(D789="|",D789,D789&amp;"|")&amp;IFERROR(_xlfn.TEXTAFTER(A790," ",2),0),
IF(AND(LEFT(A790,4)="$ cd",IFERROR(_xlfn.TEXTAFTER(A790," ",2)="..",0)),_xlfn.XLOOKUP(E790,$E$2:E789,$D$2:D789,,,-1),D789))</f>
        <v>|/|vfrtt|ddhfvv|thwccb</v>
      </c>
      <c r="E790">
        <f>E789+IFERROR(IF(AND(LEFT(A790,4)="$ cd",_xlfn.TEXTAFTER(A790," ",2)&lt;&gt;".."),1,-1),0)</f>
        <v>4</v>
      </c>
      <c r="F790">
        <f>SUMIFS(C:C,D:D,IF(AND(LEFT(A790,4)="$ cd",_xlfn.TEXTAFTER(A790," ",2)&lt;&gt;".."),IF(D789="|",D789,D789&amp;"|")&amp;_xlfn.TEXTAFTER(A790," ",2),""))</f>
        <v>0</v>
      </c>
      <c r="G790" s="2" t="str">
        <f>IF(F790&gt;$J$2,F790-$J$2,"")</f>
        <v/>
      </c>
      <c r="H790">
        <f>IF(ISNUMBER(_xlfn.NUMBERVALUE(LEFT(A790,1))),_xlfn.NUMBERVALUE(_xlfn.TEXTBEFORE(A790," ")),0)</f>
        <v>0</v>
      </c>
      <c r="J790" cm="1">
        <f t="array" ref="J790">SUMPRODUCT(--(IFERROR(FIND(I790,D788:D1721),0)&gt;0),H788:H1721)</f>
        <v>6082916</v>
      </c>
    </row>
    <row r="791" spans="1:10">
      <c r="A791" s="3" t="s">
        <v>41</v>
      </c>
      <c r="B791" s="1" t="str">
        <f>IFERROR(_xlfn.NUMBERVALUE(LEFT(A791,1)),LEFT(A791,1))</f>
        <v>$</v>
      </c>
      <c r="C791">
        <f>IF(ISNUMBER(_xlfn.NUMBERVALUE(LEFT(A791,1))),_xlfn.NUMBERVALUE(_xlfn.TEXTBEFORE(A791," ")),0)+
IF(B791="d",SUMIFS(F:F,D:D,D791&amp;"|"&amp;_xlfn.TEXTAFTER(A791," ")),0)</f>
        <v>0</v>
      </c>
      <c r="D791" t="str" cm="1">
        <f t="array" ref="D791">IF(AND(LEFT(A791,4)="$ cd",IFERROR(_xlfn.TEXTAFTER(A791," ",2)&lt;&gt;"..",0)),IF(D790="|",D790,D790&amp;"|")&amp;IFERROR(_xlfn.TEXTAFTER(A791," ",2),0),
IF(AND(LEFT(A791,4)="$ cd",IFERROR(_xlfn.TEXTAFTER(A791," ",2)="..",0)),_xlfn.XLOOKUP(E791,$E$2:E790,$D$2:D790,,,-1),D790))</f>
        <v>|/|vfrtt|ddhfvv|thwccb|ddhfvv</v>
      </c>
      <c r="E791">
        <f>E790+IFERROR(IF(AND(LEFT(A791,4)="$ cd",_xlfn.TEXTAFTER(A791," ",2)&lt;&gt;".."),1,-1),0)</f>
        <v>5</v>
      </c>
      <c r="F791">
        <f>SUMIFS(C:C,D:D,IF(AND(LEFT(A791,4)="$ cd",_xlfn.TEXTAFTER(A791," ",2)&lt;&gt;".."),IF(D790="|",D790,D790&amp;"|")&amp;_xlfn.TEXTAFTER(A791," ",2),""))</f>
        <v>49107</v>
      </c>
      <c r="G791" s="2" t="str">
        <f>IF(F791&gt;$J$2,F791-$J$2,"")</f>
        <v/>
      </c>
      <c r="H791">
        <f>IF(ISNUMBER(_xlfn.NUMBERVALUE(LEFT(A791,1))),_xlfn.NUMBERVALUE(_xlfn.TEXTBEFORE(A791," ")),0)</f>
        <v>0</v>
      </c>
      <c r="J791" cm="1">
        <f t="array" ref="J791">SUMPRODUCT(--(IFERROR(FIND(I791,D789:D1722),0)&gt;0),H789:H1722)</f>
        <v>6082916</v>
      </c>
    </row>
    <row r="792" spans="1:10">
      <c r="A792" s="3" t="s">
        <v>1</v>
      </c>
      <c r="B792" s="1" t="str">
        <f>IFERROR(_xlfn.NUMBERVALUE(LEFT(A792,1)),LEFT(A792,1))</f>
        <v>$</v>
      </c>
      <c r="C792">
        <f>IF(ISNUMBER(_xlfn.NUMBERVALUE(LEFT(A792,1))),_xlfn.NUMBERVALUE(_xlfn.TEXTBEFORE(A792," ")),0)+
IF(B792="d",SUMIFS(F:F,D:D,D792&amp;"|"&amp;_xlfn.TEXTAFTER(A792," ")),0)</f>
        <v>0</v>
      </c>
      <c r="D792" t="str" cm="1">
        <f t="array" ref="D792">IF(AND(LEFT(A792,4)="$ cd",IFERROR(_xlfn.TEXTAFTER(A792," ",2)&lt;&gt;"..",0)),IF(D791="|",D791,D791&amp;"|")&amp;IFERROR(_xlfn.TEXTAFTER(A792," ",2),0),
IF(AND(LEFT(A792,4)="$ cd",IFERROR(_xlfn.TEXTAFTER(A792," ",2)="..",0)),_xlfn.XLOOKUP(E792,$E$2:E791,$D$2:D791,,,-1),D791))</f>
        <v>|/|vfrtt|ddhfvv|thwccb|ddhfvv</v>
      </c>
      <c r="E792">
        <f>E791+IFERROR(IF(AND(LEFT(A792,4)="$ cd",_xlfn.TEXTAFTER(A792," ",2)&lt;&gt;".."),1,-1),0)</f>
        <v>5</v>
      </c>
      <c r="F792">
        <f>SUMIFS(C:C,D:D,IF(AND(LEFT(A792,4)="$ cd",_xlfn.TEXTAFTER(A792," ",2)&lt;&gt;".."),IF(D791="|",D791,D791&amp;"|")&amp;_xlfn.TEXTAFTER(A792," ",2),""))</f>
        <v>0</v>
      </c>
      <c r="G792" s="2" t="str">
        <f>IF(F792&gt;$J$2,F792-$J$2,"")</f>
        <v/>
      </c>
      <c r="H792">
        <f>IF(ISNUMBER(_xlfn.NUMBERVALUE(LEFT(A792,1))),_xlfn.NUMBERVALUE(_xlfn.TEXTBEFORE(A792," ")),0)</f>
        <v>0</v>
      </c>
      <c r="J792" cm="1">
        <f t="array" ref="J792">SUMPRODUCT(--(IFERROR(FIND(I792,D790:D1723),0)&gt;0),H790:H1723)</f>
        <v>6082916</v>
      </c>
    </row>
    <row r="793" spans="1:10">
      <c r="A793" s="3" t="s">
        <v>81</v>
      </c>
      <c r="B793" s="1">
        <f>IFERROR(_xlfn.NUMBERVALUE(LEFT(A793,1)),LEFT(A793,1))</f>
        <v>4</v>
      </c>
      <c r="C793">
        <f>IF(ISNUMBER(_xlfn.NUMBERVALUE(LEFT(A793,1))),_xlfn.NUMBERVALUE(_xlfn.TEXTBEFORE(A793," ")),0)+
IF(B793="d",SUMIFS(F:F,D:D,D793&amp;"|"&amp;_xlfn.TEXTAFTER(A793," ")),0)</f>
        <v>49107</v>
      </c>
      <c r="D793" t="str" cm="1">
        <f t="array" ref="D793">IF(AND(LEFT(A793,4)="$ cd",IFERROR(_xlfn.TEXTAFTER(A793," ",2)&lt;&gt;"..",0)),IF(D792="|",D792,D792&amp;"|")&amp;IFERROR(_xlfn.TEXTAFTER(A793," ",2),0),
IF(AND(LEFT(A793,4)="$ cd",IFERROR(_xlfn.TEXTAFTER(A793," ",2)="..",0)),_xlfn.XLOOKUP(E793,$E$2:E792,$D$2:D792,,,-1),D792))</f>
        <v>|/|vfrtt|ddhfvv|thwccb|ddhfvv</v>
      </c>
      <c r="E793">
        <f>E792+IFERROR(IF(AND(LEFT(A793,4)="$ cd",_xlfn.TEXTAFTER(A793," ",2)&lt;&gt;".."),1,-1),0)</f>
        <v>5</v>
      </c>
      <c r="F793">
        <f>SUMIFS(C:C,D:D,IF(AND(LEFT(A793,4)="$ cd",_xlfn.TEXTAFTER(A793," ",2)&lt;&gt;".."),IF(D792="|",D792,D792&amp;"|")&amp;_xlfn.TEXTAFTER(A793," ",2),""))</f>
        <v>0</v>
      </c>
      <c r="G793" s="2" t="str">
        <f>IF(F793&gt;$J$2,F793-$J$2,"")</f>
        <v/>
      </c>
      <c r="H793">
        <f>IF(ISNUMBER(_xlfn.NUMBERVALUE(LEFT(A793,1))),_xlfn.NUMBERVALUE(_xlfn.TEXTBEFORE(A793," ")),0)</f>
        <v>49107</v>
      </c>
      <c r="J793" cm="1">
        <f t="array" ref="J793">SUMPRODUCT(--(IFERROR(FIND(I793,D791:D1724),0)&gt;0),H791:H1724)</f>
        <v>6082916</v>
      </c>
    </row>
    <row r="794" spans="1:10">
      <c r="A794" s="3" t="s">
        <v>3</v>
      </c>
      <c r="B794" s="1" t="str">
        <f>IFERROR(_xlfn.NUMBERVALUE(LEFT(A794,1)),LEFT(A794,1))</f>
        <v>$</v>
      </c>
      <c r="C794">
        <f>IF(ISNUMBER(_xlfn.NUMBERVALUE(LEFT(A794,1))),_xlfn.NUMBERVALUE(_xlfn.TEXTBEFORE(A794," ")),0)+
IF(B794="d",SUMIFS(F:F,D:D,D794&amp;"|"&amp;_xlfn.TEXTAFTER(A794," ")),0)</f>
        <v>0</v>
      </c>
      <c r="D794" t="str" cm="1">
        <f t="array" ref="D794">IF(AND(LEFT(A794,4)="$ cd",IFERROR(_xlfn.TEXTAFTER(A794," ",2)&lt;&gt;"..",0)),IF(D793="|",D793,D793&amp;"|")&amp;IFERROR(_xlfn.TEXTAFTER(A794," ",2),0),
IF(AND(LEFT(A794,4)="$ cd",IFERROR(_xlfn.TEXTAFTER(A794," ",2)="..",0)),_xlfn.XLOOKUP(E794,$E$2:E793,$D$2:D793,,,-1),D793))</f>
        <v>|/|vfrtt|ddhfvv|thwccb</v>
      </c>
      <c r="E794">
        <f>E793+IFERROR(IF(AND(LEFT(A794,4)="$ cd",_xlfn.TEXTAFTER(A794," ",2)&lt;&gt;".."),1,-1),0)</f>
        <v>4</v>
      </c>
      <c r="F794">
        <f>SUMIFS(C:C,D:D,IF(AND(LEFT(A794,4)="$ cd",_xlfn.TEXTAFTER(A794," ",2)&lt;&gt;".."),IF(D793="|",D793,D793&amp;"|")&amp;_xlfn.TEXTAFTER(A794," ",2),""))</f>
        <v>0</v>
      </c>
      <c r="G794" s="2" t="str">
        <f>IF(F794&gt;$J$2,F794-$J$2,"")</f>
        <v/>
      </c>
      <c r="H794">
        <f>IF(ISNUMBER(_xlfn.NUMBERVALUE(LEFT(A794,1))),_xlfn.NUMBERVALUE(_xlfn.TEXTBEFORE(A794," ")),0)</f>
        <v>0</v>
      </c>
      <c r="J794" cm="1">
        <f t="array" ref="J794">SUMPRODUCT(--(IFERROR(FIND(I794,D792:D1725),0)&gt;0),H792:H1725)</f>
        <v>6082916</v>
      </c>
    </row>
    <row r="795" spans="1:10">
      <c r="A795" s="3" t="s">
        <v>3</v>
      </c>
      <c r="B795" s="1" t="str">
        <f>IFERROR(_xlfn.NUMBERVALUE(LEFT(A795,1)),LEFT(A795,1))</f>
        <v>$</v>
      </c>
      <c r="C795">
        <f>IF(ISNUMBER(_xlfn.NUMBERVALUE(LEFT(A795,1))),_xlfn.NUMBERVALUE(_xlfn.TEXTBEFORE(A795," ")),0)+
IF(B795="d",SUMIFS(F:F,D:D,D795&amp;"|"&amp;_xlfn.TEXTAFTER(A795," ")),0)</f>
        <v>0</v>
      </c>
      <c r="D795" t="str" cm="1">
        <f t="array" ref="D795">IF(AND(LEFT(A795,4)="$ cd",IFERROR(_xlfn.TEXTAFTER(A795," ",2)&lt;&gt;"..",0)),IF(D794="|",D794,D794&amp;"|")&amp;IFERROR(_xlfn.TEXTAFTER(A795," ",2),0),
IF(AND(LEFT(A795,4)="$ cd",IFERROR(_xlfn.TEXTAFTER(A795," ",2)="..",0)),_xlfn.XLOOKUP(E795,$E$2:E794,$D$2:D794,,,-1),D794))</f>
        <v>|/|vfrtt|ddhfvv</v>
      </c>
      <c r="E795">
        <f>E794+IFERROR(IF(AND(LEFT(A795,4)="$ cd",_xlfn.TEXTAFTER(A795," ",2)&lt;&gt;".."),1,-1),0)</f>
        <v>3</v>
      </c>
      <c r="F795">
        <f>SUMIFS(C:C,D:D,IF(AND(LEFT(A795,4)="$ cd",_xlfn.TEXTAFTER(A795," ",2)&lt;&gt;".."),IF(D794="|",D794,D794&amp;"|")&amp;_xlfn.TEXTAFTER(A795," ",2),""))</f>
        <v>0</v>
      </c>
      <c r="G795" s="2" t="str">
        <f>IF(F795&gt;$J$2,F795-$J$2,"")</f>
        <v/>
      </c>
      <c r="H795">
        <f>IF(ISNUMBER(_xlfn.NUMBERVALUE(LEFT(A795,1))),_xlfn.NUMBERVALUE(_xlfn.TEXTBEFORE(A795," ")),0)</f>
        <v>0</v>
      </c>
      <c r="J795" cm="1">
        <f t="array" ref="J795">SUMPRODUCT(--(IFERROR(FIND(I795,D793:D1726),0)&gt;0),H793:H1726)</f>
        <v>6082916</v>
      </c>
    </row>
    <row r="796" spans="1:10">
      <c r="A796" s="3" t="s">
        <v>80</v>
      </c>
      <c r="B796" s="1" t="str">
        <f>IFERROR(_xlfn.NUMBERVALUE(LEFT(A796,1)),LEFT(A796,1))</f>
        <v>$</v>
      </c>
      <c r="C796">
        <f>IF(ISNUMBER(_xlfn.NUMBERVALUE(LEFT(A796,1))),_xlfn.NUMBERVALUE(_xlfn.TEXTBEFORE(A796," ")),0)+
IF(B796="d",SUMIFS(F:F,D:D,D796&amp;"|"&amp;_xlfn.TEXTAFTER(A796," ")),0)</f>
        <v>0</v>
      </c>
      <c r="D796" t="str" cm="1">
        <f t="array" ref="D796">IF(AND(LEFT(A796,4)="$ cd",IFERROR(_xlfn.TEXTAFTER(A796," ",2)&lt;&gt;"..",0)),IF(D795="|",D795,D795&amp;"|")&amp;IFERROR(_xlfn.TEXTAFTER(A796," ",2),0),
IF(AND(LEFT(A796,4)="$ cd",IFERROR(_xlfn.TEXTAFTER(A796," ",2)="..",0)),_xlfn.XLOOKUP(E796,$E$2:E795,$D$2:D795,,,-1),D795))</f>
        <v>|/|vfrtt|ddhfvv|tmlwvtmc</v>
      </c>
      <c r="E796">
        <f>E795+IFERROR(IF(AND(LEFT(A796,4)="$ cd",_xlfn.TEXTAFTER(A796," ",2)&lt;&gt;".."),1,-1),0)</f>
        <v>4</v>
      </c>
      <c r="F796">
        <f>SUMIFS(C:C,D:D,IF(AND(LEFT(A796,4)="$ cd",_xlfn.TEXTAFTER(A796," ",2)&lt;&gt;".."),IF(D795="|",D795,D795&amp;"|")&amp;_xlfn.TEXTAFTER(A796," ",2),""))</f>
        <v>723876</v>
      </c>
      <c r="G796" s="2" t="str">
        <f>IF(F796&gt;$J$2,F796-$J$2,"")</f>
        <v/>
      </c>
      <c r="H796">
        <f>IF(ISNUMBER(_xlfn.NUMBERVALUE(LEFT(A796,1))),_xlfn.NUMBERVALUE(_xlfn.TEXTBEFORE(A796," ")),0)</f>
        <v>0</v>
      </c>
      <c r="J796" cm="1">
        <f t="array" ref="J796">SUMPRODUCT(--(IFERROR(FIND(I796,D794:D1727),0)&gt;0),H794:H1727)</f>
        <v>6033809</v>
      </c>
    </row>
    <row r="797" spans="1:10">
      <c r="A797" s="3" t="s">
        <v>1</v>
      </c>
      <c r="B797" s="1" t="str">
        <f>IFERROR(_xlfn.NUMBERVALUE(LEFT(A797,1)),LEFT(A797,1))</f>
        <v>$</v>
      </c>
      <c r="C797">
        <f>IF(ISNUMBER(_xlfn.NUMBERVALUE(LEFT(A797,1))),_xlfn.NUMBERVALUE(_xlfn.TEXTBEFORE(A797," ")),0)+
IF(B797="d",SUMIFS(F:F,D:D,D797&amp;"|"&amp;_xlfn.TEXTAFTER(A797," ")),0)</f>
        <v>0</v>
      </c>
      <c r="D797" t="str" cm="1">
        <f t="array" ref="D797">IF(AND(LEFT(A797,4)="$ cd",IFERROR(_xlfn.TEXTAFTER(A797," ",2)&lt;&gt;"..",0)),IF(D796="|",D796,D796&amp;"|")&amp;IFERROR(_xlfn.TEXTAFTER(A797," ",2),0),
IF(AND(LEFT(A797,4)="$ cd",IFERROR(_xlfn.TEXTAFTER(A797," ",2)="..",0)),_xlfn.XLOOKUP(E797,$E$2:E796,$D$2:D796,,,-1),D796))</f>
        <v>|/|vfrtt|ddhfvv|tmlwvtmc</v>
      </c>
      <c r="E797">
        <f>E796+IFERROR(IF(AND(LEFT(A797,4)="$ cd",_xlfn.TEXTAFTER(A797," ",2)&lt;&gt;".."),1,-1),0)</f>
        <v>4</v>
      </c>
      <c r="F797">
        <f>SUMIFS(C:C,D:D,IF(AND(LEFT(A797,4)="$ cd",_xlfn.TEXTAFTER(A797," ",2)&lt;&gt;".."),IF(D796="|",D796,D796&amp;"|")&amp;_xlfn.TEXTAFTER(A797," ",2),""))</f>
        <v>0</v>
      </c>
      <c r="G797" s="2" t="str">
        <f>IF(F797&gt;$J$2,F797-$J$2,"")</f>
        <v/>
      </c>
      <c r="H797">
        <f>IF(ISNUMBER(_xlfn.NUMBERVALUE(LEFT(A797,1))),_xlfn.NUMBERVALUE(_xlfn.TEXTBEFORE(A797," ")),0)</f>
        <v>0</v>
      </c>
      <c r="J797" cm="1">
        <f t="array" ref="J797">SUMPRODUCT(--(IFERROR(FIND(I797,D795:D1728),0)&gt;0),H795:H1728)</f>
        <v>6033809</v>
      </c>
    </row>
    <row r="798" spans="1:10">
      <c r="A798" s="3" t="s">
        <v>27</v>
      </c>
      <c r="B798" s="1" t="str">
        <f>IFERROR(_xlfn.NUMBERVALUE(LEFT(A798,1)),LEFT(A798,1))</f>
        <v>d</v>
      </c>
      <c r="C798">
        <f>IF(ISNUMBER(_xlfn.NUMBERVALUE(LEFT(A798,1))),_xlfn.NUMBERVALUE(_xlfn.TEXTBEFORE(A798," ")),0)+
IF(B798="d",SUMIFS(F:F,D:D,D798&amp;"|"&amp;_xlfn.TEXTAFTER(A798," ")),0)</f>
        <v>360169</v>
      </c>
      <c r="D798" t="str" cm="1">
        <f t="array" ref="D798">IF(AND(LEFT(A798,4)="$ cd",IFERROR(_xlfn.TEXTAFTER(A798," ",2)&lt;&gt;"..",0)),IF(D797="|",D797,D797&amp;"|")&amp;IFERROR(_xlfn.TEXTAFTER(A798," ",2),0),
IF(AND(LEFT(A798,4)="$ cd",IFERROR(_xlfn.TEXTAFTER(A798," ",2)="..",0)),_xlfn.XLOOKUP(E798,$E$2:E797,$D$2:D797,,,-1),D797))</f>
        <v>|/|vfrtt|ddhfvv|tmlwvtmc</v>
      </c>
      <c r="E798">
        <f>E797+IFERROR(IF(AND(LEFT(A798,4)="$ cd",_xlfn.TEXTAFTER(A798," ",2)&lt;&gt;".."),1,-1),0)</f>
        <v>4</v>
      </c>
      <c r="F798">
        <f>SUMIFS(C:C,D:D,IF(AND(LEFT(A798,4)="$ cd",_xlfn.TEXTAFTER(A798," ",2)&lt;&gt;".."),IF(D797="|",D797,D797&amp;"|")&amp;_xlfn.TEXTAFTER(A798," ",2),""))</f>
        <v>0</v>
      </c>
      <c r="G798" s="2" t="str">
        <f>IF(F798&gt;$J$2,F798-$J$2,"")</f>
        <v/>
      </c>
      <c r="H798">
        <f>IF(ISNUMBER(_xlfn.NUMBERVALUE(LEFT(A798,1))),_xlfn.NUMBERVALUE(_xlfn.TEXTBEFORE(A798," ")),0)</f>
        <v>0</v>
      </c>
      <c r="J798" cm="1">
        <f t="array" ref="J798">SUMPRODUCT(--(IFERROR(FIND(I798,D796:D1729),0)&gt;0),H796:H1729)</f>
        <v>6033809</v>
      </c>
    </row>
    <row r="799" spans="1:10">
      <c r="A799" s="3" t="s">
        <v>79</v>
      </c>
      <c r="B799" s="1">
        <f>IFERROR(_xlfn.NUMBERVALUE(LEFT(A799,1)),LEFT(A799,1))</f>
        <v>1</v>
      </c>
      <c r="C799">
        <f>IF(ISNUMBER(_xlfn.NUMBERVALUE(LEFT(A799,1))),_xlfn.NUMBERVALUE(_xlfn.TEXTBEFORE(A799," ")),0)+
IF(B799="d",SUMIFS(F:F,D:D,D799&amp;"|"&amp;_xlfn.TEXTAFTER(A799," ")),0)</f>
        <v>115288</v>
      </c>
      <c r="D799" t="str" cm="1">
        <f t="array" ref="D799">IF(AND(LEFT(A799,4)="$ cd",IFERROR(_xlfn.TEXTAFTER(A799," ",2)&lt;&gt;"..",0)),IF(D798="|",D798,D798&amp;"|")&amp;IFERROR(_xlfn.TEXTAFTER(A799," ",2),0),
IF(AND(LEFT(A799,4)="$ cd",IFERROR(_xlfn.TEXTAFTER(A799," ",2)="..",0)),_xlfn.XLOOKUP(E799,$E$2:E798,$D$2:D798,,,-1),D798))</f>
        <v>|/|vfrtt|ddhfvv|tmlwvtmc</v>
      </c>
      <c r="E799">
        <f>E798+IFERROR(IF(AND(LEFT(A799,4)="$ cd",_xlfn.TEXTAFTER(A799," ",2)&lt;&gt;".."),1,-1),0)</f>
        <v>4</v>
      </c>
      <c r="F799">
        <f>SUMIFS(C:C,D:D,IF(AND(LEFT(A799,4)="$ cd",_xlfn.TEXTAFTER(A799," ",2)&lt;&gt;".."),IF(D798="|",D798,D798&amp;"|")&amp;_xlfn.TEXTAFTER(A799," ",2),""))</f>
        <v>0</v>
      </c>
      <c r="G799" s="2" t="str">
        <f>IF(F799&gt;$J$2,F799-$J$2,"")</f>
        <v/>
      </c>
      <c r="H799">
        <f>IF(ISNUMBER(_xlfn.NUMBERVALUE(LEFT(A799,1))),_xlfn.NUMBERVALUE(_xlfn.TEXTBEFORE(A799," ")),0)</f>
        <v>115288</v>
      </c>
      <c r="J799" cm="1">
        <f t="array" ref="J799">SUMPRODUCT(--(IFERROR(FIND(I799,D797:D1730),0)&gt;0),H797:H1730)</f>
        <v>6033809</v>
      </c>
    </row>
    <row r="800" spans="1:10">
      <c r="A800" s="3" t="s">
        <v>78</v>
      </c>
      <c r="B800" s="1">
        <f>IFERROR(_xlfn.NUMBERVALUE(LEFT(A800,1)),LEFT(A800,1))</f>
        <v>2</v>
      </c>
      <c r="C800">
        <f>IF(ISNUMBER(_xlfn.NUMBERVALUE(LEFT(A800,1))),_xlfn.NUMBERVALUE(_xlfn.TEXTBEFORE(A800," ")),0)+
IF(B800="d",SUMIFS(F:F,D:D,D800&amp;"|"&amp;_xlfn.TEXTAFTER(A800," ")),0)</f>
        <v>248419</v>
      </c>
      <c r="D800" t="str" cm="1">
        <f t="array" ref="D800">IF(AND(LEFT(A800,4)="$ cd",IFERROR(_xlfn.TEXTAFTER(A800," ",2)&lt;&gt;"..",0)),IF(D799="|",D799,D799&amp;"|")&amp;IFERROR(_xlfn.TEXTAFTER(A800," ",2),0),
IF(AND(LEFT(A800,4)="$ cd",IFERROR(_xlfn.TEXTAFTER(A800," ",2)="..",0)),_xlfn.XLOOKUP(E800,$E$2:E799,$D$2:D799,,,-1),D799))</f>
        <v>|/|vfrtt|ddhfvv|tmlwvtmc</v>
      </c>
      <c r="E800">
        <f>E799+IFERROR(IF(AND(LEFT(A800,4)="$ cd",_xlfn.TEXTAFTER(A800," ",2)&lt;&gt;".."),1,-1),0)</f>
        <v>4</v>
      </c>
      <c r="F800">
        <f>SUMIFS(C:C,D:D,IF(AND(LEFT(A800,4)="$ cd",_xlfn.TEXTAFTER(A800," ",2)&lt;&gt;".."),IF(D799="|",D799,D799&amp;"|")&amp;_xlfn.TEXTAFTER(A800," ",2),""))</f>
        <v>0</v>
      </c>
      <c r="G800" s="2" t="str">
        <f>IF(F800&gt;$J$2,F800-$J$2,"")</f>
        <v/>
      </c>
      <c r="H800">
        <f>IF(ISNUMBER(_xlfn.NUMBERVALUE(LEFT(A800,1))),_xlfn.NUMBERVALUE(_xlfn.TEXTBEFORE(A800," ")),0)</f>
        <v>248419</v>
      </c>
      <c r="J800" cm="1">
        <f t="array" ref="J800">SUMPRODUCT(--(IFERROR(FIND(I800,D798:D1731),0)&gt;0),H798:H1731)</f>
        <v>6033809</v>
      </c>
    </row>
    <row r="801" spans="1:10">
      <c r="A801" s="3" t="s">
        <v>26</v>
      </c>
      <c r="B801" s="1" t="str">
        <f>IFERROR(_xlfn.NUMBERVALUE(LEFT(A801,1)),LEFT(A801,1))</f>
        <v>$</v>
      </c>
      <c r="C801">
        <f>IF(ISNUMBER(_xlfn.NUMBERVALUE(LEFT(A801,1))),_xlfn.NUMBERVALUE(_xlfn.TEXTBEFORE(A801," ")),0)+
IF(B801="d",SUMIFS(F:F,D:D,D801&amp;"|"&amp;_xlfn.TEXTAFTER(A801," ")),0)</f>
        <v>0</v>
      </c>
      <c r="D801" t="str" cm="1">
        <f t="array" ref="D801">IF(AND(LEFT(A801,4)="$ cd",IFERROR(_xlfn.TEXTAFTER(A801," ",2)&lt;&gt;"..",0)),IF(D800="|",D800,D800&amp;"|")&amp;IFERROR(_xlfn.TEXTAFTER(A801," ",2),0),
IF(AND(LEFT(A801,4)="$ cd",IFERROR(_xlfn.TEXTAFTER(A801," ",2)="..",0)),_xlfn.XLOOKUP(E801,$E$2:E800,$D$2:D800,,,-1),D800))</f>
        <v>|/|vfrtt|ddhfvv|tmlwvtmc|djtchhmw</v>
      </c>
      <c r="E801">
        <f>E800+IFERROR(IF(AND(LEFT(A801,4)="$ cd",_xlfn.TEXTAFTER(A801," ",2)&lt;&gt;".."),1,-1),0)</f>
        <v>5</v>
      </c>
      <c r="F801">
        <f>SUMIFS(C:C,D:D,IF(AND(LEFT(A801,4)="$ cd",_xlfn.TEXTAFTER(A801," ",2)&lt;&gt;".."),IF(D800="|",D800,D800&amp;"|")&amp;_xlfn.TEXTAFTER(A801," ",2),""))</f>
        <v>360169</v>
      </c>
      <c r="G801" s="2" t="str">
        <f>IF(F801&gt;$J$2,F801-$J$2,"")</f>
        <v/>
      </c>
      <c r="H801">
        <f>IF(ISNUMBER(_xlfn.NUMBERVALUE(LEFT(A801,1))),_xlfn.NUMBERVALUE(_xlfn.TEXTBEFORE(A801," ")),0)</f>
        <v>0</v>
      </c>
      <c r="J801" cm="1">
        <f t="array" ref="J801">SUMPRODUCT(--(IFERROR(FIND(I801,D799:D1732),0)&gt;0),H799:H1732)</f>
        <v>6033809</v>
      </c>
    </row>
    <row r="802" spans="1:10">
      <c r="A802" s="3" t="s">
        <v>1</v>
      </c>
      <c r="B802" s="1" t="str">
        <f>IFERROR(_xlfn.NUMBERVALUE(LEFT(A802,1)),LEFT(A802,1))</f>
        <v>$</v>
      </c>
      <c r="C802">
        <f>IF(ISNUMBER(_xlfn.NUMBERVALUE(LEFT(A802,1))),_xlfn.NUMBERVALUE(_xlfn.TEXTBEFORE(A802," ")),0)+
IF(B802="d",SUMIFS(F:F,D:D,D802&amp;"|"&amp;_xlfn.TEXTAFTER(A802," ")),0)</f>
        <v>0</v>
      </c>
      <c r="D802" t="str" cm="1">
        <f t="array" ref="D802">IF(AND(LEFT(A802,4)="$ cd",IFERROR(_xlfn.TEXTAFTER(A802," ",2)&lt;&gt;"..",0)),IF(D801="|",D801,D801&amp;"|")&amp;IFERROR(_xlfn.TEXTAFTER(A802," ",2),0),
IF(AND(LEFT(A802,4)="$ cd",IFERROR(_xlfn.TEXTAFTER(A802," ",2)="..",0)),_xlfn.XLOOKUP(E802,$E$2:E801,$D$2:D801,,,-1),D801))</f>
        <v>|/|vfrtt|ddhfvv|tmlwvtmc|djtchhmw</v>
      </c>
      <c r="E802">
        <f>E801+IFERROR(IF(AND(LEFT(A802,4)="$ cd",_xlfn.TEXTAFTER(A802," ",2)&lt;&gt;".."),1,-1),0)</f>
        <v>5</v>
      </c>
      <c r="F802">
        <f>SUMIFS(C:C,D:D,IF(AND(LEFT(A802,4)="$ cd",_xlfn.TEXTAFTER(A802," ",2)&lt;&gt;".."),IF(D801="|",D801,D801&amp;"|")&amp;_xlfn.TEXTAFTER(A802," ",2),""))</f>
        <v>0</v>
      </c>
      <c r="G802" s="2" t="str">
        <f>IF(F802&gt;$J$2,F802-$J$2,"")</f>
        <v/>
      </c>
      <c r="H802">
        <f>IF(ISNUMBER(_xlfn.NUMBERVALUE(LEFT(A802,1))),_xlfn.NUMBERVALUE(_xlfn.TEXTBEFORE(A802," ")),0)</f>
        <v>0</v>
      </c>
      <c r="J802" cm="1">
        <f t="array" ref="J802">SUMPRODUCT(--(IFERROR(FIND(I802,D800:D1733),0)&gt;0),H800:H1733)</f>
        <v>5918521</v>
      </c>
    </row>
    <row r="803" spans="1:10">
      <c r="A803" s="3" t="s">
        <v>77</v>
      </c>
      <c r="B803" s="1">
        <f>IFERROR(_xlfn.NUMBERVALUE(LEFT(A803,1)),LEFT(A803,1))</f>
        <v>1</v>
      </c>
      <c r="C803">
        <f>IF(ISNUMBER(_xlfn.NUMBERVALUE(LEFT(A803,1))),_xlfn.NUMBERVALUE(_xlfn.TEXTBEFORE(A803," ")),0)+
IF(B803="d",SUMIFS(F:F,D:D,D803&amp;"|"&amp;_xlfn.TEXTAFTER(A803," ")),0)</f>
        <v>14211</v>
      </c>
      <c r="D803" t="str" cm="1">
        <f t="array" ref="D803">IF(AND(LEFT(A803,4)="$ cd",IFERROR(_xlfn.TEXTAFTER(A803," ",2)&lt;&gt;"..",0)),IF(D802="|",D802,D802&amp;"|")&amp;IFERROR(_xlfn.TEXTAFTER(A803," ",2),0),
IF(AND(LEFT(A803,4)="$ cd",IFERROR(_xlfn.TEXTAFTER(A803," ",2)="..",0)),_xlfn.XLOOKUP(E803,$E$2:E802,$D$2:D802,,,-1),D802))</f>
        <v>|/|vfrtt|ddhfvv|tmlwvtmc|djtchhmw</v>
      </c>
      <c r="E803">
        <f>E802+IFERROR(IF(AND(LEFT(A803,4)="$ cd",_xlfn.TEXTAFTER(A803," ",2)&lt;&gt;".."),1,-1),0)</f>
        <v>5</v>
      </c>
      <c r="F803">
        <f>SUMIFS(C:C,D:D,IF(AND(LEFT(A803,4)="$ cd",_xlfn.TEXTAFTER(A803," ",2)&lt;&gt;".."),IF(D802="|",D802,D802&amp;"|")&amp;_xlfn.TEXTAFTER(A803," ",2),""))</f>
        <v>0</v>
      </c>
      <c r="G803" s="2" t="str">
        <f>IF(F803&gt;$J$2,F803-$J$2,"")</f>
        <v/>
      </c>
      <c r="H803">
        <f>IF(ISNUMBER(_xlfn.NUMBERVALUE(LEFT(A803,1))),_xlfn.NUMBERVALUE(_xlfn.TEXTBEFORE(A803," ")),0)</f>
        <v>14211</v>
      </c>
      <c r="J803" cm="1">
        <f t="array" ref="J803">SUMPRODUCT(--(IFERROR(FIND(I803,D801:D1734),0)&gt;0),H801:H1734)</f>
        <v>5670102</v>
      </c>
    </row>
    <row r="804" spans="1:10">
      <c r="A804" s="3" t="s">
        <v>76</v>
      </c>
      <c r="B804" s="1" t="str">
        <f>IFERROR(_xlfn.NUMBERVALUE(LEFT(A804,1)),LEFT(A804,1))</f>
        <v>d</v>
      </c>
      <c r="C804">
        <f>IF(ISNUMBER(_xlfn.NUMBERVALUE(LEFT(A804,1))),_xlfn.NUMBERVALUE(_xlfn.TEXTBEFORE(A804," ")),0)+
IF(B804="d",SUMIFS(F:F,D:D,D804&amp;"|"&amp;_xlfn.TEXTAFTER(A804," ")),0)</f>
        <v>278463</v>
      </c>
      <c r="D804" t="str" cm="1">
        <f t="array" ref="D804">IF(AND(LEFT(A804,4)="$ cd",IFERROR(_xlfn.TEXTAFTER(A804," ",2)&lt;&gt;"..",0)),IF(D803="|",D803,D803&amp;"|")&amp;IFERROR(_xlfn.TEXTAFTER(A804," ",2),0),
IF(AND(LEFT(A804,4)="$ cd",IFERROR(_xlfn.TEXTAFTER(A804," ",2)="..",0)),_xlfn.XLOOKUP(E804,$E$2:E803,$D$2:D803,,,-1),D803))</f>
        <v>|/|vfrtt|ddhfvv|tmlwvtmc|djtchhmw</v>
      </c>
      <c r="E804">
        <f>E803+IFERROR(IF(AND(LEFT(A804,4)="$ cd",_xlfn.TEXTAFTER(A804," ",2)&lt;&gt;".."),1,-1),0)</f>
        <v>5</v>
      </c>
      <c r="F804">
        <f>SUMIFS(C:C,D:D,IF(AND(LEFT(A804,4)="$ cd",_xlfn.TEXTAFTER(A804," ",2)&lt;&gt;".."),IF(D803="|",D803,D803&amp;"|")&amp;_xlfn.TEXTAFTER(A804," ",2),""))</f>
        <v>0</v>
      </c>
      <c r="G804" s="2" t="str">
        <f>IF(F804&gt;$J$2,F804-$J$2,"")</f>
        <v/>
      </c>
      <c r="H804">
        <f>IF(ISNUMBER(_xlfn.NUMBERVALUE(LEFT(A804,1))),_xlfn.NUMBERVALUE(_xlfn.TEXTBEFORE(A804," ")),0)</f>
        <v>0</v>
      </c>
      <c r="J804" cm="1">
        <f t="array" ref="J804">SUMPRODUCT(--(IFERROR(FIND(I804,D802:D1735),0)&gt;0),H802:H1735)</f>
        <v>5670102</v>
      </c>
    </row>
    <row r="805" spans="1:10">
      <c r="A805" s="3" t="s">
        <v>75</v>
      </c>
      <c r="B805" s="1">
        <f>IFERROR(_xlfn.NUMBERVALUE(LEFT(A805,1)),LEFT(A805,1))</f>
        <v>6</v>
      </c>
      <c r="C805">
        <f>IF(ISNUMBER(_xlfn.NUMBERVALUE(LEFT(A805,1))),_xlfn.NUMBERVALUE(_xlfn.TEXTBEFORE(A805," ")),0)+
IF(B805="d",SUMIFS(F:F,D:D,D805&amp;"|"&amp;_xlfn.TEXTAFTER(A805," ")),0)</f>
        <v>67495</v>
      </c>
      <c r="D805" t="str" cm="1">
        <f t="array" ref="D805">IF(AND(LEFT(A805,4)="$ cd",IFERROR(_xlfn.TEXTAFTER(A805," ",2)&lt;&gt;"..",0)),IF(D804="|",D804,D804&amp;"|")&amp;IFERROR(_xlfn.TEXTAFTER(A805," ",2),0),
IF(AND(LEFT(A805,4)="$ cd",IFERROR(_xlfn.TEXTAFTER(A805," ",2)="..",0)),_xlfn.XLOOKUP(E805,$E$2:E804,$D$2:D804,,,-1),D804))</f>
        <v>|/|vfrtt|ddhfvv|tmlwvtmc|djtchhmw</v>
      </c>
      <c r="E805">
        <f>E804+IFERROR(IF(AND(LEFT(A805,4)="$ cd",_xlfn.TEXTAFTER(A805," ",2)&lt;&gt;".."),1,-1),0)</f>
        <v>5</v>
      </c>
      <c r="F805">
        <f>SUMIFS(C:C,D:D,IF(AND(LEFT(A805,4)="$ cd",_xlfn.TEXTAFTER(A805," ",2)&lt;&gt;".."),IF(D804="|",D804,D804&amp;"|")&amp;_xlfn.TEXTAFTER(A805," ",2),""))</f>
        <v>0</v>
      </c>
      <c r="G805" s="2" t="str">
        <f>IF(F805&gt;$J$2,F805-$J$2,"")</f>
        <v/>
      </c>
      <c r="H805">
        <f>IF(ISNUMBER(_xlfn.NUMBERVALUE(LEFT(A805,1))),_xlfn.NUMBERVALUE(_xlfn.TEXTBEFORE(A805," ")),0)</f>
        <v>67495</v>
      </c>
      <c r="J805" cm="1">
        <f t="array" ref="J805">SUMPRODUCT(--(IFERROR(FIND(I805,D803:D1736),0)&gt;0),H803:H1736)</f>
        <v>5670102</v>
      </c>
    </row>
    <row r="806" spans="1:10">
      <c r="A806" s="3" t="s">
        <v>74</v>
      </c>
      <c r="B806" s="1" t="str">
        <f>IFERROR(_xlfn.NUMBERVALUE(LEFT(A806,1)),LEFT(A806,1))</f>
        <v>$</v>
      </c>
      <c r="C806">
        <f>IF(ISNUMBER(_xlfn.NUMBERVALUE(LEFT(A806,1))),_xlfn.NUMBERVALUE(_xlfn.TEXTBEFORE(A806," ")),0)+
IF(B806="d",SUMIFS(F:F,D:D,D806&amp;"|"&amp;_xlfn.TEXTAFTER(A806," ")),0)</f>
        <v>0</v>
      </c>
      <c r="D806" t="str" cm="1">
        <f t="array" ref="D806">IF(AND(LEFT(A806,4)="$ cd",IFERROR(_xlfn.TEXTAFTER(A806," ",2)&lt;&gt;"..",0)),IF(D805="|",D805,D805&amp;"|")&amp;IFERROR(_xlfn.TEXTAFTER(A806," ",2),0),
IF(AND(LEFT(A806,4)="$ cd",IFERROR(_xlfn.TEXTAFTER(A806," ",2)="..",0)),_xlfn.XLOOKUP(E806,$E$2:E805,$D$2:D805,,,-1),D805))</f>
        <v>|/|vfrtt|ddhfvv|tmlwvtmc|djtchhmw|tzbd</v>
      </c>
      <c r="E806">
        <f>E805+IFERROR(IF(AND(LEFT(A806,4)="$ cd",_xlfn.TEXTAFTER(A806," ",2)&lt;&gt;".."),1,-1),0)</f>
        <v>6</v>
      </c>
      <c r="F806">
        <f>SUMIFS(C:C,D:D,IF(AND(LEFT(A806,4)="$ cd",_xlfn.TEXTAFTER(A806," ",2)&lt;&gt;".."),IF(D805="|",D805,D805&amp;"|")&amp;_xlfn.TEXTAFTER(A806," ",2),""))</f>
        <v>278463</v>
      </c>
      <c r="G806" s="2" t="str">
        <f>IF(F806&gt;$J$2,F806-$J$2,"")</f>
        <v/>
      </c>
      <c r="H806">
        <f>IF(ISNUMBER(_xlfn.NUMBERVALUE(LEFT(A806,1))),_xlfn.NUMBERVALUE(_xlfn.TEXTBEFORE(A806," ")),0)</f>
        <v>0</v>
      </c>
      <c r="J806" cm="1">
        <f t="array" ref="J806">SUMPRODUCT(--(IFERROR(FIND(I806,D804:D1737),0)&gt;0),H804:H1737)</f>
        <v>5655891</v>
      </c>
    </row>
    <row r="807" spans="1:10">
      <c r="A807" s="3" t="s">
        <v>1</v>
      </c>
      <c r="B807" s="1" t="str">
        <f>IFERROR(_xlfn.NUMBERVALUE(LEFT(A807,1)),LEFT(A807,1))</f>
        <v>$</v>
      </c>
      <c r="C807">
        <f>IF(ISNUMBER(_xlfn.NUMBERVALUE(LEFT(A807,1))),_xlfn.NUMBERVALUE(_xlfn.TEXTBEFORE(A807," ")),0)+
IF(B807="d",SUMIFS(F:F,D:D,D807&amp;"|"&amp;_xlfn.TEXTAFTER(A807," ")),0)</f>
        <v>0</v>
      </c>
      <c r="D807" t="str" cm="1">
        <f t="array" ref="D807">IF(AND(LEFT(A807,4)="$ cd",IFERROR(_xlfn.TEXTAFTER(A807," ",2)&lt;&gt;"..",0)),IF(D806="|",D806,D806&amp;"|")&amp;IFERROR(_xlfn.TEXTAFTER(A807," ",2),0),
IF(AND(LEFT(A807,4)="$ cd",IFERROR(_xlfn.TEXTAFTER(A807," ",2)="..",0)),_xlfn.XLOOKUP(E807,$E$2:E806,$D$2:D806,,,-1),D806))</f>
        <v>|/|vfrtt|ddhfvv|tmlwvtmc|djtchhmw|tzbd</v>
      </c>
      <c r="E807">
        <f>E806+IFERROR(IF(AND(LEFT(A807,4)="$ cd",_xlfn.TEXTAFTER(A807," ",2)&lt;&gt;".."),1,-1),0)</f>
        <v>6</v>
      </c>
      <c r="F807">
        <f>SUMIFS(C:C,D:D,IF(AND(LEFT(A807,4)="$ cd",_xlfn.TEXTAFTER(A807," ",2)&lt;&gt;".."),IF(D806="|",D806,D806&amp;"|")&amp;_xlfn.TEXTAFTER(A807," ",2),""))</f>
        <v>0</v>
      </c>
      <c r="G807" s="2" t="str">
        <f>IF(F807&gt;$J$2,F807-$J$2,"")</f>
        <v/>
      </c>
      <c r="H807">
        <f>IF(ISNUMBER(_xlfn.NUMBERVALUE(LEFT(A807,1))),_xlfn.NUMBERVALUE(_xlfn.TEXTBEFORE(A807," ")),0)</f>
        <v>0</v>
      </c>
      <c r="J807" cm="1">
        <f t="array" ref="J807">SUMPRODUCT(--(IFERROR(FIND(I807,D805:D1738),0)&gt;0),H805:H1738)</f>
        <v>5655891</v>
      </c>
    </row>
    <row r="808" spans="1:10">
      <c r="A808" s="3" t="s">
        <v>73</v>
      </c>
      <c r="B808" s="1">
        <f>IFERROR(_xlfn.NUMBERVALUE(LEFT(A808,1)),LEFT(A808,1))</f>
        <v>2</v>
      </c>
      <c r="C808">
        <f>IF(ISNUMBER(_xlfn.NUMBERVALUE(LEFT(A808,1))),_xlfn.NUMBERVALUE(_xlfn.TEXTBEFORE(A808," ")),0)+
IF(B808="d",SUMIFS(F:F,D:D,D808&amp;"|"&amp;_xlfn.TEXTAFTER(A808," ")),0)</f>
        <v>278463</v>
      </c>
      <c r="D808" t="str" cm="1">
        <f t="array" ref="D808">IF(AND(LEFT(A808,4)="$ cd",IFERROR(_xlfn.TEXTAFTER(A808," ",2)&lt;&gt;"..",0)),IF(D807="|",D807,D807&amp;"|")&amp;IFERROR(_xlfn.TEXTAFTER(A808," ",2),0),
IF(AND(LEFT(A808,4)="$ cd",IFERROR(_xlfn.TEXTAFTER(A808," ",2)="..",0)),_xlfn.XLOOKUP(E808,$E$2:E807,$D$2:D807,,,-1),D807))</f>
        <v>|/|vfrtt|ddhfvv|tmlwvtmc|djtchhmw|tzbd</v>
      </c>
      <c r="E808">
        <f>E807+IFERROR(IF(AND(LEFT(A808,4)="$ cd",_xlfn.TEXTAFTER(A808," ",2)&lt;&gt;".."),1,-1),0)</f>
        <v>6</v>
      </c>
      <c r="F808">
        <f>SUMIFS(C:C,D:D,IF(AND(LEFT(A808,4)="$ cd",_xlfn.TEXTAFTER(A808," ",2)&lt;&gt;".."),IF(D807="|",D807,D807&amp;"|")&amp;_xlfn.TEXTAFTER(A808," ",2),""))</f>
        <v>0</v>
      </c>
      <c r="G808" s="2" t="str">
        <f>IF(F808&gt;$J$2,F808-$J$2,"")</f>
        <v/>
      </c>
      <c r="H808">
        <f>IF(ISNUMBER(_xlfn.NUMBERVALUE(LEFT(A808,1))),_xlfn.NUMBERVALUE(_xlfn.TEXTBEFORE(A808," ")),0)</f>
        <v>278463</v>
      </c>
      <c r="J808" cm="1">
        <f t="array" ref="J808">SUMPRODUCT(--(IFERROR(FIND(I808,D806:D1739),0)&gt;0),H806:H1739)</f>
        <v>5588396</v>
      </c>
    </row>
    <row r="809" spans="1:10">
      <c r="A809" s="3" t="s">
        <v>3</v>
      </c>
      <c r="B809" s="1" t="str">
        <f>IFERROR(_xlfn.NUMBERVALUE(LEFT(A809,1)),LEFT(A809,1))</f>
        <v>$</v>
      </c>
      <c r="C809">
        <f>IF(ISNUMBER(_xlfn.NUMBERVALUE(LEFT(A809,1))),_xlfn.NUMBERVALUE(_xlfn.TEXTBEFORE(A809," ")),0)+
IF(B809="d",SUMIFS(F:F,D:D,D809&amp;"|"&amp;_xlfn.TEXTAFTER(A809," ")),0)</f>
        <v>0</v>
      </c>
      <c r="D809" t="str" cm="1">
        <f t="array" ref="D809">IF(AND(LEFT(A809,4)="$ cd",IFERROR(_xlfn.TEXTAFTER(A809," ",2)&lt;&gt;"..",0)),IF(D808="|",D808,D808&amp;"|")&amp;IFERROR(_xlfn.TEXTAFTER(A809," ",2),0),
IF(AND(LEFT(A809,4)="$ cd",IFERROR(_xlfn.TEXTAFTER(A809," ",2)="..",0)),_xlfn.XLOOKUP(E809,$E$2:E808,$D$2:D808,,,-1),D808))</f>
        <v>|/|vfrtt|ddhfvv|tmlwvtmc|djtchhmw</v>
      </c>
      <c r="E809">
        <f>E808+IFERROR(IF(AND(LEFT(A809,4)="$ cd",_xlfn.TEXTAFTER(A809," ",2)&lt;&gt;".."),1,-1),0)</f>
        <v>5</v>
      </c>
      <c r="F809">
        <f>SUMIFS(C:C,D:D,IF(AND(LEFT(A809,4)="$ cd",_xlfn.TEXTAFTER(A809," ",2)&lt;&gt;".."),IF(D808="|",D808,D808&amp;"|")&amp;_xlfn.TEXTAFTER(A809," ",2),""))</f>
        <v>0</v>
      </c>
      <c r="G809" s="2" t="str">
        <f>IF(F809&gt;$J$2,F809-$J$2,"")</f>
        <v/>
      </c>
      <c r="H809">
        <f>IF(ISNUMBER(_xlfn.NUMBERVALUE(LEFT(A809,1))),_xlfn.NUMBERVALUE(_xlfn.TEXTBEFORE(A809," ")),0)</f>
        <v>0</v>
      </c>
      <c r="J809" cm="1">
        <f t="array" ref="J809">SUMPRODUCT(--(IFERROR(FIND(I809,D807:D1740),0)&gt;0),H807:H1740)</f>
        <v>5588396</v>
      </c>
    </row>
    <row r="810" spans="1:10">
      <c r="A810" s="3" t="s">
        <v>3</v>
      </c>
      <c r="B810" s="1" t="str">
        <f>IFERROR(_xlfn.NUMBERVALUE(LEFT(A810,1)),LEFT(A810,1))</f>
        <v>$</v>
      </c>
      <c r="C810">
        <f>IF(ISNUMBER(_xlfn.NUMBERVALUE(LEFT(A810,1))),_xlfn.NUMBERVALUE(_xlfn.TEXTBEFORE(A810," ")),0)+
IF(B810="d",SUMIFS(F:F,D:D,D810&amp;"|"&amp;_xlfn.TEXTAFTER(A810," ")),0)</f>
        <v>0</v>
      </c>
      <c r="D810" t="str" cm="1">
        <f t="array" ref="D810">IF(AND(LEFT(A810,4)="$ cd",IFERROR(_xlfn.TEXTAFTER(A810," ",2)&lt;&gt;"..",0)),IF(D809="|",D809,D809&amp;"|")&amp;IFERROR(_xlfn.TEXTAFTER(A810," ",2),0),
IF(AND(LEFT(A810,4)="$ cd",IFERROR(_xlfn.TEXTAFTER(A810," ",2)="..",0)),_xlfn.XLOOKUP(E810,$E$2:E809,$D$2:D809,,,-1),D809))</f>
        <v>|/|vfrtt|ddhfvv|tmlwvtmc</v>
      </c>
      <c r="E810">
        <f>E809+IFERROR(IF(AND(LEFT(A810,4)="$ cd",_xlfn.TEXTAFTER(A810," ",2)&lt;&gt;".."),1,-1),0)</f>
        <v>4</v>
      </c>
      <c r="F810">
        <f>SUMIFS(C:C,D:D,IF(AND(LEFT(A810,4)="$ cd",_xlfn.TEXTAFTER(A810," ",2)&lt;&gt;".."),IF(D809="|",D809,D809&amp;"|")&amp;_xlfn.TEXTAFTER(A810," ",2),""))</f>
        <v>0</v>
      </c>
      <c r="G810" s="2" t="str">
        <f>IF(F810&gt;$J$2,F810-$J$2,"")</f>
        <v/>
      </c>
      <c r="H810">
        <f>IF(ISNUMBER(_xlfn.NUMBERVALUE(LEFT(A810,1))),_xlfn.NUMBERVALUE(_xlfn.TEXTBEFORE(A810," ")),0)</f>
        <v>0</v>
      </c>
      <c r="J810" cm="1">
        <f t="array" ref="J810">SUMPRODUCT(--(IFERROR(FIND(I810,D808:D1741),0)&gt;0),H808:H1741)</f>
        <v>5588396</v>
      </c>
    </row>
    <row r="811" spans="1:10">
      <c r="A811" s="3" t="s">
        <v>3</v>
      </c>
      <c r="B811" s="1" t="str">
        <f>IFERROR(_xlfn.NUMBERVALUE(LEFT(A811,1)),LEFT(A811,1))</f>
        <v>$</v>
      </c>
      <c r="C811">
        <f>IF(ISNUMBER(_xlfn.NUMBERVALUE(LEFT(A811,1))),_xlfn.NUMBERVALUE(_xlfn.TEXTBEFORE(A811," ")),0)+
IF(B811="d",SUMIFS(F:F,D:D,D811&amp;"|"&amp;_xlfn.TEXTAFTER(A811," ")),0)</f>
        <v>0</v>
      </c>
      <c r="D811" t="str" cm="1">
        <f t="array" ref="D811">IF(AND(LEFT(A811,4)="$ cd",IFERROR(_xlfn.TEXTAFTER(A811," ",2)&lt;&gt;"..",0)),IF(D810="|",D810,D810&amp;"|")&amp;IFERROR(_xlfn.TEXTAFTER(A811," ",2),0),
IF(AND(LEFT(A811,4)="$ cd",IFERROR(_xlfn.TEXTAFTER(A811," ",2)="..",0)),_xlfn.XLOOKUP(E811,$E$2:E810,$D$2:D810,,,-1),D810))</f>
        <v>|/|vfrtt|ddhfvv</v>
      </c>
      <c r="E811">
        <f>E810+IFERROR(IF(AND(LEFT(A811,4)="$ cd",_xlfn.TEXTAFTER(A811," ",2)&lt;&gt;".."),1,-1),0)</f>
        <v>3</v>
      </c>
      <c r="F811">
        <f>SUMIFS(C:C,D:D,IF(AND(LEFT(A811,4)="$ cd",_xlfn.TEXTAFTER(A811," ",2)&lt;&gt;".."),IF(D810="|",D810,D810&amp;"|")&amp;_xlfn.TEXTAFTER(A811," ",2),""))</f>
        <v>0</v>
      </c>
      <c r="G811" s="2" t="str">
        <f>IF(F811&gt;$J$2,F811-$J$2,"")</f>
        <v/>
      </c>
      <c r="H811">
        <f>IF(ISNUMBER(_xlfn.NUMBERVALUE(LEFT(A811,1))),_xlfn.NUMBERVALUE(_xlfn.TEXTBEFORE(A811," ")),0)</f>
        <v>0</v>
      </c>
      <c r="J811" cm="1">
        <f t="array" ref="J811">SUMPRODUCT(--(IFERROR(FIND(I811,D809:D1742),0)&gt;0),H809:H1742)</f>
        <v>5309933</v>
      </c>
    </row>
    <row r="812" spans="1:10">
      <c r="A812" s="3" t="s">
        <v>3</v>
      </c>
      <c r="B812" s="1" t="str">
        <f>IFERROR(_xlfn.NUMBERVALUE(LEFT(A812,1)),LEFT(A812,1))</f>
        <v>$</v>
      </c>
      <c r="C812">
        <f>IF(ISNUMBER(_xlfn.NUMBERVALUE(LEFT(A812,1))),_xlfn.NUMBERVALUE(_xlfn.TEXTBEFORE(A812," ")),0)+
IF(B812="d",SUMIFS(F:F,D:D,D812&amp;"|"&amp;_xlfn.TEXTAFTER(A812," ")),0)</f>
        <v>0</v>
      </c>
      <c r="D812" t="str" cm="1">
        <f t="array" ref="D812">IF(AND(LEFT(A812,4)="$ cd",IFERROR(_xlfn.TEXTAFTER(A812," ",2)&lt;&gt;"..",0)),IF(D811="|",D811,D811&amp;"|")&amp;IFERROR(_xlfn.TEXTAFTER(A812," ",2),0),
IF(AND(LEFT(A812,4)="$ cd",IFERROR(_xlfn.TEXTAFTER(A812," ",2)="..",0)),_xlfn.XLOOKUP(E812,$E$2:E811,$D$2:D811,,,-1),D811))</f>
        <v>|/|vfrtt</v>
      </c>
      <c r="E812">
        <f>E811+IFERROR(IF(AND(LEFT(A812,4)="$ cd",_xlfn.TEXTAFTER(A812," ",2)&lt;&gt;".."),1,-1),0)</f>
        <v>2</v>
      </c>
      <c r="F812">
        <f>SUMIFS(C:C,D:D,IF(AND(LEFT(A812,4)="$ cd",_xlfn.TEXTAFTER(A812," ",2)&lt;&gt;".."),IF(D811="|",D811,D811&amp;"|")&amp;_xlfn.TEXTAFTER(A812," ",2),""))</f>
        <v>0</v>
      </c>
      <c r="G812" s="2" t="str">
        <f>IF(F812&gt;$J$2,F812-$J$2,"")</f>
        <v/>
      </c>
      <c r="H812">
        <f>IF(ISNUMBER(_xlfn.NUMBERVALUE(LEFT(A812,1))),_xlfn.NUMBERVALUE(_xlfn.TEXTBEFORE(A812," ")),0)</f>
        <v>0</v>
      </c>
      <c r="J812" cm="1">
        <f t="array" ref="J812">SUMPRODUCT(--(IFERROR(FIND(I812,D810:D1743),0)&gt;0),H810:H1743)</f>
        <v>5309933</v>
      </c>
    </row>
    <row r="813" spans="1:10">
      <c r="A813" s="3" t="s">
        <v>72</v>
      </c>
      <c r="B813" s="1" t="str">
        <f>IFERROR(_xlfn.NUMBERVALUE(LEFT(A813,1)),LEFT(A813,1))</f>
        <v>$</v>
      </c>
      <c r="C813">
        <f>IF(ISNUMBER(_xlfn.NUMBERVALUE(LEFT(A813,1))),_xlfn.NUMBERVALUE(_xlfn.TEXTBEFORE(A813," ")),0)+
IF(B813="d",SUMIFS(F:F,D:D,D813&amp;"|"&amp;_xlfn.TEXTAFTER(A813," ")),0)</f>
        <v>0</v>
      </c>
      <c r="D813" t="str" cm="1">
        <f t="array" ref="D813">IF(AND(LEFT(A813,4)="$ cd",IFERROR(_xlfn.TEXTAFTER(A813," ",2)&lt;&gt;"..",0)),IF(D812="|",D812,D812&amp;"|")&amp;IFERROR(_xlfn.TEXTAFTER(A813," ",2),0),
IF(AND(LEFT(A813,4)="$ cd",IFERROR(_xlfn.TEXTAFTER(A813," ",2)="..",0)),_xlfn.XLOOKUP(E813,$E$2:E812,$D$2:D812,,,-1),D812))</f>
        <v>|/|vfrtt|ftrqt</v>
      </c>
      <c r="E813">
        <f>E812+IFERROR(IF(AND(LEFT(A813,4)="$ cd",_xlfn.TEXTAFTER(A813," ",2)&lt;&gt;".."),1,-1),0)</f>
        <v>3</v>
      </c>
      <c r="F813">
        <f>SUMIFS(C:C,D:D,IF(AND(LEFT(A813,4)="$ cd",_xlfn.TEXTAFTER(A813," ",2)&lt;&gt;".."),IF(D812="|",D812,D812&amp;"|")&amp;_xlfn.TEXTAFTER(A813," ",2),""))</f>
        <v>275920</v>
      </c>
      <c r="G813" s="2" t="str">
        <f>IF(F813&gt;$J$2,F813-$J$2,"")</f>
        <v/>
      </c>
      <c r="H813">
        <f>IF(ISNUMBER(_xlfn.NUMBERVALUE(LEFT(A813,1))),_xlfn.NUMBERVALUE(_xlfn.TEXTBEFORE(A813," ")),0)</f>
        <v>0</v>
      </c>
      <c r="J813" cm="1">
        <f t="array" ref="J813">SUMPRODUCT(--(IFERROR(FIND(I813,D811:D1744),0)&gt;0),H811:H1744)</f>
        <v>5309933</v>
      </c>
    </row>
    <row r="814" spans="1:10">
      <c r="A814" s="3" t="s">
        <v>1</v>
      </c>
      <c r="B814" s="1" t="str">
        <f>IFERROR(_xlfn.NUMBERVALUE(LEFT(A814,1)),LEFT(A814,1))</f>
        <v>$</v>
      </c>
      <c r="C814">
        <f>IF(ISNUMBER(_xlfn.NUMBERVALUE(LEFT(A814,1))),_xlfn.NUMBERVALUE(_xlfn.TEXTBEFORE(A814," ")),0)+
IF(B814="d",SUMIFS(F:F,D:D,D814&amp;"|"&amp;_xlfn.TEXTAFTER(A814," ")),0)</f>
        <v>0</v>
      </c>
      <c r="D814" t="str" cm="1">
        <f t="array" ref="D814">IF(AND(LEFT(A814,4)="$ cd",IFERROR(_xlfn.TEXTAFTER(A814," ",2)&lt;&gt;"..",0)),IF(D813="|",D813,D813&amp;"|")&amp;IFERROR(_xlfn.TEXTAFTER(A814," ",2),0),
IF(AND(LEFT(A814,4)="$ cd",IFERROR(_xlfn.TEXTAFTER(A814," ",2)="..",0)),_xlfn.XLOOKUP(E814,$E$2:E813,$D$2:D813,,,-1),D813))</f>
        <v>|/|vfrtt|ftrqt</v>
      </c>
      <c r="E814">
        <f>E813+IFERROR(IF(AND(LEFT(A814,4)="$ cd",_xlfn.TEXTAFTER(A814," ",2)&lt;&gt;".."),1,-1),0)</f>
        <v>3</v>
      </c>
      <c r="F814">
        <f>SUMIFS(C:C,D:D,IF(AND(LEFT(A814,4)="$ cd",_xlfn.TEXTAFTER(A814," ",2)&lt;&gt;".."),IF(D813="|",D813,D813&amp;"|")&amp;_xlfn.TEXTAFTER(A814," ",2),""))</f>
        <v>0</v>
      </c>
      <c r="G814" s="2" t="str">
        <f>IF(F814&gt;$J$2,F814-$J$2,"")</f>
        <v/>
      </c>
      <c r="H814">
        <f>IF(ISNUMBER(_xlfn.NUMBERVALUE(LEFT(A814,1))),_xlfn.NUMBERVALUE(_xlfn.TEXTBEFORE(A814," ")),0)</f>
        <v>0</v>
      </c>
      <c r="J814" cm="1">
        <f t="array" ref="J814">SUMPRODUCT(--(IFERROR(FIND(I814,D812:D1745),0)&gt;0),H812:H1745)</f>
        <v>5309933</v>
      </c>
    </row>
    <row r="815" spans="1:10">
      <c r="A815" s="3" t="s">
        <v>71</v>
      </c>
      <c r="B815" s="1">
        <f>IFERROR(_xlfn.NUMBERVALUE(LEFT(A815,1)),LEFT(A815,1))</f>
        <v>9</v>
      </c>
      <c r="C815">
        <f>IF(ISNUMBER(_xlfn.NUMBERVALUE(LEFT(A815,1))),_xlfn.NUMBERVALUE(_xlfn.TEXTBEFORE(A815," ")),0)+
IF(B815="d",SUMIFS(F:F,D:D,D815&amp;"|"&amp;_xlfn.TEXTAFTER(A815," ")),0)</f>
        <v>95545</v>
      </c>
      <c r="D815" t="str" cm="1">
        <f t="array" ref="D815">IF(AND(LEFT(A815,4)="$ cd",IFERROR(_xlfn.TEXTAFTER(A815," ",2)&lt;&gt;"..",0)),IF(D814="|",D814,D814&amp;"|")&amp;IFERROR(_xlfn.TEXTAFTER(A815," ",2),0),
IF(AND(LEFT(A815,4)="$ cd",IFERROR(_xlfn.TEXTAFTER(A815," ",2)="..",0)),_xlfn.XLOOKUP(E815,$E$2:E814,$D$2:D814,,,-1),D814))</f>
        <v>|/|vfrtt|ftrqt</v>
      </c>
      <c r="E815">
        <f>E814+IFERROR(IF(AND(LEFT(A815,4)="$ cd",_xlfn.TEXTAFTER(A815," ",2)&lt;&gt;".."),1,-1),0)</f>
        <v>3</v>
      </c>
      <c r="F815">
        <f>SUMIFS(C:C,D:D,IF(AND(LEFT(A815,4)="$ cd",_xlfn.TEXTAFTER(A815," ",2)&lt;&gt;".."),IF(D814="|",D814,D814&amp;"|")&amp;_xlfn.TEXTAFTER(A815," ",2),""))</f>
        <v>0</v>
      </c>
      <c r="G815" s="2" t="str">
        <f>IF(F815&gt;$J$2,F815-$J$2,"")</f>
        <v/>
      </c>
      <c r="H815">
        <f>IF(ISNUMBER(_xlfn.NUMBERVALUE(LEFT(A815,1))),_xlfn.NUMBERVALUE(_xlfn.TEXTBEFORE(A815," ")),0)</f>
        <v>95545</v>
      </c>
      <c r="J815" cm="1">
        <f t="array" ref="J815">SUMPRODUCT(--(IFERROR(FIND(I815,D813:D1746),0)&gt;0),H813:H1746)</f>
        <v>5309933</v>
      </c>
    </row>
    <row r="816" spans="1:10">
      <c r="A816" s="3" t="s">
        <v>70</v>
      </c>
      <c r="B816" s="1">
        <f>IFERROR(_xlfn.NUMBERVALUE(LEFT(A816,1)),LEFT(A816,1))</f>
        <v>1</v>
      </c>
      <c r="C816">
        <f>IF(ISNUMBER(_xlfn.NUMBERVALUE(LEFT(A816,1))),_xlfn.NUMBERVALUE(_xlfn.TEXTBEFORE(A816," ")),0)+
IF(B816="d",SUMIFS(F:F,D:D,D816&amp;"|"&amp;_xlfn.TEXTAFTER(A816," ")),0)</f>
        <v>180375</v>
      </c>
      <c r="D816" t="str" cm="1">
        <f t="array" ref="D816">IF(AND(LEFT(A816,4)="$ cd",IFERROR(_xlfn.TEXTAFTER(A816," ",2)&lt;&gt;"..",0)),IF(D815="|",D815,D815&amp;"|")&amp;IFERROR(_xlfn.TEXTAFTER(A816," ",2),0),
IF(AND(LEFT(A816,4)="$ cd",IFERROR(_xlfn.TEXTAFTER(A816," ",2)="..",0)),_xlfn.XLOOKUP(E816,$E$2:E815,$D$2:D815,,,-1),D815))</f>
        <v>|/|vfrtt|ftrqt</v>
      </c>
      <c r="E816">
        <f>E815+IFERROR(IF(AND(LEFT(A816,4)="$ cd",_xlfn.TEXTAFTER(A816," ",2)&lt;&gt;".."),1,-1),0)</f>
        <v>3</v>
      </c>
      <c r="F816">
        <f>SUMIFS(C:C,D:D,IF(AND(LEFT(A816,4)="$ cd",_xlfn.TEXTAFTER(A816," ",2)&lt;&gt;".."),IF(D815="|",D815,D815&amp;"|")&amp;_xlfn.TEXTAFTER(A816," ",2),""))</f>
        <v>0</v>
      </c>
      <c r="G816" s="2" t="str">
        <f>IF(F816&gt;$J$2,F816-$J$2,"")</f>
        <v/>
      </c>
      <c r="H816">
        <f>IF(ISNUMBER(_xlfn.NUMBERVALUE(LEFT(A816,1))),_xlfn.NUMBERVALUE(_xlfn.TEXTBEFORE(A816," ")),0)</f>
        <v>180375</v>
      </c>
      <c r="J816" cm="1">
        <f t="array" ref="J816">SUMPRODUCT(--(IFERROR(FIND(I816,D814:D1747),0)&gt;0),H814:H1747)</f>
        <v>5309933</v>
      </c>
    </row>
    <row r="817" spans="1:10">
      <c r="A817" s="3" t="s">
        <v>3</v>
      </c>
      <c r="B817" s="1" t="str">
        <f>IFERROR(_xlfn.NUMBERVALUE(LEFT(A817,1)),LEFT(A817,1))</f>
        <v>$</v>
      </c>
      <c r="C817">
        <f>IF(ISNUMBER(_xlfn.NUMBERVALUE(LEFT(A817,1))),_xlfn.NUMBERVALUE(_xlfn.TEXTBEFORE(A817," ")),0)+
IF(B817="d",SUMIFS(F:F,D:D,D817&amp;"|"&amp;_xlfn.TEXTAFTER(A817," ")),0)</f>
        <v>0</v>
      </c>
      <c r="D817" t="str" cm="1">
        <f t="array" ref="D817">IF(AND(LEFT(A817,4)="$ cd",IFERROR(_xlfn.TEXTAFTER(A817," ",2)&lt;&gt;"..",0)),IF(D816="|",D816,D816&amp;"|")&amp;IFERROR(_xlfn.TEXTAFTER(A817," ",2),0),
IF(AND(LEFT(A817,4)="$ cd",IFERROR(_xlfn.TEXTAFTER(A817," ",2)="..",0)),_xlfn.XLOOKUP(E817,$E$2:E816,$D$2:D816,,,-1),D816))</f>
        <v>|/|vfrtt</v>
      </c>
      <c r="E817">
        <f>E816+IFERROR(IF(AND(LEFT(A817,4)="$ cd",_xlfn.TEXTAFTER(A817," ",2)&lt;&gt;".."),1,-1),0)</f>
        <v>2</v>
      </c>
      <c r="F817">
        <f>SUMIFS(C:C,D:D,IF(AND(LEFT(A817,4)="$ cd",_xlfn.TEXTAFTER(A817," ",2)&lt;&gt;".."),IF(D816="|",D816,D816&amp;"|")&amp;_xlfn.TEXTAFTER(A817," ",2),""))</f>
        <v>0</v>
      </c>
      <c r="G817" s="2" t="str">
        <f>IF(F817&gt;$J$2,F817-$J$2,"")</f>
        <v/>
      </c>
      <c r="H817">
        <f>IF(ISNUMBER(_xlfn.NUMBERVALUE(LEFT(A817,1))),_xlfn.NUMBERVALUE(_xlfn.TEXTBEFORE(A817," ")),0)</f>
        <v>0</v>
      </c>
      <c r="J817" cm="1">
        <f t="array" ref="J817">SUMPRODUCT(--(IFERROR(FIND(I817,D815:D1748),0)&gt;0),H815:H1748)</f>
        <v>5309933</v>
      </c>
    </row>
    <row r="818" spans="1:10">
      <c r="A818" s="3" t="s">
        <v>52</v>
      </c>
      <c r="B818" s="1" t="str">
        <f>IFERROR(_xlfn.NUMBERVALUE(LEFT(A818,1)),LEFT(A818,1))</f>
        <v>$</v>
      </c>
      <c r="C818">
        <f>IF(ISNUMBER(_xlfn.NUMBERVALUE(LEFT(A818,1))),_xlfn.NUMBERVALUE(_xlfn.TEXTBEFORE(A818," ")),0)+
IF(B818="d",SUMIFS(F:F,D:D,D818&amp;"|"&amp;_xlfn.TEXTAFTER(A818," ")),0)</f>
        <v>0</v>
      </c>
      <c r="D818" t="str" cm="1">
        <f t="array" ref="D818">IF(AND(LEFT(A818,4)="$ cd",IFERROR(_xlfn.TEXTAFTER(A818," ",2)&lt;&gt;"..",0)),IF(D817="|",D817,D817&amp;"|")&amp;IFERROR(_xlfn.TEXTAFTER(A818," ",2),0),
IF(AND(LEFT(A818,4)="$ cd",IFERROR(_xlfn.TEXTAFTER(A818," ",2)="..",0)),_xlfn.XLOOKUP(E818,$E$2:E817,$D$2:D817,,,-1),D817))</f>
        <v>|/|vfrtt|fvhmzqc</v>
      </c>
      <c r="E818">
        <f>E817+IFERROR(IF(AND(LEFT(A818,4)="$ cd",_xlfn.TEXTAFTER(A818," ",2)&lt;&gt;".."),1,-1),0)</f>
        <v>3</v>
      </c>
      <c r="F818">
        <f>SUMIFS(C:C,D:D,IF(AND(LEFT(A818,4)="$ cd",_xlfn.TEXTAFTER(A818," ",2)&lt;&gt;".."),IF(D817="|",D817,D817&amp;"|")&amp;_xlfn.TEXTAFTER(A818," ",2),""))</f>
        <v>161318</v>
      </c>
      <c r="G818" s="2" t="str">
        <f>IF(F818&gt;$J$2,F818-$J$2,"")</f>
        <v/>
      </c>
      <c r="H818">
        <f>IF(ISNUMBER(_xlfn.NUMBERVALUE(LEFT(A818,1))),_xlfn.NUMBERVALUE(_xlfn.TEXTBEFORE(A818," ")),0)</f>
        <v>0</v>
      </c>
      <c r="J818" cm="1">
        <f t="array" ref="J818">SUMPRODUCT(--(IFERROR(FIND(I818,D816:D1749),0)&gt;0),H816:H1749)</f>
        <v>5214388</v>
      </c>
    </row>
    <row r="819" spans="1:10">
      <c r="A819" s="3" t="s">
        <v>1</v>
      </c>
      <c r="B819" s="1" t="str">
        <f>IFERROR(_xlfn.NUMBERVALUE(LEFT(A819,1)),LEFT(A819,1))</f>
        <v>$</v>
      </c>
      <c r="C819">
        <f>IF(ISNUMBER(_xlfn.NUMBERVALUE(LEFT(A819,1))),_xlfn.NUMBERVALUE(_xlfn.TEXTBEFORE(A819," ")),0)+
IF(B819="d",SUMIFS(F:F,D:D,D819&amp;"|"&amp;_xlfn.TEXTAFTER(A819," ")),0)</f>
        <v>0</v>
      </c>
      <c r="D819" t="str" cm="1">
        <f t="array" ref="D819">IF(AND(LEFT(A819,4)="$ cd",IFERROR(_xlfn.TEXTAFTER(A819," ",2)&lt;&gt;"..",0)),IF(D818="|",D818,D818&amp;"|")&amp;IFERROR(_xlfn.TEXTAFTER(A819," ",2),0),
IF(AND(LEFT(A819,4)="$ cd",IFERROR(_xlfn.TEXTAFTER(A819," ",2)="..",0)),_xlfn.XLOOKUP(E819,$E$2:E818,$D$2:D818,,,-1),D818))</f>
        <v>|/|vfrtt|fvhmzqc</v>
      </c>
      <c r="E819">
        <f>E818+IFERROR(IF(AND(LEFT(A819,4)="$ cd",_xlfn.TEXTAFTER(A819," ",2)&lt;&gt;".."),1,-1),0)</f>
        <v>3</v>
      </c>
      <c r="F819">
        <f>SUMIFS(C:C,D:D,IF(AND(LEFT(A819,4)="$ cd",_xlfn.TEXTAFTER(A819," ",2)&lt;&gt;".."),IF(D818="|",D818,D818&amp;"|")&amp;_xlfn.TEXTAFTER(A819," ",2),""))</f>
        <v>0</v>
      </c>
      <c r="G819" s="2" t="str">
        <f>IF(F819&gt;$J$2,F819-$J$2,"")</f>
        <v/>
      </c>
      <c r="H819">
        <f>IF(ISNUMBER(_xlfn.NUMBERVALUE(LEFT(A819,1))),_xlfn.NUMBERVALUE(_xlfn.TEXTBEFORE(A819," ")),0)</f>
        <v>0</v>
      </c>
      <c r="J819" cm="1">
        <f t="array" ref="J819">SUMPRODUCT(--(IFERROR(FIND(I819,D817:D1750),0)&gt;0),H817:H1750)</f>
        <v>5034013</v>
      </c>
    </row>
    <row r="820" spans="1:10">
      <c r="A820" s="3" t="s">
        <v>69</v>
      </c>
      <c r="B820" s="1">
        <f>IFERROR(_xlfn.NUMBERVALUE(LEFT(A820,1)),LEFT(A820,1))</f>
        <v>1</v>
      </c>
      <c r="C820">
        <f>IF(ISNUMBER(_xlfn.NUMBERVALUE(LEFT(A820,1))),_xlfn.NUMBERVALUE(_xlfn.TEXTBEFORE(A820," ")),0)+
IF(B820="d",SUMIFS(F:F,D:D,D820&amp;"|"&amp;_xlfn.TEXTAFTER(A820," ")),0)</f>
        <v>161318</v>
      </c>
      <c r="D820" t="str" cm="1">
        <f t="array" ref="D820">IF(AND(LEFT(A820,4)="$ cd",IFERROR(_xlfn.TEXTAFTER(A820," ",2)&lt;&gt;"..",0)),IF(D819="|",D819,D819&amp;"|")&amp;IFERROR(_xlfn.TEXTAFTER(A820," ",2),0),
IF(AND(LEFT(A820,4)="$ cd",IFERROR(_xlfn.TEXTAFTER(A820," ",2)="..",0)),_xlfn.XLOOKUP(E820,$E$2:E819,$D$2:D819,,,-1),D819))</f>
        <v>|/|vfrtt|fvhmzqc</v>
      </c>
      <c r="E820">
        <f>E819+IFERROR(IF(AND(LEFT(A820,4)="$ cd",_xlfn.TEXTAFTER(A820," ",2)&lt;&gt;".."),1,-1),0)</f>
        <v>3</v>
      </c>
      <c r="F820">
        <f>SUMIFS(C:C,D:D,IF(AND(LEFT(A820,4)="$ cd",_xlfn.TEXTAFTER(A820," ",2)&lt;&gt;".."),IF(D819="|",D819,D819&amp;"|")&amp;_xlfn.TEXTAFTER(A820," ",2),""))</f>
        <v>0</v>
      </c>
      <c r="G820" s="2" t="str">
        <f>IF(F820&gt;$J$2,F820-$J$2,"")</f>
        <v/>
      </c>
      <c r="H820">
        <f>IF(ISNUMBER(_xlfn.NUMBERVALUE(LEFT(A820,1))),_xlfn.NUMBERVALUE(_xlfn.TEXTBEFORE(A820," ")),0)</f>
        <v>161318</v>
      </c>
      <c r="J820" cm="1">
        <f t="array" ref="J820">SUMPRODUCT(--(IFERROR(FIND(I820,D818:D1751),0)&gt;0),H818:H1751)</f>
        <v>5034013</v>
      </c>
    </row>
    <row r="821" spans="1:10">
      <c r="A821" s="3" t="s">
        <v>3</v>
      </c>
      <c r="B821" s="1" t="str">
        <f>IFERROR(_xlfn.NUMBERVALUE(LEFT(A821,1)),LEFT(A821,1))</f>
        <v>$</v>
      </c>
      <c r="C821">
        <f>IF(ISNUMBER(_xlfn.NUMBERVALUE(LEFT(A821,1))),_xlfn.NUMBERVALUE(_xlfn.TEXTBEFORE(A821," ")),0)+
IF(B821="d",SUMIFS(F:F,D:D,D821&amp;"|"&amp;_xlfn.TEXTAFTER(A821," ")),0)</f>
        <v>0</v>
      </c>
      <c r="D821" t="str" cm="1">
        <f t="array" ref="D821">IF(AND(LEFT(A821,4)="$ cd",IFERROR(_xlfn.TEXTAFTER(A821," ",2)&lt;&gt;"..",0)),IF(D820="|",D820,D820&amp;"|")&amp;IFERROR(_xlfn.TEXTAFTER(A821," ",2),0),
IF(AND(LEFT(A821,4)="$ cd",IFERROR(_xlfn.TEXTAFTER(A821," ",2)="..",0)),_xlfn.XLOOKUP(E821,$E$2:E820,$D$2:D820,,,-1),D820))</f>
        <v>|/|vfrtt</v>
      </c>
      <c r="E821">
        <f>E820+IFERROR(IF(AND(LEFT(A821,4)="$ cd",_xlfn.TEXTAFTER(A821," ",2)&lt;&gt;".."),1,-1),0)</f>
        <v>2</v>
      </c>
      <c r="F821">
        <f>SUMIFS(C:C,D:D,IF(AND(LEFT(A821,4)="$ cd",_xlfn.TEXTAFTER(A821," ",2)&lt;&gt;".."),IF(D820="|",D820,D820&amp;"|")&amp;_xlfn.TEXTAFTER(A821," ",2),""))</f>
        <v>0</v>
      </c>
      <c r="G821" s="2" t="str">
        <f>IF(F821&gt;$J$2,F821-$J$2,"")</f>
        <v/>
      </c>
      <c r="H821">
        <f>IF(ISNUMBER(_xlfn.NUMBERVALUE(LEFT(A821,1))),_xlfn.NUMBERVALUE(_xlfn.TEXTBEFORE(A821," ")),0)</f>
        <v>0</v>
      </c>
      <c r="J821" cm="1">
        <f t="array" ref="J821">SUMPRODUCT(--(IFERROR(FIND(I821,D819:D1752),0)&gt;0),H819:H1752)</f>
        <v>5034013</v>
      </c>
    </row>
    <row r="822" spans="1:10">
      <c r="A822" s="3" t="s">
        <v>35</v>
      </c>
      <c r="B822" s="1" t="str">
        <f>IFERROR(_xlfn.NUMBERVALUE(LEFT(A822,1)),LEFT(A822,1))</f>
        <v>$</v>
      </c>
      <c r="C822">
        <f>IF(ISNUMBER(_xlfn.NUMBERVALUE(LEFT(A822,1))),_xlfn.NUMBERVALUE(_xlfn.TEXTBEFORE(A822," ")),0)+
IF(B822="d",SUMIFS(F:F,D:D,D822&amp;"|"&amp;_xlfn.TEXTAFTER(A822," ")),0)</f>
        <v>0</v>
      </c>
      <c r="D822" t="str" cm="1">
        <f t="array" ref="D822">IF(AND(LEFT(A822,4)="$ cd",IFERROR(_xlfn.TEXTAFTER(A822," ",2)&lt;&gt;"..",0)),IF(D821="|",D821,D821&amp;"|")&amp;IFERROR(_xlfn.TEXTAFTER(A822," ",2),0),
IF(AND(LEFT(A822,4)="$ cd",IFERROR(_xlfn.TEXTAFTER(A822," ",2)="..",0)),_xlfn.XLOOKUP(E822,$E$2:E821,$D$2:D821,,,-1),D821))</f>
        <v>|/|vfrtt|jjshzrhd</v>
      </c>
      <c r="E822">
        <f>E821+IFERROR(IF(AND(LEFT(A822,4)="$ cd",_xlfn.TEXTAFTER(A822," ",2)&lt;&gt;".."),1,-1),0)</f>
        <v>3</v>
      </c>
      <c r="F822">
        <f>SUMIFS(C:C,D:D,IF(AND(LEFT(A822,4)="$ cd",_xlfn.TEXTAFTER(A822," ",2)&lt;&gt;".."),IF(D821="|",D821,D821&amp;"|")&amp;_xlfn.TEXTAFTER(A822," ",2),""))</f>
        <v>391439</v>
      </c>
      <c r="G822" s="2" t="str">
        <f>IF(F822&gt;$J$2,F822-$J$2,"")</f>
        <v/>
      </c>
      <c r="H822">
        <f>IF(ISNUMBER(_xlfn.NUMBERVALUE(LEFT(A822,1))),_xlfn.NUMBERVALUE(_xlfn.TEXTBEFORE(A822," ")),0)</f>
        <v>0</v>
      </c>
      <c r="J822" cm="1">
        <f t="array" ref="J822">SUMPRODUCT(--(IFERROR(FIND(I822,D820:D1753),0)&gt;0),H820:H1753)</f>
        <v>5034013</v>
      </c>
    </row>
    <row r="823" spans="1:10">
      <c r="A823" s="3" t="s">
        <v>1</v>
      </c>
      <c r="B823" s="1" t="str">
        <f>IFERROR(_xlfn.NUMBERVALUE(LEFT(A823,1)),LEFT(A823,1))</f>
        <v>$</v>
      </c>
      <c r="C823">
        <f>IF(ISNUMBER(_xlfn.NUMBERVALUE(LEFT(A823,1))),_xlfn.NUMBERVALUE(_xlfn.TEXTBEFORE(A823," ")),0)+
IF(B823="d",SUMIFS(F:F,D:D,D823&amp;"|"&amp;_xlfn.TEXTAFTER(A823," ")),0)</f>
        <v>0</v>
      </c>
      <c r="D823" t="str" cm="1">
        <f t="array" ref="D823">IF(AND(LEFT(A823,4)="$ cd",IFERROR(_xlfn.TEXTAFTER(A823," ",2)&lt;&gt;"..",0)),IF(D822="|",D822,D822&amp;"|")&amp;IFERROR(_xlfn.TEXTAFTER(A823," ",2),0),
IF(AND(LEFT(A823,4)="$ cd",IFERROR(_xlfn.TEXTAFTER(A823," ",2)="..",0)),_xlfn.XLOOKUP(E823,$E$2:E822,$D$2:D822,,,-1),D822))</f>
        <v>|/|vfrtt|jjshzrhd</v>
      </c>
      <c r="E823">
        <f>E822+IFERROR(IF(AND(LEFT(A823,4)="$ cd",_xlfn.TEXTAFTER(A823," ",2)&lt;&gt;".."),1,-1),0)</f>
        <v>3</v>
      </c>
      <c r="F823">
        <f>SUMIFS(C:C,D:D,IF(AND(LEFT(A823,4)="$ cd",_xlfn.TEXTAFTER(A823," ",2)&lt;&gt;".."),IF(D822="|",D822,D822&amp;"|")&amp;_xlfn.TEXTAFTER(A823," ",2),""))</f>
        <v>0</v>
      </c>
      <c r="G823" s="2" t="str">
        <f>IF(F823&gt;$J$2,F823-$J$2,"")</f>
        <v/>
      </c>
      <c r="H823">
        <f>IF(ISNUMBER(_xlfn.NUMBERVALUE(LEFT(A823,1))),_xlfn.NUMBERVALUE(_xlfn.TEXTBEFORE(A823," ")),0)</f>
        <v>0</v>
      </c>
      <c r="J823" cm="1">
        <f t="array" ref="J823">SUMPRODUCT(--(IFERROR(FIND(I823,D821:D1754),0)&gt;0),H821:H1754)</f>
        <v>4872695</v>
      </c>
    </row>
    <row r="824" spans="1:10">
      <c r="A824" s="3" t="s">
        <v>68</v>
      </c>
      <c r="B824" s="1">
        <f>IFERROR(_xlfn.NUMBERVALUE(LEFT(A824,1)),LEFT(A824,1))</f>
        <v>9</v>
      </c>
      <c r="C824">
        <f>IF(ISNUMBER(_xlfn.NUMBERVALUE(LEFT(A824,1))),_xlfn.NUMBERVALUE(_xlfn.TEXTBEFORE(A824," ")),0)+
IF(B824="d",SUMIFS(F:F,D:D,D824&amp;"|"&amp;_xlfn.TEXTAFTER(A824," ")),0)</f>
        <v>91626</v>
      </c>
      <c r="D824" t="str" cm="1">
        <f t="array" ref="D824">IF(AND(LEFT(A824,4)="$ cd",IFERROR(_xlfn.TEXTAFTER(A824," ",2)&lt;&gt;"..",0)),IF(D823="|",D823,D823&amp;"|")&amp;IFERROR(_xlfn.TEXTAFTER(A824," ",2),0),
IF(AND(LEFT(A824,4)="$ cd",IFERROR(_xlfn.TEXTAFTER(A824," ",2)="..",0)),_xlfn.XLOOKUP(E824,$E$2:E823,$D$2:D823,,,-1),D823))</f>
        <v>|/|vfrtt|jjshzrhd</v>
      </c>
      <c r="E824">
        <f>E823+IFERROR(IF(AND(LEFT(A824,4)="$ cd",_xlfn.TEXTAFTER(A824," ",2)&lt;&gt;".."),1,-1),0)</f>
        <v>3</v>
      </c>
      <c r="F824">
        <f>SUMIFS(C:C,D:D,IF(AND(LEFT(A824,4)="$ cd",_xlfn.TEXTAFTER(A824," ",2)&lt;&gt;".."),IF(D823="|",D823,D823&amp;"|")&amp;_xlfn.TEXTAFTER(A824," ",2),""))</f>
        <v>0</v>
      </c>
      <c r="G824" s="2" t="str">
        <f>IF(F824&gt;$J$2,F824-$J$2,"")</f>
        <v/>
      </c>
      <c r="H824">
        <f>IF(ISNUMBER(_xlfn.NUMBERVALUE(LEFT(A824,1))),_xlfn.NUMBERVALUE(_xlfn.TEXTBEFORE(A824," ")),0)</f>
        <v>91626</v>
      </c>
      <c r="J824" cm="1">
        <f t="array" ref="J824">SUMPRODUCT(--(IFERROR(FIND(I824,D822:D1755),0)&gt;0),H822:H1755)</f>
        <v>4872695</v>
      </c>
    </row>
    <row r="825" spans="1:10">
      <c r="A825" s="3" t="s">
        <v>67</v>
      </c>
      <c r="B825" s="1" t="str">
        <f>IFERROR(_xlfn.NUMBERVALUE(LEFT(A825,1)),LEFT(A825,1))</f>
        <v>d</v>
      </c>
      <c r="C825">
        <f>IF(ISNUMBER(_xlfn.NUMBERVALUE(LEFT(A825,1))),_xlfn.NUMBERVALUE(_xlfn.TEXTBEFORE(A825," ")),0)+
IF(B825="d",SUMIFS(F:F,D:D,D825&amp;"|"&amp;_xlfn.TEXTAFTER(A825," ")),0)</f>
        <v>299813</v>
      </c>
      <c r="D825" t="str" cm="1">
        <f t="array" ref="D825">IF(AND(LEFT(A825,4)="$ cd",IFERROR(_xlfn.TEXTAFTER(A825," ",2)&lt;&gt;"..",0)),IF(D824="|",D824,D824&amp;"|")&amp;IFERROR(_xlfn.TEXTAFTER(A825," ",2),0),
IF(AND(LEFT(A825,4)="$ cd",IFERROR(_xlfn.TEXTAFTER(A825," ",2)="..",0)),_xlfn.XLOOKUP(E825,$E$2:E824,$D$2:D824,,,-1),D824))</f>
        <v>|/|vfrtt|jjshzrhd</v>
      </c>
      <c r="E825">
        <f>E824+IFERROR(IF(AND(LEFT(A825,4)="$ cd",_xlfn.TEXTAFTER(A825," ",2)&lt;&gt;".."),1,-1),0)</f>
        <v>3</v>
      </c>
      <c r="F825">
        <f>SUMIFS(C:C,D:D,IF(AND(LEFT(A825,4)="$ cd",_xlfn.TEXTAFTER(A825," ",2)&lt;&gt;".."),IF(D824="|",D824,D824&amp;"|")&amp;_xlfn.TEXTAFTER(A825," ",2),""))</f>
        <v>0</v>
      </c>
      <c r="G825" s="2" t="str">
        <f>IF(F825&gt;$J$2,F825-$J$2,"")</f>
        <v/>
      </c>
      <c r="H825">
        <f>IF(ISNUMBER(_xlfn.NUMBERVALUE(LEFT(A825,1))),_xlfn.NUMBERVALUE(_xlfn.TEXTBEFORE(A825," ")),0)</f>
        <v>0</v>
      </c>
      <c r="J825" cm="1">
        <f t="array" ref="J825">SUMPRODUCT(--(IFERROR(FIND(I825,D823:D1756),0)&gt;0),H823:H1756)</f>
        <v>4872695</v>
      </c>
    </row>
    <row r="826" spans="1:10">
      <c r="A826" s="3" t="s">
        <v>66</v>
      </c>
      <c r="B826" s="1" t="str">
        <f>IFERROR(_xlfn.NUMBERVALUE(LEFT(A826,1)),LEFT(A826,1))</f>
        <v>$</v>
      </c>
      <c r="C826">
        <f>IF(ISNUMBER(_xlfn.NUMBERVALUE(LEFT(A826,1))),_xlfn.NUMBERVALUE(_xlfn.TEXTBEFORE(A826," ")),0)+
IF(B826="d",SUMIFS(F:F,D:D,D826&amp;"|"&amp;_xlfn.TEXTAFTER(A826," ")),0)</f>
        <v>0</v>
      </c>
      <c r="D826" t="str" cm="1">
        <f t="array" ref="D826">IF(AND(LEFT(A826,4)="$ cd",IFERROR(_xlfn.TEXTAFTER(A826," ",2)&lt;&gt;"..",0)),IF(D825="|",D825,D825&amp;"|")&amp;IFERROR(_xlfn.TEXTAFTER(A826," ",2),0),
IF(AND(LEFT(A826,4)="$ cd",IFERROR(_xlfn.TEXTAFTER(A826," ",2)="..",0)),_xlfn.XLOOKUP(E826,$E$2:E825,$D$2:D825,,,-1),D825))</f>
        <v>|/|vfrtt|jjshzrhd|wltvrv</v>
      </c>
      <c r="E826">
        <f>E825+IFERROR(IF(AND(LEFT(A826,4)="$ cd",_xlfn.TEXTAFTER(A826," ",2)&lt;&gt;".."),1,-1),0)</f>
        <v>4</v>
      </c>
      <c r="F826">
        <f>SUMIFS(C:C,D:D,IF(AND(LEFT(A826,4)="$ cd",_xlfn.TEXTAFTER(A826," ",2)&lt;&gt;".."),IF(D825="|",D825,D825&amp;"|")&amp;_xlfn.TEXTAFTER(A826," ",2),""))</f>
        <v>299813</v>
      </c>
      <c r="G826" s="2" t="str">
        <f>IF(F826&gt;$J$2,F826-$J$2,"")</f>
        <v/>
      </c>
      <c r="H826">
        <f>IF(ISNUMBER(_xlfn.NUMBERVALUE(LEFT(A826,1))),_xlfn.NUMBERVALUE(_xlfn.TEXTBEFORE(A826," ")),0)</f>
        <v>0</v>
      </c>
      <c r="J826" cm="1">
        <f t="array" ref="J826">SUMPRODUCT(--(IFERROR(FIND(I826,D824:D1757),0)&gt;0),H824:H1757)</f>
        <v>4872695</v>
      </c>
    </row>
    <row r="827" spans="1:10">
      <c r="A827" s="3" t="s">
        <v>1</v>
      </c>
      <c r="B827" s="1" t="str">
        <f>IFERROR(_xlfn.NUMBERVALUE(LEFT(A827,1)),LEFT(A827,1))</f>
        <v>$</v>
      </c>
      <c r="C827">
        <f>IF(ISNUMBER(_xlfn.NUMBERVALUE(LEFT(A827,1))),_xlfn.NUMBERVALUE(_xlfn.TEXTBEFORE(A827," ")),0)+
IF(B827="d",SUMIFS(F:F,D:D,D827&amp;"|"&amp;_xlfn.TEXTAFTER(A827," ")),0)</f>
        <v>0</v>
      </c>
      <c r="D827" t="str" cm="1">
        <f t="array" ref="D827">IF(AND(LEFT(A827,4)="$ cd",IFERROR(_xlfn.TEXTAFTER(A827," ",2)&lt;&gt;"..",0)),IF(D826="|",D826,D826&amp;"|")&amp;IFERROR(_xlfn.TEXTAFTER(A827," ",2),0),
IF(AND(LEFT(A827,4)="$ cd",IFERROR(_xlfn.TEXTAFTER(A827," ",2)="..",0)),_xlfn.XLOOKUP(E827,$E$2:E826,$D$2:D826,,,-1),D826))</f>
        <v>|/|vfrtt|jjshzrhd|wltvrv</v>
      </c>
      <c r="E827">
        <f>E826+IFERROR(IF(AND(LEFT(A827,4)="$ cd",_xlfn.TEXTAFTER(A827," ",2)&lt;&gt;".."),1,-1),0)</f>
        <v>4</v>
      </c>
      <c r="F827">
        <f>SUMIFS(C:C,D:D,IF(AND(LEFT(A827,4)="$ cd",_xlfn.TEXTAFTER(A827," ",2)&lt;&gt;".."),IF(D826="|",D826,D826&amp;"|")&amp;_xlfn.TEXTAFTER(A827," ",2),""))</f>
        <v>0</v>
      </c>
      <c r="G827" s="2" t="str">
        <f>IF(F827&gt;$J$2,F827-$J$2,"")</f>
        <v/>
      </c>
      <c r="H827">
        <f>IF(ISNUMBER(_xlfn.NUMBERVALUE(LEFT(A827,1))),_xlfn.NUMBERVALUE(_xlfn.TEXTBEFORE(A827," ")),0)</f>
        <v>0</v>
      </c>
      <c r="J827" cm="1">
        <f t="array" ref="J827">SUMPRODUCT(--(IFERROR(FIND(I827,D825:D1758),0)&gt;0),H825:H1758)</f>
        <v>4781069</v>
      </c>
    </row>
    <row r="828" spans="1:10">
      <c r="A828" s="3" t="s">
        <v>65</v>
      </c>
      <c r="B828" s="1">
        <f>IFERROR(_xlfn.NUMBERVALUE(LEFT(A828,1)),LEFT(A828,1))</f>
        <v>2</v>
      </c>
      <c r="C828">
        <f>IF(ISNUMBER(_xlfn.NUMBERVALUE(LEFT(A828,1))),_xlfn.NUMBERVALUE(_xlfn.TEXTBEFORE(A828," ")),0)+
IF(B828="d",SUMIFS(F:F,D:D,D828&amp;"|"&amp;_xlfn.TEXTAFTER(A828," ")),0)</f>
        <v>299813</v>
      </c>
      <c r="D828" t="str" cm="1">
        <f t="array" ref="D828">IF(AND(LEFT(A828,4)="$ cd",IFERROR(_xlfn.TEXTAFTER(A828," ",2)&lt;&gt;"..",0)),IF(D827="|",D827,D827&amp;"|")&amp;IFERROR(_xlfn.TEXTAFTER(A828," ",2),0),
IF(AND(LEFT(A828,4)="$ cd",IFERROR(_xlfn.TEXTAFTER(A828," ",2)="..",0)),_xlfn.XLOOKUP(E828,$E$2:E827,$D$2:D827,,,-1),D827))</f>
        <v>|/|vfrtt|jjshzrhd|wltvrv</v>
      </c>
      <c r="E828">
        <f>E827+IFERROR(IF(AND(LEFT(A828,4)="$ cd",_xlfn.TEXTAFTER(A828," ",2)&lt;&gt;".."),1,-1),0)</f>
        <v>4</v>
      </c>
      <c r="F828">
        <f>SUMIFS(C:C,D:D,IF(AND(LEFT(A828,4)="$ cd",_xlfn.TEXTAFTER(A828," ",2)&lt;&gt;".."),IF(D827="|",D827,D827&amp;"|")&amp;_xlfn.TEXTAFTER(A828," ",2),""))</f>
        <v>0</v>
      </c>
      <c r="G828" s="2" t="str">
        <f>IF(F828&gt;$J$2,F828-$J$2,"")</f>
        <v/>
      </c>
      <c r="H828">
        <f>IF(ISNUMBER(_xlfn.NUMBERVALUE(LEFT(A828,1))),_xlfn.NUMBERVALUE(_xlfn.TEXTBEFORE(A828," ")),0)</f>
        <v>299813</v>
      </c>
      <c r="J828" cm="1">
        <f t="array" ref="J828">SUMPRODUCT(--(IFERROR(FIND(I828,D826:D1759),0)&gt;0),H826:H1759)</f>
        <v>4781069</v>
      </c>
    </row>
    <row r="829" spans="1:10">
      <c r="A829" s="3" t="s">
        <v>3</v>
      </c>
      <c r="B829" s="1" t="str">
        <f>IFERROR(_xlfn.NUMBERVALUE(LEFT(A829,1)),LEFT(A829,1))</f>
        <v>$</v>
      </c>
      <c r="C829">
        <f>IF(ISNUMBER(_xlfn.NUMBERVALUE(LEFT(A829,1))),_xlfn.NUMBERVALUE(_xlfn.TEXTBEFORE(A829," ")),0)+
IF(B829="d",SUMIFS(F:F,D:D,D829&amp;"|"&amp;_xlfn.TEXTAFTER(A829," ")),0)</f>
        <v>0</v>
      </c>
      <c r="D829" t="str" cm="1">
        <f t="array" ref="D829">IF(AND(LEFT(A829,4)="$ cd",IFERROR(_xlfn.TEXTAFTER(A829," ",2)&lt;&gt;"..",0)),IF(D828="|",D828,D828&amp;"|")&amp;IFERROR(_xlfn.TEXTAFTER(A829," ",2),0),
IF(AND(LEFT(A829,4)="$ cd",IFERROR(_xlfn.TEXTAFTER(A829," ",2)="..",0)),_xlfn.XLOOKUP(E829,$E$2:E828,$D$2:D828,,,-1),D828))</f>
        <v>|/|vfrtt|jjshzrhd</v>
      </c>
      <c r="E829">
        <f>E828+IFERROR(IF(AND(LEFT(A829,4)="$ cd",_xlfn.TEXTAFTER(A829," ",2)&lt;&gt;".."),1,-1),0)</f>
        <v>3</v>
      </c>
      <c r="F829">
        <f>SUMIFS(C:C,D:D,IF(AND(LEFT(A829,4)="$ cd",_xlfn.TEXTAFTER(A829," ",2)&lt;&gt;".."),IF(D828="|",D828,D828&amp;"|")&amp;_xlfn.TEXTAFTER(A829," ",2),""))</f>
        <v>0</v>
      </c>
      <c r="G829" s="2" t="str">
        <f>IF(F829&gt;$J$2,F829-$J$2,"")</f>
        <v/>
      </c>
      <c r="H829">
        <f>IF(ISNUMBER(_xlfn.NUMBERVALUE(LEFT(A829,1))),_xlfn.NUMBERVALUE(_xlfn.TEXTBEFORE(A829," ")),0)</f>
        <v>0</v>
      </c>
      <c r="J829" cm="1">
        <f t="array" ref="J829">SUMPRODUCT(--(IFERROR(FIND(I829,D827:D1760),0)&gt;0),H827:H1760)</f>
        <v>4781069</v>
      </c>
    </row>
    <row r="830" spans="1:10">
      <c r="A830" s="3" t="s">
        <v>3</v>
      </c>
      <c r="B830" s="1" t="str">
        <f>IFERROR(_xlfn.NUMBERVALUE(LEFT(A830,1)),LEFT(A830,1))</f>
        <v>$</v>
      </c>
      <c r="C830">
        <f>IF(ISNUMBER(_xlfn.NUMBERVALUE(LEFT(A830,1))),_xlfn.NUMBERVALUE(_xlfn.TEXTBEFORE(A830," ")),0)+
IF(B830="d",SUMIFS(F:F,D:D,D830&amp;"|"&amp;_xlfn.TEXTAFTER(A830," ")),0)</f>
        <v>0</v>
      </c>
      <c r="D830" t="str" cm="1">
        <f t="array" ref="D830">IF(AND(LEFT(A830,4)="$ cd",IFERROR(_xlfn.TEXTAFTER(A830," ",2)&lt;&gt;"..",0)),IF(D829="|",D829,D829&amp;"|")&amp;IFERROR(_xlfn.TEXTAFTER(A830," ",2),0),
IF(AND(LEFT(A830,4)="$ cd",IFERROR(_xlfn.TEXTAFTER(A830," ",2)="..",0)),_xlfn.XLOOKUP(E830,$E$2:E829,$D$2:D829,,,-1),D829))</f>
        <v>|/|vfrtt</v>
      </c>
      <c r="E830">
        <f>E829+IFERROR(IF(AND(LEFT(A830,4)="$ cd",_xlfn.TEXTAFTER(A830," ",2)&lt;&gt;".."),1,-1),0)</f>
        <v>2</v>
      </c>
      <c r="F830">
        <f>SUMIFS(C:C,D:D,IF(AND(LEFT(A830,4)="$ cd",_xlfn.TEXTAFTER(A830," ",2)&lt;&gt;".."),IF(D829="|",D829,D829&amp;"|")&amp;_xlfn.TEXTAFTER(A830," ",2),""))</f>
        <v>0</v>
      </c>
      <c r="G830" s="2" t="str">
        <f>IF(F830&gt;$J$2,F830-$J$2,"")</f>
        <v/>
      </c>
      <c r="H830">
        <f>IF(ISNUMBER(_xlfn.NUMBERVALUE(LEFT(A830,1))),_xlfn.NUMBERVALUE(_xlfn.TEXTBEFORE(A830," ")),0)</f>
        <v>0</v>
      </c>
      <c r="J830" cm="1">
        <f t="array" ref="J830">SUMPRODUCT(--(IFERROR(FIND(I830,D828:D1761),0)&gt;0),H828:H1761)</f>
        <v>4781069</v>
      </c>
    </row>
    <row r="831" spans="1:10">
      <c r="A831" s="3" t="s">
        <v>64</v>
      </c>
      <c r="B831" s="1" t="str">
        <f>IFERROR(_xlfn.NUMBERVALUE(LEFT(A831,1)),LEFT(A831,1))</f>
        <v>$</v>
      </c>
      <c r="C831">
        <f>IF(ISNUMBER(_xlfn.NUMBERVALUE(LEFT(A831,1))),_xlfn.NUMBERVALUE(_xlfn.TEXTBEFORE(A831," ")),0)+
IF(B831="d",SUMIFS(F:F,D:D,D831&amp;"|"&amp;_xlfn.TEXTAFTER(A831," ")),0)</f>
        <v>0</v>
      </c>
      <c r="D831" t="str" cm="1">
        <f t="array" ref="D831">IF(AND(LEFT(A831,4)="$ cd",IFERROR(_xlfn.TEXTAFTER(A831," ",2)&lt;&gt;"..",0)),IF(D830="|",D830,D830&amp;"|")&amp;IFERROR(_xlfn.TEXTAFTER(A831," ",2),0),
IF(AND(LEFT(A831,4)="$ cd",IFERROR(_xlfn.TEXTAFTER(A831," ",2)="..",0)),_xlfn.XLOOKUP(E831,$E$2:E830,$D$2:D830,,,-1),D830))</f>
        <v>|/|vfrtt|mzfq</v>
      </c>
      <c r="E831">
        <f>E830+IFERROR(IF(AND(LEFT(A831,4)="$ cd",_xlfn.TEXTAFTER(A831," ",2)&lt;&gt;".."),1,-1),0)</f>
        <v>3</v>
      </c>
      <c r="F831">
        <f>SUMIFS(C:C,D:D,IF(AND(LEFT(A831,4)="$ cd",_xlfn.TEXTAFTER(A831," ",2)&lt;&gt;".."),IF(D830="|",D830,D830&amp;"|")&amp;_xlfn.TEXTAFTER(A831," ",2),""))</f>
        <v>301507</v>
      </c>
      <c r="G831" s="2" t="str">
        <f>IF(F831&gt;$J$2,F831-$J$2,"")</f>
        <v/>
      </c>
      <c r="H831">
        <f>IF(ISNUMBER(_xlfn.NUMBERVALUE(LEFT(A831,1))),_xlfn.NUMBERVALUE(_xlfn.TEXTBEFORE(A831," ")),0)</f>
        <v>0</v>
      </c>
      <c r="J831" cm="1">
        <f t="array" ref="J831">SUMPRODUCT(--(IFERROR(FIND(I831,D829:D1762),0)&gt;0),H829:H1762)</f>
        <v>4481256</v>
      </c>
    </row>
    <row r="832" spans="1:10">
      <c r="A832" s="3" t="s">
        <v>1</v>
      </c>
      <c r="B832" s="1" t="str">
        <f>IFERROR(_xlfn.NUMBERVALUE(LEFT(A832,1)),LEFT(A832,1))</f>
        <v>$</v>
      </c>
      <c r="C832">
        <f>IF(ISNUMBER(_xlfn.NUMBERVALUE(LEFT(A832,1))),_xlfn.NUMBERVALUE(_xlfn.TEXTBEFORE(A832," ")),0)+
IF(B832="d",SUMIFS(F:F,D:D,D832&amp;"|"&amp;_xlfn.TEXTAFTER(A832," ")),0)</f>
        <v>0</v>
      </c>
      <c r="D832" t="str" cm="1">
        <f t="array" ref="D832">IF(AND(LEFT(A832,4)="$ cd",IFERROR(_xlfn.TEXTAFTER(A832," ",2)&lt;&gt;"..",0)),IF(D831="|",D831,D831&amp;"|")&amp;IFERROR(_xlfn.TEXTAFTER(A832," ",2),0),
IF(AND(LEFT(A832,4)="$ cd",IFERROR(_xlfn.TEXTAFTER(A832," ",2)="..",0)),_xlfn.XLOOKUP(E832,$E$2:E831,$D$2:D831,,,-1),D831))</f>
        <v>|/|vfrtt|mzfq</v>
      </c>
      <c r="E832">
        <f>E831+IFERROR(IF(AND(LEFT(A832,4)="$ cd",_xlfn.TEXTAFTER(A832," ",2)&lt;&gt;".."),1,-1),0)</f>
        <v>3</v>
      </c>
      <c r="F832">
        <f>SUMIFS(C:C,D:D,IF(AND(LEFT(A832,4)="$ cd",_xlfn.TEXTAFTER(A832," ",2)&lt;&gt;".."),IF(D831="|",D831,D831&amp;"|")&amp;_xlfn.TEXTAFTER(A832," ",2),""))</f>
        <v>0</v>
      </c>
      <c r="G832" s="2" t="str">
        <f>IF(F832&gt;$J$2,F832-$J$2,"")</f>
        <v/>
      </c>
      <c r="H832">
        <f>IF(ISNUMBER(_xlfn.NUMBERVALUE(LEFT(A832,1))),_xlfn.NUMBERVALUE(_xlfn.TEXTBEFORE(A832," ")),0)</f>
        <v>0</v>
      </c>
      <c r="J832" cm="1">
        <f t="array" ref="J832">SUMPRODUCT(--(IFERROR(FIND(I832,D830:D1763),0)&gt;0),H830:H1763)</f>
        <v>4481256</v>
      </c>
    </row>
    <row r="833" spans="1:10">
      <c r="A833" s="3" t="s">
        <v>63</v>
      </c>
      <c r="B833" s="1">
        <f>IFERROR(_xlfn.NUMBERVALUE(LEFT(A833,1)),LEFT(A833,1))</f>
        <v>1</v>
      </c>
      <c r="C833">
        <f>IF(ISNUMBER(_xlfn.NUMBERVALUE(LEFT(A833,1))),_xlfn.NUMBERVALUE(_xlfn.TEXTBEFORE(A833," ")),0)+
IF(B833="d",SUMIFS(F:F,D:D,D833&amp;"|"&amp;_xlfn.TEXTAFTER(A833," ")),0)</f>
        <v>101218</v>
      </c>
      <c r="D833" t="str" cm="1">
        <f t="array" ref="D833">IF(AND(LEFT(A833,4)="$ cd",IFERROR(_xlfn.TEXTAFTER(A833," ",2)&lt;&gt;"..",0)),IF(D832="|",D832,D832&amp;"|")&amp;IFERROR(_xlfn.TEXTAFTER(A833," ",2),0),
IF(AND(LEFT(A833,4)="$ cd",IFERROR(_xlfn.TEXTAFTER(A833," ",2)="..",0)),_xlfn.XLOOKUP(E833,$E$2:E832,$D$2:D832,,,-1),D832))</f>
        <v>|/|vfrtt|mzfq</v>
      </c>
      <c r="E833">
        <f>E832+IFERROR(IF(AND(LEFT(A833,4)="$ cd",_xlfn.TEXTAFTER(A833," ",2)&lt;&gt;".."),1,-1),0)</f>
        <v>3</v>
      </c>
      <c r="F833">
        <f>SUMIFS(C:C,D:D,IF(AND(LEFT(A833,4)="$ cd",_xlfn.TEXTAFTER(A833," ",2)&lt;&gt;".."),IF(D832="|",D832,D832&amp;"|")&amp;_xlfn.TEXTAFTER(A833," ",2),""))</f>
        <v>0</v>
      </c>
      <c r="G833" s="2" t="str">
        <f>IF(F833&gt;$J$2,F833-$J$2,"")</f>
        <v/>
      </c>
      <c r="H833">
        <f>IF(ISNUMBER(_xlfn.NUMBERVALUE(LEFT(A833,1))),_xlfn.NUMBERVALUE(_xlfn.TEXTBEFORE(A833," ")),0)</f>
        <v>101218</v>
      </c>
      <c r="J833" cm="1">
        <f t="array" ref="J833">SUMPRODUCT(--(IFERROR(FIND(I833,D831:D1764),0)&gt;0),H831:H1764)</f>
        <v>4481256</v>
      </c>
    </row>
    <row r="834" spans="1:10">
      <c r="A834" s="3" t="s">
        <v>62</v>
      </c>
      <c r="B834" s="1">
        <f>IFERROR(_xlfn.NUMBERVALUE(LEFT(A834,1)),LEFT(A834,1))</f>
        <v>2</v>
      </c>
      <c r="C834">
        <f>IF(ISNUMBER(_xlfn.NUMBERVALUE(LEFT(A834,1))),_xlfn.NUMBERVALUE(_xlfn.TEXTBEFORE(A834," ")),0)+
IF(B834="d",SUMIFS(F:F,D:D,D834&amp;"|"&amp;_xlfn.TEXTAFTER(A834," ")),0)</f>
        <v>200289</v>
      </c>
      <c r="D834" t="str" cm="1">
        <f t="array" ref="D834">IF(AND(LEFT(A834,4)="$ cd",IFERROR(_xlfn.TEXTAFTER(A834," ",2)&lt;&gt;"..",0)),IF(D833="|",D833,D833&amp;"|")&amp;IFERROR(_xlfn.TEXTAFTER(A834," ",2),0),
IF(AND(LEFT(A834,4)="$ cd",IFERROR(_xlfn.TEXTAFTER(A834," ",2)="..",0)),_xlfn.XLOOKUP(E834,$E$2:E833,$D$2:D833,,,-1),D833))</f>
        <v>|/|vfrtt|mzfq</v>
      </c>
      <c r="E834">
        <f>E833+IFERROR(IF(AND(LEFT(A834,4)="$ cd",_xlfn.TEXTAFTER(A834," ",2)&lt;&gt;".."),1,-1),0)</f>
        <v>3</v>
      </c>
      <c r="F834">
        <f>SUMIFS(C:C,D:D,IF(AND(LEFT(A834,4)="$ cd",_xlfn.TEXTAFTER(A834," ",2)&lt;&gt;".."),IF(D833="|",D833,D833&amp;"|")&amp;_xlfn.TEXTAFTER(A834," ",2),""))</f>
        <v>0</v>
      </c>
      <c r="G834" s="2" t="str">
        <f>IF(F834&gt;$J$2,F834-$J$2,"")</f>
        <v/>
      </c>
      <c r="H834">
        <f>IF(ISNUMBER(_xlfn.NUMBERVALUE(LEFT(A834,1))),_xlfn.NUMBERVALUE(_xlfn.TEXTBEFORE(A834," ")),0)</f>
        <v>200289</v>
      </c>
      <c r="J834" cm="1">
        <f t="array" ref="J834">SUMPRODUCT(--(IFERROR(FIND(I834,D832:D1765),0)&gt;0),H832:H1765)</f>
        <v>4481256</v>
      </c>
    </row>
    <row r="835" spans="1:10">
      <c r="A835" s="3" t="s">
        <v>3</v>
      </c>
      <c r="B835" s="1" t="str">
        <f>IFERROR(_xlfn.NUMBERVALUE(LEFT(A835,1)),LEFT(A835,1))</f>
        <v>$</v>
      </c>
      <c r="C835">
        <f>IF(ISNUMBER(_xlfn.NUMBERVALUE(LEFT(A835,1))),_xlfn.NUMBERVALUE(_xlfn.TEXTBEFORE(A835," ")),0)+
IF(B835="d",SUMIFS(F:F,D:D,D835&amp;"|"&amp;_xlfn.TEXTAFTER(A835," ")),0)</f>
        <v>0</v>
      </c>
      <c r="D835" t="str" cm="1">
        <f t="array" ref="D835">IF(AND(LEFT(A835,4)="$ cd",IFERROR(_xlfn.TEXTAFTER(A835," ",2)&lt;&gt;"..",0)),IF(D834="|",D834,D834&amp;"|")&amp;IFERROR(_xlfn.TEXTAFTER(A835," ",2),0),
IF(AND(LEFT(A835,4)="$ cd",IFERROR(_xlfn.TEXTAFTER(A835," ",2)="..",0)),_xlfn.XLOOKUP(E835,$E$2:E834,$D$2:D834,,,-1),D834))</f>
        <v>|/|vfrtt</v>
      </c>
      <c r="E835">
        <f>E834+IFERROR(IF(AND(LEFT(A835,4)="$ cd",_xlfn.TEXTAFTER(A835," ",2)&lt;&gt;".."),1,-1),0)</f>
        <v>2</v>
      </c>
      <c r="F835">
        <f>SUMIFS(C:C,D:D,IF(AND(LEFT(A835,4)="$ cd",_xlfn.TEXTAFTER(A835," ",2)&lt;&gt;".."),IF(D834="|",D834,D834&amp;"|")&amp;_xlfn.TEXTAFTER(A835," ",2),""))</f>
        <v>0</v>
      </c>
      <c r="G835" s="2" t="str">
        <f>IF(F835&gt;$J$2,F835-$J$2,"")</f>
        <v/>
      </c>
      <c r="H835">
        <f>IF(ISNUMBER(_xlfn.NUMBERVALUE(LEFT(A835,1))),_xlfn.NUMBERVALUE(_xlfn.TEXTBEFORE(A835," ")),0)</f>
        <v>0</v>
      </c>
      <c r="J835" cm="1">
        <f t="array" ref="J835">SUMPRODUCT(--(IFERROR(FIND(I835,D833:D1766),0)&gt;0),H833:H1766)</f>
        <v>4481256</v>
      </c>
    </row>
    <row r="836" spans="1:10">
      <c r="A836" s="3" t="s">
        <v>61</v>
      </c>
      <c r="B836" s="1" t="str">
        <f>IFERROR(_xlfn.NUMBERVALUE(LEFT(A836,1)),LEFT(A836,1))</f>
        <v>$</v>
      </c>
      <c r="C836">
        <f>IF(ISNUMBER(_xlfn.NUMBERVALUE(LEFT(A836,1))),_xlfn.NUMBERVALUE(_xlfn.TEXTBEFORE(A836," ")),0)+
IF(B836="d",SUMIFS(F:F,D:D,D836&amp;"|"&amp;_xlfn.TEXTAFTER(A836," ")),0)</f>
        <v>0</v>
      </c>
      <c r="D836" t="str" cm="1">
        <f t="array" ref="D836">IF(AND(LEFT(A836,4)="$ cd",IFERROR(_xlfn.TEXTAFTER(A836," ",2)&lt;&gt;"..",0)),IF(D835="|",D835,D835&amp;"|")&amp;IFERROR(_xlfn.TEXTAFTER(A836," ",2),0),
IF(AND(LEFT(A836,4)="$ cd",IFERROR(_xlfn.TEXTAFTER(A836," ",2)="..",0)),_xlfn.XLOOKUP(E836,$E$2:E835,$D$2:D835,,,-1),D835))</f>
        <v>|/|vfrtt|nhzz</v>
      </c>
      <c r="E836">
        <f>E835+IFERROR(IF(AND(LEFT(A836,4)="$ cd",_xlfn.TEXTAFTER(A836," ",2)&lt;&gt;".."),1,-1),0)</f>
        <v>3</v>
      </c>
      <c r="F836">
        <f>SUMIFS(C:C,D:D,IF(AND(LEFT(A836,4)="$ cd",_xlfn.TEXTAFTER(A836," ",2)&lt;&gt;".."),IF(D835="|",D835,D835&amp;"|")&amp;_xlfn.TEXTAFTER(A836," ",2),""))</f>
        <v>436014</v>
      </c>
      <c r="G836" s="2" t="str">
        <f>IF(F836&gt;$J$2,F836-$J$2,"")</f>
        <v/>
      </c>
      <c r="H836">
        <f>IF(ISNUMBER(_xlfn.NUMBERVALUE(LEFT(A836,1))),_xlfn.NUMBERVALUE(_xlfn.TEXTBEFORE(A836," ")),0)</f>
        <v>0</v>
      </c>
      <c r="J836" cm="1">
        <f t="array" ref="J836">SUMPRODUCT(--(IFERROR(FIND(I836,D834:D1767),0)&gt;0),H834:H1767)</f>
        <v>4380038</v>
      </c>
    </row>
    <row r="837" spans="1:10">
      <c r="A837" s="3" t="s">
        <v>1</v>
      </c>
      <c r="B837" s="1" t="str">
        <f>IFERROR(_xlfn.NUMBERVALUE(LEFT(A837,1)),LEFT(A837,1))</f>
        <v>$</v>
      </c>
      <c r="C837">
        <f>IF(ISNUMBER(_xlfn.NUMBERVALUE(LEFT(A837,1))),_xlfn.NUMBERVALUE(_xlfn.TEXTBEFORE(A837," ")),0)+
IF(B837="d",SUMIFS(F:F,D:D,D837&amp;"|"&amp;_xlfn.TEXTAFTER(A837," ")),0)</f>
        <v>0</v>
      </c>
      <c r="D837" t="str" cm="1">
        <f t="array" ref="D837">IF(AND(LEFT(A837,4)="$ cd",IFERROR(_xlfn.TEXTAFTER(A837," ",2)&lt;&gt;"..",0)),IF(D836="|",D836,D836&amp;"|")&amp;IFERROR(_xlfn.TEXTAFTER(A837," ",2),0),
IF(AND(LEFT(A837,4)="$ cd",IFERROR(_xlfn.TEXTAFTER(A837," ",2)="..",0)),_xlfn.XLOOKUP(E837,$E$2:E836,$D$2:D836,,,-1),D836))</f>
        <v>|/|vfrtt|nhzz</v>
      </c>
      <c r="E837">
        <f>E836+IFERROR(IF(AND(LEFT(A837,4)="$ cd",_xlfn.TEXTAFTER(A837," ",2)&lt;&gt;".."),1,-1),0)</f>
        <v>3</v>
      </c>
      <c r="F837">
        <f>SUMIFS(C:C,D:D,IF(AND(LEFT(A837,4)="$ cd",_xlfn.TEXTAFTER(A837," ",2)&lt;&gt;".."),IF(D836="|",D836,D836&amp;"|")&amp;_xlfn.TEXTAFTER(A837," ",2),""))</f>
        <v>0</v>
      </c>
      <c r="G837" s="2" t="str">
        <f>IF(F837&gt;$J$2,F837-$J$2,"")</f>
        <v/>
      </c>
      <c r="H837">
        <f>IF(ISNUMBER(_xlfn.NUMBERVALUE(LEFT(A837,1))),_xlfn.NUMBERVALUE(_xlfn.TEXTBEFORE(A837," ")),0)</f>
        <v>0</v>
      </c>
      <c r="J837" cm="1">
        <f t="array" ref="J837">SUMPRODUCT(--(IFERROR(FIND(I837,D835:D1768),0)&gt;0),H835:H1768)</f>
        <v>4179749</v>
      </c>
    </row>
    <row r="838" spans="1:10">
      <c r="A838" s="3" t="s">
        <v>60</v>
      </c>
      <c r="B838" s="1">
        <f>IFERROR(_xlfn.NUMBERVALUE(LEFT(A838,1)),LEFT(A838,1))</f>
        <v>2</v>
      </c>
      <c r="C838">
        <f>IF(ISNUMBER(_xlfn.NUMBERVALUE(LEFT(A838,1))),_xlfn.NUMBERVALUE(_xlfn.TEXTBEFORE(A838," ")),0)+
IF(B838="d",SUMIFS(F:F,D:D,D838&amp;"|"&amp;_xlfn.TEXTAFTER(A838," ")),0)</f>
        <v>225881</v>
      </c>
      <c r="D838" t="str" cm="1">
        <f t="array" ref="D838">IF(AND(LEFT(A838,4)="$ cd",IFERROR(_xlfn.TEXTAFTER(A838," ",2)&lt;&gt;"..",0)),IF(D837="|",D837,D837&amp;"|")&amp;IFERROR(_xlfn.TEXTAFTER(A838," ",2),0),
IF(AND(LEFT(A838,4)="$ cd",IFERROR(_xlfn.TEXTAFTER(A838," ",2)="..",0)),_xlfn.XLOOKUP(E838,$E$2:E837,$D$2:D837,,,-1),D837))</f>
        <v>|/|vfrtt|nhzz</v>
      </c>
      <c r="E838">
        <f>E837+IFERROR(IF(AND(LEFT(A838,4)="$ cd",_xlfn.TEXTAFTER(A838," ",2)&lt;&gt;".."),1,-1),0)</f>
        <v>3</v>
      </c>
      <c r="F838">
        <f>SUMIFS(C:C,D:D,IF(AND(LEFT(A838,4)="$ cd",_xlfn.TEXTAFTER(A838," ",2)&lt;&gt;".."),IF(D837="|",D837,D837&amp;"|")&amp;_xlfn.TEXTAFTER(A838," ",2),""))</f>
        <v>0</v>
      </c>
      <c r="G838" s="2" t="str">
        <f>IF(F838&gt;$J$2,F838-$J$2,"")</f>
        <v/>
      </c>
      <c r="H838">
        <f>IF(ISNUMBER(_xlfn.NUMBERVALUE(LEFT(A838,1))),_xlfn.NUMBERVALUE(_xlfn.TEXTBEFORE(A838," ")),0)</f>
        <v>225881</v>
      </c>
      <c r="J838" cm="1">
        <f t="array" ref="J838">SUMPRODUCT(--(IFERROR(FIND(I838,D836:D1769),0)&gt;0),H836:H1769)</f>
        <v>4179749</v>
      </c>
    </row>
    <row r="839" spans="1:10">
      <c r="A839" s="3" t="s">
        <v>59</v>
      </c>
      <c r="B839" s="1">
        <f>IFERROR(_xlfn.NUMBERVALUE(LEFT(A839,1)),LEFT(A839,1))</f>
        <v>2</v>
      </c>
      <c r="C839">
        <f>IF(ISNUMBER(_xlfn.NUMBERVALUE(LEFT(A839,1))),_xlfn.NUMBERVALUE(_xlfn.TEXTBEFORE(A839," ")),0)+
IF(B839="d",SUMIFS(F:F,D:D,D839&amp;"|"&amp;_xlfn.TEXTAFTER(A839," ")),0)</f>
        <v>210133</v>
      </c>
      <c r="D839" t="str" cm="1">
        <f t="array" ref="D839">IF(AND(LEFT(A839,4)="$ cd",IFERROR(_xlfn.TEXTAFTER(A839," ",2)&lt;&gt;"..",0)),IF(D838="|",D838,D838&amp;"|")&amp;IFERROR(_xlfn.TEXTAFTER(A839," ",2),0),
IF(AND(LEFT(A839,4)="$ cd",IFERROR(_xlfn.TEXTAFTER(A839," ",2)="..",0)),_xlfn.XLOOKUP(E839,$E$2:E838,$D$2:D838,,,-1),D838))</f>
        <v>|/|vfrtt|nhzz</v>
      </c>
      <c r="E839">
        <f>E838+IFERROR(IF(AND(LEFT(A839,4)="$ cd",_xlfn.TEXTAFTER(A839," ",2)&lt;&gt;".."),1,-1),0)</f>
        <v>3</v>
      </c>
      <c r="F839">
        <f>SUMIFS(C:C,D:D,IF(AND(LEFT(A839,4)="$ cd",_xlfn.TEXTAFTER(A839," ",2)&lt;&gt;".."),IF(D838="|",D838,D838&amp;"|")&amp;_xlfn.TEXTAFTER(A839," ",2),""))</f>
        <v>0</v>
      </c>
      <c r="G839" s="2" t="str">
        <f>IF(F839&gt;$J$2,F839-$J$2,"")</f>
        <v/>
      </c>
      <c r="H839">
        <f>IF(ISNUMBER(_xlfn.NUMBERVALUE(LEFT(A839,1))),_xlfn.NUMBERVALUE(_xlfn.TEXTBEFORE(A839," ")),0)</f>
        <v>210133</v>
      </c>
      <c r="J839" cm="1">
        <f t="array" ref="J839">SUMPRODUCT(--(IFERROR(FIND(I839,D837:D1770),0)&gt;0),H837:H1770)</f>
        <v>4179749</v>
      </c>
    </row>
    <row r="840" spans="1:10">
      <c r="A840" s="3" t="s">
        <v>3</v>
      </c>
      <c r="B840" s="1" t="str">
        <f>IFERROR(_xlfn.NUMBERVALUE(LEFT(A840,1)),LEFT(A840,1))</f>
        <v>$</v>
      </c>
      <c r="C840">
        <f>IF(ISNUMBER(_xlfn.NUMBERVALUE(LEFT(A840,1))),_xlfn.NUMBERVALUE(_xlfn.TEXTBEFORE(A840," ")),0)+
IF(B840="d",SUMIFS(F:F,D:D,D840&amp;"|"&amp;_xlfn.TEXTAFTER(A840," ")),0)</f>
        <v>0</v>
      </c>
      <c r="D840" t="str" cm="1">
        <f t="array" ref="D840">IF(AND(LEFT(A840,4)="$ cd",IFERROR(_xlfn.TEXTAFTER(A840," ",2)&lt;&gt;"..",0)),IF(D839="|",D839,D839&amp;"|")&amp;IFERROR(_xlfn.TEXTAFTER(A840," ",2),0),
IF(AND(LEFT(A840,4)="$ cd",IFERROR(_xlfn.TEXTAFTER(A840," ",2)="..",0)),_xlfn.XLOOKUP(E840,$E$2:E839,$D$2:D839,,,-1),D839))</f>
        <v>|/|vfrtt</v>
      </c>
      <c r="E840">
        <f>E839+IFERROR(IF(AND(LEFT(A840,4)="$ cd",_xlfn.TEXTAFTER(A840," ",2)&lt;&gt;".."),1,-1),0)</f>
        <v>2</v>
      </c>
      <c r="F840">
        <f>SUMIFS(C:C,D:D,IF(AND(LEFT(A840,4)="$ cd",_xlfn.TEXTAFTER(A840," ",2)&lt;&gt;".."),IF(D839="|",D839,D839&amp;"|")&amp;_xlfn.TEXTAFTER(A840," ",2),""))</f>
        <v>0</v>
      </c>
      <c r="G840" s="2" t="str">
        <f>IF(F840&gt;$J$2,F840-$J$2,"")</f>
        <v/>
      </c>
      <c r="H840">
        <f>IF(ISNUMBER(_xlfn.NUMBERVALUE(LEFT(A840,1))),_xlfn.NUMBERVALUE(_xlfn.TEXTBEFORE(A840," ")),0)</f>
        <v>0</v>
      </c>
      <c r="J840" cm="1">
        <f t="array" ref="J840">SUMPRODUCT(--(IFERROR(FIND(I840,D838:D1771),0)&gt;0),H838:H1771)</f>
        <v>4179749</v>
      </c>
    </row>
    <row r="841" spans="1:10">
      <c r="A841" s="3" t="s">
        <v>58</v>
      </c>
      <c r="B841" s="1" t="str">
        <f>IFERROR(_xlfn.NUMBERVALUE(LEFT(A841,1)),LEFT(A841,1))</f>
        <v>$</v>
      </c>
      <c r="C841">
        <f>IF(ISNUMBER(_xlfn.NUMBERVALUE(LEFT(A841,1))),_xlfn.NUMBERVALUE(_xlfn.TEXTBEFORE(A841," ")),0)+
IF(B841="d",SUMIFS(F:F,D:D,D841&amp;"|"&amp;_xlfn.TEXTAFTER(A841," ")),0)</f>
        <v>0</v>
      </c>
      <c r="D841" t="str" cm="1">
        <f t="array" ref="D841">IF(AND(LEFT(A841,4)="$ cd",IFERROR(_xlfn.TEXTAFTER(A841," ",2)&lt;&gt;"..",0)),IF(D840="|",D840,D840&amp;"|")&amp;IFERROR(_xlfn.TEXTAFTER(A841," ",2),0),
IF(AND(LEFT(A841,4)="$ cd",IFERROR(_xlfn.TEXTAFTER(A841," ",2)="..",0)),_xlfn.XLOOKUP(E841,$E$2:E840,$D$2:D840,,,-1),D840))</f>
        <v>|/|vfrtt|zblsznh</v>
      </c>
      <c r="E841">
        <f>E840+IFERROR(IF(AND(LEFT(A841,4)="$ cd",_xlfn.TEXTAFTER(A841," ",2)&lt;&gt;".."),1,-1),0)</f>
        <v>3</v>
      </c>
      <c r="F841">
        <f>SUMIFS(C:C,D:D,IF(AND(LEFT(A841,4)="$ cd",_xlfn.TEXTAFTER(A841," ",2)&lt;&gt;".."),IF(D840="|",D840,D840&amp;"|")&amp;_xlfn.TEXTAFTER(A841," ",2),""))</f>
        <v>3743735</v>
      </c>
      <c r="G841" s="2" t="str">
        <f>IF(F841&gt;$J$2,F841-$J$2,"")</f>
        <v/>
      </c>
      <c r="H841">
        <f>IF(ISNUMBER(_xlfn.NUMBERVALUE(LEFT(A841,1))),_xlfn.NUMBERVALUE(_xlfn.TEXTBEFORE(A841," ")),0)</f>
        <v>0</v>
      </c>
      <c r="J841" cm="1">
        <f t="array" ref="J841">SUMPRODUCT(--(IFERROR(FIND(I841,D839:D1772),0)&gt;0),H839:H1772)</f>
        <v>3953868</v>
      </c>
    </row>
    <row r="842" spans="1:10">
      <c r="A842" s="3" t="s">
        <v>1</v>
      </c>
      <c r="B842" s="1" t="str">
        <f>IFERROR(_xlfn.NUMBERVALUE(LEFT(A842,1)),LEFT(A842,1))</f>
        <v>$</v>
      </c>
      <c r="C842">
        <f>IF(ISNUMBER(_xlfn.NUMBERVALUE(LEFT(A842,1))),_xlfn.NUMBERVALUE(_xlfn.TEXTBEFORE(A842," ")),0)+
IF(B842="d",SUMIFS(F:F,D:D,D842&amp;"|"&amp;_xlfn.TEXTAFTER(A842," ")),0)</f>
        <v>0</v>
      </c>
      <c r="D842" t="str" cm="1">
        <f t="array" ref="D842">IF(AND(LEFT(A842,4)="$ cd",IFERROR(_xlfn.TEXTAFTER(A842," ",2)&lt;&gt;"..",0)),IF(D841="|",D841,D841&amp;"|")&amp;IFERROR(_xlfn.TEXTAFTER(A842," ",2),0),
IF(AND(LEFT(A842,4)="$ cd",IFERROR(_xlfn.TEXTAFTER(A842," ",2)="..",0)),_xlfn.XLOOKUP(E842,$E$2:E841,$D$2:D841,,,-1),D841))</f>
        <v>|/|vfrtt|zblsznh</v>
      </c>
      <c r="E842">
        <f>E841+IFERROR(IF(AND(LEFT(A842,4)="$ cd",_xlfn.TEXTAFTER(A842," ",2)&lt;&gt;".."),1,-1),0)</f>
        <v>3</v>
      </c>
      <c r="F842">
        <f>SUMIFS(C:C,D:D,IF(AND(LEFT(A842,4)="$ cd",_xlfn.TEXTAFTER(A842," ",2)&lt;&gt;".."),IF(D841="|",D841,D841&amp;"|")&amp;_xlfn.TEXTAFTER(A842," ",2),""))</f>
        <v>0</v>
      </c>
      <c r="G842" s="2" t="str">
        <f>IF(F842&gt;$J$2,F842-$J$2,"")</f>
        <v/>
      </c>
      <c r="H842">
        <f>IF(ISNUMBER(_xlfn.NUMBERVALUE(LEFT(A842,1))),_xlfn.NUMBERVALUE(_xlfn.TEXTBEFORE(A842," ")),0)</f>
        <v>0</v>
      </c>
      <c r="J842" cm="1">
        <f t="array" ref="J842">SUMPRODUCT(--(IFERROR(FIND(I842,D840:D1773),0)&gt;0),H840:H1773)</f>
        <v>3743735</v>
      </c>
    </row>
    <row r="843" spans="1:10">
      <c r="A843" s="3" t="s">
        <v>57</v>
      </c>
      <c r="B843" s="1" t="str">
        <f>IFERROR(_xlfn.NUMBERVALUE(LEFT(A843,1)),LEFT(A843,1))</f>
        <v>d</v>
      </c>
      <c r="C843">
        <f>IF(ISNUMBER(_xlfn.NUMBERVALUE(LEFT(A843,1))),_xlfn.NUMBERVALUE(_xlfn.TEXTBEFORE(A843," ")),0)+
IF(B843="d",SUMIFS(F:F,D:D,D843&amp;"|"&amp;_xlfn.TEXTAFTER(A843," ")),0)</f>
        <v>2364467</v>
      </c>
      <c r="D843" t="str" cm="1">
        <f t="array" ref="D843">IF(AND(LEFT(A843,4)="$ cd",IFERROR(_xlfn.TEXTAFTER(A843," ",2)&lt;&gt;"..",0)),IF(D842="|",D842,D842&amp;"|")&amp;IFERROR(_xlfn.TEXTAFTER(A843," ",2),0),
IF(AND(LEFT(A843,4)="$ cd",IFERROR(_xlfn.TEXTAFTER(A843," ",2)="..",0)),_xlfn.XLOOKUP(E843,$E$2:E842,$D$2:D842,,,-1),D842))</f>
        <v>|/|vfrtt|zblsznh</v>
      </c>
      <c r="E843">
        <f>E842+IFERROR(IF(AND(LEFT(A843,4)="$ cd",_xlfn.TEXTAFTER(A843," ",2)&lt;&gt;".."),1,-1),0)</f>
        <v>3</v>
      </c>
      <c r="F843">
        <f>SUMIFS(C:C,D:D,IF(AND(LEFT(A843,4)="$ cd",_xlfn.TEXTAFTER(A843," ",2)&lt;&gt;".."),IF(D842="|",D842,D842&amp;"|")&amp;_xlfn.TEXTAFTER(A843," ",2),""))</f>
        <v>0</v>
      </c>
      <c r="G843" s="2" t="str">
        <f>IF(F843&gt;$J$2,F843-$J$2,"")</f>
        <v/>
      </c>
      <c r="H843">
        <f>IF(ISNUMBER(_xlfn.NUMBERVALUE(LEFT(A843,1))),_xlfn.NUMBERVALUE(_xlfn.TEXTBEFORE(A843," ")),0)</f>
        <v>0</v>
      </c>
      <c r="J843" cm="1">
        <f t="array" ref="J843">SUMPRODUCT(--(IFERROR(FIND(I843,D841:D1774),0)&gt;0),H841:H1774)</f>
        <v>3743735</v>
      </c>
    </row>
    <row r="844" spans="1:10">
      <c r="A844" s="3" t="s">
        <v>56</v>
      </c>
      <c r="B844" s="1">
        <f>IFERROR(_xlfn.NUMBERVALUE(LEFT(A844,1)),LEFT(A844,1))</f>
        <v>2</v>
      </c>
      <c r="C844">
        <f>IF(ISNUMBER(_xlfn.NUMBERVALUE(LEFT(A844,1))),_xlfn.NUMBERVALUE(_xlfn.TEXTBEFORE(A844," ")),0)+
IF(B844="d",SUMIFS(F:F,D:D,D844&amp;"|"&amp;_xlfn.TEXTAFTER(A844," ")),0)</f>
        <v>214252</v>
      </c>
      <c r="D844" t="str" cm="1">
        <f t="array" ref="D844">IF(AND(LEFT(A844,4)="$ cd",IFERROR(_xlfn.TEXTAFTER(A844," ",2)&lt;&gt;"..",0)),IF(D843="|",D843,D843&amp;"|")&amp;IFERROR(_xlfn.TEXTAFTER(A844," ",2),0),
IF(AND(LEFT(A844,4)="$ cd",IFERROR(_xlfn.TEXTAFTER(A844," ",2)="..",0)),_xlfn.XLOOKUP(E844,$E$2:E843,$D$2:D843,,,-1),D843))</f>
        <v>|/|vfrtt|zblsznh</v>
      </c>
      <c r="E844">
        <f>E843+IFERROR(IF(AND(LEFT(A844,4)="$ cd",_xlfn.TEXTAFTER(A844," ",2)&lt;&gt;".."),1,-1),0)</f>
        <v>3</v>
      </c>
      <c r="F844">
        <f>SUMIFS(C:C,D:D,IF(AND(LEFT(A844,4)="$ cd",_xlfn.TEXTAFTER(A844," ",2)&lt;&gt;".."),IF(D843="|",D843,D843&amp;"|")&amp;_xlfn.TEXTAFTER(A844," ",2),""))</f>
        <v>0</v>
      </c>
      <c r="G844" s="2" t="str">
        <f>IF(F844&gt;$J$2,F844-$J$2,"")</f>
        <v/>
      </c>
      <c r="H844">
        <f>IF(ISNUMBER(_xlfn.NUMBERVALUE(LEFT(A844,1))),_xlfn.NUMBERVALUE(_xlfn.TEXTBEFORE(A844," ")),0)</f>
        <v>214252</v>
      </c>
      <c r="J844" cm="1">
        <f t="array" ref="J844">SUMPRODUCT(--(IFERROR(FIND(I844,D842:D1775),0)&gt;0),H842:H1775)</f>
        <v>3743735</v>
      </c>
    </row>
    <row r="845" spans="1:10">
      <c r="A845" s="3" t="s">
        <v>55</v>
      </c>
      <c r="B845" s="1">
        <f>IFERROR(_xlfn.NUMBERVALUE(LEFT(A845,1)),LEFT(A845,1))</f>
        <v>2</v>
      </c>
      <c r="C845">
        <f>IF(ISNUMBER(_xlfn.NUMBERVALUE(LEFT(A845,1))),_xlfn.NUMBERVALUE(_xlfn.TEXTBEFORE(A845," ")),0)+
IF(B845="d",SUMIFS(F:F,D:D,D845&amp;"|"&amp;_xlfn.TEXTAFTER(A845," ")),0)</f>
        <v>250855</v>
      </c>
      <c r="D845" t="str" cm="1">
        <f t="array" ref="D845">IF(AND(LEFT(A845,4)="$ cd",IFERROR(_xlfn.TEXTAFTER(A845," ",2)&lt;&gt;"..",0)),IF(D844="|",D844,D844&amp;"|")&amp;IFERROR(_xlfn.TEXTAFTER(A845," ",2),0),
IF(AND(LEFT(A845,4)="$ cd",IFERROR(_xlfn.TEXTAFTER(A845," ",2)="..",0)),_xlfn.XLOOKUP(E845,$E$2:E844,$D$2:D844,,,-1),D844))</f>
        <v>|/|vfrtt|zblsznh</v>
      </c>
      <c r="E845">
        <f>E844+IFERROR(IF(AND(LEFT(A845,4)="$ cd",_xlfn.TEXTAFTER(A845," ",2)&lt;&gt;".."),1,-1),0)</f>
        <v>3</v>
      </c>
      <c r="F845">
        <f>SUMIFS(C:C,D:D,IF(AND(LEFT(A845,4)="$ cd",_xlfn.TEXTAFTER(A845," ",2)&lt;&gt;".."),IF(D844="|",D844,D844&amp;"|")&amp;_xlfn.TEXTAFTER(A845," ",2),""))</f>
        <v>0</v>
      </c>
      <c r="G845" s="2" t="str">
        <f>IF(F845&gt;$J$2,F845-$J$2,"")</f>
        <v/>
      </c>
      <c r="H845">
        <f>IF(ISNUMBER(_xlfn.NUMBERVALUE(LEFT(A845,1))),_xlfn.NUMBERVALUE(_xlfn.TEXTBEFORE(A845," ")),0)</f>
        <v>250855</v>
      </c>
      <c r="J845" cm="1">
        <f t="array" ref="J845">SUMPRODUCT(--(IFERROR(FIND(I845,D843:D1776),0)&gt;0),H843:H1776)</f>
        <v>3743735</v>
      </c>
    </row>
    <row r="846" spans="1:10">
      <c r="A846" s="3" t="s">
        <v>54</v>
      </c>
      <c r="B846" s="1" t="str">
        <f>IFERROR(_xlfn.NUMBERVALUE(LEFT(A846,1)),LEFT(A846,1))</f>
        <v>d</v>
      </c>
      <c r="C846">
        <f>IF(ISNUMBER(_xlfn.NUMBERVALUE(LEFT(A846,1))),_xlfn.NUMBERVALUE(_xlfn.TEXTBEFORE(A846," ")),0)+
IF(B846="d",SUMIFS(F:F,D:D,D846&amp;"|"&amp;_xlfn.TEXTAFTER(A846," ")),0)</f>
        <v>740354</v>
      </c>
      <c r="D846" t="str" cm="1">
        <f t="array" ref="D846">IF(AND(LEFT(A846,4)="$ cd",IFERROR(_xlfn.TEXTAFTER(A846," ",2)&lt;&gt;"..",0)),IF(D845="|",D845,D845&amp;"|")&amp;IFERROR(_xlfn.TEXTAFTER(A846," ",2),0),
IF(AND(LEFT(A846,4)="$ cd",IFERROR(_xlfn.TEXTAFTER(A846," ",2)="..",0)),_xlfn.XLOOKUP(E846,$E$2:E845,$D$2:D845,,,-1),D845))</f>
        <v>|/|vfrtt|zblsznh</v>
      </c>
      <c r="E846">
        <f>E845+IFERROR(IF(AND(LEFT(A846,4)="$ cd",_xlfn.TEXTAFTER(A846," ",2)&lt;&gt;".."),1,-1),0)</f>
        <v>3</v>
      </c>
      <c r="F846">
        <f>SUMIFS(C:C,D:D,IF(AND(LEFT(A846,4)="$ cd",_xlfn.TEXTAFTER(A846," ",2)&lt;&gt;".."),IF(D845="|",D845,D845&amp;"|")&amp;_xlfn.TEXTAFTER(A846," ",2),""))</f>
        <v>0</v>
      </c>
      <c r="G846" s="2" t="str">
        <f>IF(F846&gt;$J$2,F846-$J$2,"")</f>
        <v/>
      </c>
      <c r="H846">
        <f>IF(ISNUMBER(_xlfn.NUMBERVALUE(LEFT(A846,1))),_xlfn.NUMBERVALUE(_xlfn.TEXTBEFORE(A846," ")),0)</f>
        <v>0</v>
      </c>
      <c r="J846" cm="1">
        <f t="array" ref="J846">SUMPRODUCT(--(IFERROR(FIND(I846,D844:D1777),0)&gt;0),H844:H1777)</f>
        <v>3743735</v>
      </c>
    </row>
    <row r="847" spans="1:10">
      <c r="A847" s="3" t="s">
        <v>53</v>
      </c>
      <c r="B847" s="1">
        <f>IFERROR(_xlfn.NUMBERVALUE(LEFT(A847,1)),LEFT(A847,1))</f>
        <v>1</v>
      </c>
      <c r="C847">
        <f>IF(ISNUMBER(_xlfn.NUMBERVALUE(LEFT(A847,1))),_xlfn.NUMBERVALUE(_xlfn.TEXTBEFORE(A847," ")),0)+
IF(B847="d",SUMIFS(F:F,D:D,D847&amp;"|"&amp;_xlfn.TEXTAFTER(A847," ")),0)</f>
        <v>173807</v>
      </c>
      <c r="D847" t="str" cm="1">
        <f t="array" ref="D847">IF(AND(LEFT(A847,4)="$ cd",IFERROR(_xlfn.TEXTAFTER(A847," ",2)&lt;&gt;"..",0)),IF(D846="|",D846,D846&amp;"|")&amp;IFERROR(_xlfn.TEXTAFTER(A847," ",2),0),
IF(AND(LEFT(A847,4)="$ cd",IFERROR(_xlfn.TEXTAFTER(A847," ",2)="..",0)),_xlfn.XLOOKUP(E847,$E$2:E846,$D$2:D846,,,-1),D846))</f>
        <v>|/|vfrtt|zblsznh</v>
      </c>
      <c r="E847">
        <f>E846+IFERROR(IF(AND(LEFT(A847,4)="$ cd",_xlfn.TEXTAFTER(A847," ",2)&lt;&gt;".."),1,-1),0)</f>
        <v>3</v>
      </c>
      <c r="F847">
        <f>SUMIFS(C:C,D:D,IF(AND(LEFT(A847,4)="$ cd",_xlfn.TEXTAFTER(A847," ",2)&lt;&gt;".."),IF(D846="|",D846,D846&amp;"|")&amp;_xlfn.TEXTAFTER(A847," ",2),""))</f>
        <v>0</v>
      </c>
      <c r="G847" s="2" t="str">
        <f>IF(F847&gt;$J$2,F847-$J$2,"")</f>
        <v/>
      </c>
      <c r="H847">
        <f>IF(ISNUMBER(_xlfn.NUMBERVALUE(LEFT(A847,1))),_xlfn.NUMBERVALUE(_xlfn.TEXTBEFORE(A847," ")),0)</f>
        <v>173807</v>
      </c>
      <c r="J847" cm="1">
        <f t="array" ref="J847">SUMPRODUCT(--(IFERROR(FIND(I847,D845:D1778),0)&gt;0),H845:H1778)</f>
        <v>3529483</v>
      </c>
    </row>
    <row r="848" spans="1:10">
      <c r="A848" s="3" t="s">
        <v>52</v>
      </c>
      <c r="B848" s="1" t="str">
        <f>IFERROR(_xlfn.NUMBERVALUE(LEFT(A848,1)),LEFT(A848,1))</f>
        <v>$</v>
      </c>
      <c r="C848">
        <f>IF(ISNUMBER(_xlfn.NUMBERVALUE(LEFT(A848,1))),_xlfn.NUMBERVALUE(_xlfn.TEXTBEFORE(A848," ")),0)+
IF(B848="d",SUMIFS(F:F,D:D,D848&amp;"|"&amp;_xlfn.TEXTAFTER(A848," ")),0)</f>
        <v>0</v>
      </c>
      <c r="D848" t="str" cm="1">
        <f t="array" ref="D848">IF(AND(LEFT(A848,4)="$ cd",IFERROR(_xlfn.TEXTAFTER(A848," ",2)&lt;&gt;"..",0)),IF(D847="|",D847,D847&amp;"|")&amp;IFERROR(_xlfn.TEXTAFTER(A848," ",2),0),
IF(AND(LEFT(A848,4)="$ cd",IFERROR(_xlfn.TEXTAFTER(A848," ",2)="..",0)),_xlfn.XLOOKUP(E848,$E$2:E847,$D$2:D847,,,-1),D847))</f>
        <v>|/|vfrtt|zblsznh|fvhmzqc</v>
      </c>
      <c r="E848">
        <f>E847+IFERROR(IF(AND(LEFT(A848,4)="$ cd",_xlfn.TEXTAFTER(A848," ",2)&lt;&gt;".."),1,-1),0)</f>
        <v>4</v>
      </c>
      <c r="F848">
        <f>SUMIFS(C:C,D:D,IF(AND(LEFT(A848,4)="$ cd",_xlfn.TEXTAFTER(A848," ",2)&lt;&gt;".."),IF(D847="|",D847,D847&amp;"|")&amp;_xlfn.TEXTAFTER(A848," ",2),""))</f>
        <v>2364467</v>
      </c>
      <c r="G848" s="2" t="str">
        <f>IF(F848&gt;$J$2,F848-$J$2,"")</f>
        <v/>
      </c>
      <c r="H848">
        <f>IF(ISNUMBER(_xlfn.NUMBERVALUE(LEFT(A848,1))),_xlfn.NUMBERVALUE(_xlfn.TEXTBEFORE(A848," ")),0)</f>
        <v>0</v>
      </c>
      <c r="J848" cm="1">
        <f t="array" ref="J848">SUMPRODUCT(--(IFERROR(FIND(I848,D846:D1779),0)&gt;0),H846:H1779)</f>
        <v>3278628</v>
      </c>
    </row>
    <row r="849" spans="1:10">
      <c r="A849" s="3" t="s">
        <v>1</v>
      </c>
      <c r="B849" s="1" t="str">
        <f>IFERROR(_xlfn.NUMBERVALUE(LEFT(A849,1)),LEFT(A849,1))</f>
        <v>$</v>
      </c>
      <c r="C849">
        <f>IF(ISNUMBER(_xlfn.NUMBERVALUE(LEFT(A849,1))),_xlfn.NUMBERVALUE(_xlfn.TEXTBEFORE(A849," ")),0)+
IF(B849="d",SUMIFS(F:F,D:D,D849&amp;"|"&amp;_xlfn.TEXTAFTER(A849," ")),0)</f>
        <v>0</v>
      </c>
      <c r="D849" t="str" cm="1">
        <f t="array" ref="D849">IF(AND(LEFT(A849,4)="$ cd",IFERROR(_xlfn.TEXTAFTER(A849," ",2)&lt;&gt;"..",0)),IF(D848="|",D848,D848&amp;"|")&amp;IFERROR(_xlfn.TEXTAFTER(A849," ",2),0),
IF(AND(LEFT(A849,4)="$ cd",IFERROR(_xlfn.TEXTAFTER(A849," ",2)="..",0)),_xlfn.XLOOKUP(E849,$E$2:E848,$D$2:D848,,,-1),D848))</f>
        <v>|/|vfrtt|zblsznh|fvhmzqc</v>
      </c>
      <c r="E849">
        <f>E848+IFERROR(IF(AND(LEFT(A849,4)="$ cd",_xlfn.TEXTAFTER(A849," ",2)&lt;&gt;".."),1,-1),0)</f>
        <v>4</v>
      </c>
      <c r="F849">
        <f>SUMIFS(C:C,D:D,IF(AND(LEFT(A849,4)="$ cd",_xlfn.TEXTAFTER(A849," ",2)&lt;&gt;".."),IF(D848="|",D848,D848&amp;"|")&amp;_xlfn.TEXTAFTER(A849," ",2),""))</f>
        <v>0</v>
      </c>
      <c r="G849" s="2" t="str">
        <f>IF(F849&gt;$J$2,F849-$J$2,"")</f>
        <v/>
      </c>
      <c r="H849">
        <f>IF(ISNUMBER(_xlfn.NUMBERVALUE(LEFT(A849,1))),_xlfn.NUMBERVALUE(_xlfn.TEXTBEFORE(A849," ")),0)</f>
        <v>0</v>
      </c>
      <c r="J849" cm="1">
        <f t="array" ref="J849">SUMPRODUCT(--(IFERROR(FIND(I849,D847:D1780),0)&gt;0),H847:H1780)</f>
        <v>3278628</v>
      </c>
    </row>
    <row r="850" spans="1:10">
      <c r="A850" s="3" t="s">
        <v>27</v>
      </c>
      <c r="B850" s="1" t="str">
        <f>IFERROR(_xlfn.NUMBERVALUE(LEFT(A850,1)),LEFT(A850,1))</f>
        <v>d</v>
      </c>
      <c r="C850">
        <f>IF(ISNUMBER(_xlfn.NUMBERVALUE(LEFT(A850,1))),_xlfn.NUMBERVALUE(_xlfn.TEXTBEFORE(A850," ")),0)+
IF(B850="d",SUMIFS(F:F,D:D,D850&amp;"|"&amp;_xlfn.TEXTAFTER(A850," ")),0)</f>
        <v>91244</v>
      </c>
      <c r="D850" t="str" cm="1">
        <f t="array" ref="D850">IF(AND(LEFT(A850,4)="$ cd",IFERROR(_xlfn.TEXTAFTER(A850," ",2)&lt;&gt;"..",0)),IF(D849="|",D849,D849&amp;"|")&amp;IFERROR(_xlfn.TEXTAFTER(A850," ",2),0),
IF(AND(LEFT(A850,4)="$ cd",IFERROR(_xlfn.TEXTAFTER(A850," ",2)="..",0)),_xlfn.XLOOKUP(E850,$E$2:E849,$D$2:D849,,,-1),D849))</f>
        <v>|/|vfrtt|zblsznh|fvhmzqc</v>
      </c>
      <c r="E850">
        <f>E849+IFERROR(IF(AND(LEFT(A850,4)="$ cd",_xlfn.TEXTAFTER(A850," ",2)&lt;&gt;".."),1,-1),0)</f>
        <v>4</v>
      </c>
      <c r="F850">
        <f>SUMIFS(C:C,D:D,IF(AND(LEFT(A850,4)="$ cd",_xlfn.TEXTAFTER(A850," ",2)&lt;&gt;".."),IF(D849="|",D849,D849&amp;"|")&amp;_xlfn.TEXTAFTER(A850," ",2),""))</f>
        <v>0</v>
      </c>
      <c r="G850" s="2" t="str">
        <f>IF(F850&gt;$J$2,F850-$J$2,"")</f>
        <v/>
      </c>
      <c r="H850">
        <f>IF(ISNUMBER(_xlfn.NUMBERVALUE(LEFT(A850,1))),_xlfn.NUMBERVALUE(_xlfn.TEXTBEFORE(A850," ")),0)</f>
        <v>0</v>
      </c>
      <c r="J850" cm="1">
        <f t="array" ref="J850">SUMPRODUCT(--(IFERROR(FIND(I850,D848:D1781),0)&gt;0),H848:H1781)</f>
        <v>3104821</v>
      </c>
    </row>
    <row r="851" spans="1:10">
      <c r="A851" s="3" t="s">
        <v>51</v>
      </c>
      <c r="B851" s="1" t="str">
        <f>IFERROR(_xlfn.NUMBERVALUE(LEFT(A851,1)),LEFT(A851,1))</f>
        <v>d</v>
      </c>
      <c r="C851">
        <f>IF(ISNUMBER(_xlfn.NUMBERVALUE(LEFT(A851,1))),_xlfn.NUMBERVALUE(_xlfn.TEXTBEFORE(A851," ")),0)+
IF(B851="d",SUMIFS(F:F,D:D,D851&amp;"|"&amp;_xlfn.TEXTAFTER(A851," ")),0)</f>
        <v>512964</v>
      </c>
      <c r="D851" t="str" cm="1">
        <f t="array" ref="D851">IF(AND(LEFT(A851,4)="$ cd",IFERROR(_xlfn.TEXTAFTER(A851," ",2)&lt;&gt;"..",0)),IF(D850="|",D850,D850&amp;"|")&amp;IFERROR(_xlfn.TEXTAFTER(A851," ",2),0),
IF(AND(LEFT(A851,4)="$ cd",IFERROR(_xlfn.TEXTAFTER(A851," ",2)="..",0)),_xlfn.XLOOKUP(E851,$E$2:E850,$D$2:D850,,,-1),D850))</f>
        <v>|/|vfrtt|zblsznh|fvhmzqc</v>
      </c>
      <c r="E851">
        <f>E850+IFERROR(IF(AND(LEFT(A851,4)="$ cd",_xlfn.TEXTAFTER(A851," ",2)&lt;&gt;".."),1,-1),0)</f>
        <v>4</v>
      </c>
      <c r="F851">
        <f>SUMIFS(C:C,D:D,IF(AND(LEFT(A851,4)="$ cd",_xlfn.TEXTAFTER(A851," ",2)&lt;&gt;".."),IF(D850="|",D850,D850&amp;"|")&amp;_xlfn.TEXTAFTER(A851," ",2),""))</f>
        <v>0</v>
      </c>
      <c r="G851" s="2" t="str">
        <f>IF(F851&gt;$J$2,F851-$J$2,"")</f>
        <v/>
      </c>
      <c r="H851">
        <f>IF(ISNUMBER(_xlfn.NUMBERVALUE(LEFT(A851,1))),_xlfn.NUMBERVALUE(_xlfn.TEXTBEFORE(A851," ")),0)</f>
        <v>0</v>
      </c>
      <c r="J851" cm="1">
        <f t="array" ref="J851">SUMPRODUCT(--(IFERROR(FIND(I851,D849:D1782),0)&gt;0),H849:H1782)</f>
        <v>3104821</v>
      </c>
    </row>
    <row r="852" spans="1:10">
      <c r="A852" s="3" t="s">
        <v>50</v>
      </c>
      <c r="B852" s="1" t="str">
        <f>IFERROR(_xlfn.NUMBERVALUE(LEFT(A852,1)),LEFT(A852,1))</f>
        <v>d</v>
      </c>
      <c r="C852">
        <f>IF(ISNUMBER(_xlfn.NUMBERVALUE(LEFT(A852,1))),_xlfn.NUMBERVALUE(_xlfn.TEXTBEFORE(A852," ")),0)+
IF(B852="d",SUMIFS(F:F,D:D,D852&amp;"|"&amp;_xlfn.TEXTAFTER(A852," ")),0)</f>
        <v>84955</v>
      </c>
      <c r="D852" t="str" cm="1">
        <f t="array" ref="D852">IF(AND(LEFT(A852,4)="$ cd",IFERROR(_xlfn.TEXTAFTER(A852," ",2)&lt;&gt;"..",0)),IF(D851="|",D851,D851&amp;"|")&amp;IFERROR(_xlfn.TEXTAFTER(A852," ",2),0),
IF(AND(LEFT(A852,4)="$ cd",IFERROR(_xlfn.TEXTAFTER(A852," ",2)="..",0)),_xlfn.XLOOKUP(E852,$E$2:E851,$D$2:D851,,,-1),D851))</f>
        <v>|/|vfrtt|zblsznh|fvhmzqc</v>
      </c>
      <c r="E852">
        <f>E851+IFERROR(IF(AND(LEFT(A852,4)="$ cd",_xlfn.TEXTAFTER(A852," ",2)&lt;&gt;".."),1,-1),0)</f>
        <v>4</v>
      </c>
      <c r="F852">
        <f>SUMIFS(C:C,D:D,IF(AND(LEFT(A852,4)="$ cd",_xlfn.TEXTAFTER(A852," ",2)&lt;&gt;".."),IF(D851="|",D851,D851&amp;"|")&amp;_xlfn.TEXTAFTER(A852," ",2),""))</f>
        <v>0</v>
      </c>
      <c r="G852" s="2" t="str">
        <f>IF(F852&gt;$J$2,F852-$J$2,"")</f>
        <v/>
      </c>
      <c r="H852">
        <f>IF(ISNUMBER(_xlfn.NUMBERVALUE(LEFT(A852,1))),_xlfn.NUMBERVALUE(_xlfn.TEXTBEFORE(A852," ")),0)</f>
        <v>0</v>
      </c>
      <c r="J852" cm="1">
        <f t="array" ref="J852">SUMPRODUCT(--(IFERROR(FIND(I852,D850:D1783),0)&gt;0),H850:H1783)</f>
        <v>3104821</v>
      </c>
    </row>
    <row r="853" spans="1:10">
      <c r="A853" s="3" t="s">
        <v>49</v>
      </c>
      <c r="B853" s="1" t="str">
        <f>IFERROR(_xlfn.NUMBERVALUE(LEFT(A853,1)),LEFT(A853,1))</f>
        <v>d</v>
      </c>
      <c r="C853">
        <f>IF(ISNUMBER(_xlfn.NUMBERVALUE(LEFT(A853,1))),_xlfn.NUMBERVALUE(_xlfn.TEXTBEFORE(A853," ")),0)+
IF(B853="d",SUMIFS(F:F,D:D,D853&amp;"|"&amp;_xlfn.TEXTAFTER(A853," ")),0)</f>
        <v>1675304</v>
      </c>
      <c r="D853" t="str" cm="1">
        <f t="array" ref="D853">IF(AND(LEFT(A853,4)="$ cd",IFERROR(_xlfn.TEXTAFTER(A853," ",2)&lt;&gt;"..",0)),IF(D852="|",D852,D852&amp;"|")&amp;IFERROR(_xlfn.TEXTAFTER(A853," ",2),0),
IF(AND(LEFT(A853,4)="$ cd",IFERROR(_xlfn.TEXTAFTER(A853," ",2)="..",0)),_xlfn.XLOOKUP(E853,$E$2:E852,$D$2:D852,,,-1),D852))</f>
        <v>|/|vfrtt|zblsznh|fvhmzqc</v>
      </c>
      <c r="E853">
        <f>E852+IFERROR(IF(AND(LEFT(A853,4)="$ cd",_xlfn.TEXTAFTER(A853," ",2)&lt;&gt;".."),1,-1),0)</f>
        <v>4</v>
      </c>
      <c r="F853">
        <f>SUMIFS(C:C,D:D,IF(AND(LEFT(A853,4)="$ cd",_xlfn.TEXTAFTER(A853," ",2)&lt;&gt;".."),IF(D852="|",D852,D852&amp;"|")&amp;_xlfn.TEXTAFTER(A853," ",2),""))</f>
        <v>0</v>
      </c>
      <c r="G853" s="2" t="str">
        <f>IF(F853&gt;$J$2,F853-$J$2,"")</f>
        <v/>
      </c>
      <c r="H853">
        <f>IF(ISNUMBER(_xlfn.NUMBERVALUE(LEFT(A853,1))),_xlfn.NUMBERVALUE(_xlfn.TEXTBEFORE(A853," ")),0)</f>
        <v>0</v>
      </c>
      <c r="J853" cm="1">
        <f t="array" ref="J853">SUMPRODUCT(--(IFERROR(FIND(I853,D851:D1784),0)&gt;0),H851:H1784)</f>
        <v>3104821</v>
      </c>
    </row>
    <row r="854" spans="1:10">
      <c r="A854" s="3" t="s">
        <v>26</v>
      </c>
      <c r="B854" s="1" t="str">
        <f>IFERROR(_xlfn.NUMBERVALUE(LEFT(A854,1)),LEFT(A854,1))</f>
        <v>$</v>
      </c>
      <c r="C854">
        <f>IF(ISNUMBER(_xlfn.NUMBERVALUE(LEFT(A854,1))),_xlfn.NUMBERVALUE(_xlfn.TEXTBEFORE(A854," ")),0)+
IF(B854="d",SUMIFS(F:F,D:D,D854&amp;"|"&amp;_xlfn.TEXTAFTER(A854," ")),0)</f>
        <v>0</v>
      </c>
      <c r="D854" t="str" cm="1">
        <f t="array" ref="D854">IF(AND(LEFT(A854,4)="$ cd",IFERROR(_xlfn.TEXTAFTER(A854," ",2)&lt;&gt;"..",0)),IF(D853="|",D853,D853&amp;"|")&amp;IFERROR(_xlfn.TEXTAFTER(A854," ",2),0),
IF(AND(LEFT(A854,4)="$ cd",IFERROR(_xlfn.TEXTAFTER(A854," ",2)="..",0)),_xlfn.XLOOKUP(E854,$E$2:E853,$D$2:D853,,,-1),D853))</f>
        <v>|/|vfrtt|zblsznh|fvhmzqc|djtchhmw</v>
      </c>
      <c r="E854">
        <f>E853+IFERROR(IF(AND(LEFT(A854,4)="$ cd",_xlfn.TEXTAFTER(A854," ",2)&lt;&gt;".."),1,-1),0)</f>
        <v>5</v>
      </c>
      <c r="F854">
        <f>SUMIFS(C:C,D:D,IF(AND(LEFT(A854,4)="$ cd",_xlfn.TEXTAFTER(A854," ",2)&lt;&gt;".."),IF(D853="|",D853,D853&amp;"|")&amp;_xlfn.TEXTAFTER(A854," ",2),""))</f>
        <v>91244</v>
      </c>
      <c r="G854" s="2" t="str">
        <f>IF(F854&gt;$J$2,F854-$J$2,"")</f>
        <v/>
      </c>
      <c r="H854">
        <f>IF(ISNUMBER(_xlfn.NUMBERVALUE(LEFT(A854,1))),_xlfn.NUMBERVALUE(_xlfn.TEXTBEFORE(A854," ")),0)</f>
        <v>0</v>
      </c>
      <c r="J854" cm="1">
        <f t="array" ref="J854">SUMPRODUCT(--(IFERROR(FIND(I854,D852:D1785),0)&gt;0),H852:H1785)</f>
        <v>3104821</v>
      </c>
    </row>
    <row r="855" spans="1:10">
      <c r="A855" s="3" t="s">
        <v>1</v>
      </c>
      <c r="B855" s="1" t="str">
        <f>IFERROR(_xlfn.NUMBERVALUE(LEFT(A855,1)),LEFT(A855,1))</f>
        <v>$</v>
      </c>
      <c r="C855">
        <f>IF(ISNUMBER(_xlfn.NUMBERVALUE(LEFT(A855,1))),_xlfn.NUMBERVALUE(_xlfn.TEXTBEFORE(A855," ")),0)+
IF(B855="d",SUMIFS(F:F,D:D,D855&amp;"|"&amp;_xlfn.TEXTAFTER(A855," ")),0)</f>
        <v>0</v>
      </c>
      <c r="D855" t="str" cm="1">
        <f t="array" ref="D855">IF(AND(LEFT(A855,4)="$ cd",IFERROR(_xlfn.TEXTAFTER(A855," ",2)&lt;&gt;"..",0)),IF(D854="|",D854,D854&amp;"|")&amp;IFERROR(_xlfn.TEXTAFTER(A855," ",2),0),
IF(AND(LEFT(A855,4)="$ cd",IFERROR(_xlfn.TEXTAFTER(A855," ",2)="..",0)),_xlfn.XLOOKUP(E855,$E$2:E854,$D$2:D854,,,-1),D854))</f>
        <v>|/|vfrtt|zblsznh|fvhmzqc|djtchhmw</v>
      </c>
      <c r="E855">
        <f>E854+IFERROR(IF(AND(LEFT(A855,4)="$ cd",_xlfn.TEXTAFTER(A855," ",2)&lt;&gt;".."),1,-1),0)</f>
        <v>5</v>
      </c>
      <c r="F855">
        <f>SUMIFS(C:C,D:D,IF(AND(LEFT(A855,4)="$ cd",_xlfn.TEXTAFTER(A855," ",2)&lt;&gt;".."),IF(D854="|",D854,D854&amp;"|")&amp;_xlfn.TEXTAFTER(A855," ",2),""))</f>
        <v>0</v>
      </c>
      <c r="G855" s="2" t="str">
        <f>IF(F855&gt;$J$2,F855-$J$2,"")</f>
        <v/>
      </c>
      <c r="H855">
        <f>IF(ISNUMBER(_xlfn.NUMBERVALUE(LEFT(A855,1))),_xlfn.NUMBERVALUE(_xlfn.TEXTBEFORE(A855," ")),0)</f>
        <v>0</v>
      </c>
      <c r="J855" cm="1">
        <f t="array" ref="J855">SUMPRODUCT(--(IFERROR(FIND(I855,D853:D1786),0)&gt;0),H853:H1786)</f>
        <v>3104821</v>
      </c>
    </row>
    <row r="856" spans="1:10">
      <c r="A856" s="3" t="s">
        <v>48</v>
      </c>
      <c r="B856" s="1" t="str">
        <f>IFERROR(_xlfn.NUMBERVALUE(LEFT(A856,1)),LEFT(A856,1))</f>
        <v>d</v>
      </c>
      <c r="C856">
        <f>IF(ISNUMBER(_xlfn.NUMBERVALUE(LEFT(A856,1))),_xlfn.NUMBERVALUE(_xlfn.TEXTBEFORE(A856," ")),0)+
IF(B856="d",SUMIFS(F:F,D:D,D856&amp;"|"&amp;_xlfn.TEXTAFTER(A856," ")),0)</f>
        <v>91244</v>
      </c>
      <c r="D856" t="str" cm="1">
        <f t="array" ref="D856">IF(AND(LEFT(A856,4)="$ cd",IFERROR(_xlfn.TEXTAFTER(A856," ",2)&lt;&gt;"..",0)),IF(D855="|",D855,D855&amp;"|")&amp;IFERROR(_xlfn.TEXTAFTER(A856," ",2),0),
IF(AND(LEFT(A856,4)="$ cd",IFERROR(_xlfn.TEXTAFTER(A856," ",2)="..",0)),_xlfn.XLOOKUP(E856,$E$2:E855,$D$2:D855,,,-1),D855))</f>
        <v>|/|vfrtt|zblsznh|fvhmzqc|djtchhmw</v>
      </c>
      <c r="E856">
        <f>E855+IFERROR(IF(AND(LEFT(A856,4)="$ cd",_xlfn.TEXTAFTER(A856," ",2)&lt;&gt;".."),1,-1),0)</f>
        <v>5</v>
      </c>
      <c r="F856">
        <f>SUMIFS(C:C,D:D,IF(AND(LEFT(A856,4)="$ cd",_xlfn.TEXTAFTER(A856," ",2)&lt;&gt;".."),IF(D855="|",D855,D855&amp;"|")&amp;_xlfn.TEXTAFTER(A856," ",2),""))</f>
        <v>0</v>
      </c>
      <c r="G856" s="2" t="str">
        <f>IF(F856&gt;$J$2,F856-$J$2,"")</f>
        <v/>
      </c>
      <c r="H856">
        <f>IF(ISNUMBER(_xlfn.NUMBERVALUE(LEFT(A856,1))),_xlfn.NUMBERVALUE(_xlfn.TEXTBEFORE(A856," ")),0)</f>
        <v>0</v>
      </c>
      <c r="J856" cm="1">
        <f t="array" ref="J856">SUMPRODUCT(--(IFERROR(FIND(I856,D854:D1787),0)&gt;0),H854:H1787)</f>
        <v>3104821</v>
      </c>
    </row>
    <row r="857" spans="1:10">
      <c r="A857" s="3" t="s">
        <v>47</v>
      </c>
      <c r="B857" s="1" t="str">
        <f>IFERROR(_xlfn.NUMBERVALUE(LEFT(A857,1)),LEFT(A857,1))</f>
        <v>$</v>
      </c>
      <c r="C857">
        <f>IF(ISNUMBER(_xlfn.NUMBERVALUE(LEFT(A857,1))),_xlfn.NUMBERVALUE(_xlfn.TEXTBEFORE(A857," ")),0)+
IF(B857="d",SUMIFS(F:F,D:D,D857&amp;"|"&amp;_xlfn.TEXTAFTER(A857," ")),0)</f>
        <v>0</v>
      </c>
      <c r="D857" t="str" cm="1">
        <f t="array" ref="D857">IF(AND(LEFT(A857,4)="$ cd",IFERROR(_xlfn.TEXTAFTER(A857," ",2)&lt;&gt;"..",0)),IF(D856="|",D856,D856&amp;"|")&amp;IFERROR(_xlfn.TEXTAFTER(A857," ",2),0),
IF(AND(LEFT(A857,4)="$ cd",IFERROR(_xlfn.TEXTAFTER(A857," ",2)="..",0)),_xlfn.XLOOKUP(E857,$E$2:E856,$D$2:D856,,,-1),D856))</f>
        <v>|/|vfrtt|zblsznh|fvhmzqc|djtchhmw|sdrjlqqm</v>
      </c>
      <c r="E857">
        <f>E856+IFERROR(IF(AND(LEFT(A857,4)="$ cd",_xlfn.TEXTAFTER(A857," ",2)&lt;&gt;".."),1,-1),0)</f>
        <v>6</v>
      </c>
      <c r="F857">
        <f>SUMIFS(C:C,D:D,IF(AND(LEFT(A857,4)="$ cd",_xlfn.TEXTAFTER(A857," ",2)&lt;&gt;".."),IF(D856="|",D856,D856&amp;"|")&amp;_xlfn.TEXTAFTER(A857," ",2),""))</f>
        <v>91244</v>
      </c>
      <c r="G857" s="2" t="str">
        <f>IF(F857&gt;$J$2,F857-$J$2,"")</f>
        <v/>
      </c>
      <c r="H857">
        <f>IF(ISNUMBER(_xlfn.NUMBERVALUE(LEFT(A857,1))),_xlfn.NUMBERVALUE(_xlfn.TEXTBEFORE(A857," ")),0)</f>
        <v>0</v>
      </c>
      <c r="J857" cm="1">
        <f t="array" ref="J857">SUMPRODUCT(--(IFERROR(FIND(I857,D855:D1788),0)&gt;0),H855:H1788)</f>
        <v>3104821</v>
      </c>
    </row>
    <row r="858" spans="1:10">
      <c r="A858" s="3" t="s">
        <v>1</v>
      </c>
      <c r="B858" s="1" t="str">
        <f>IFERROR(_xlfn.NUMBERVALUE(LEFT(A858,1)),LEFT(A858,1))</f>
        <v>$</v>
      </c>
      <c r="C858">
        <f>IF(ISNUMBER(_xlfn.NUMBERVALUE(LEFT(A858,1))),_xlfn.NUMBERVALUE(_xlfn.TEXTBEFORE(A858," ")),0)+
IF(B858="d",SUMIFS(F:F,D:D,D858&amp;"|"&amp;_xlfn.TEXTAFTER(A858," ")),0)</f>
        <v>0</v>
      </c>
      <c r="D858" t="str" cm="1">
        <f t="array" ref="D858">IF(AND(LEFT(A858,4)="$ cd",IFERROR(_xlfn.TEXTAFTER(A858," ",2)&lt;&gt;"..",0)),IF(D857="|",D857,D857&amp;"|")&amp;IFERROR(_xlfn.TEXTAFTER(A858," ",2),0),
IF(AND(LEFT(A858,4)="$ cd",IFERROR(_xlfn.TEXTAFTER(A858," ",2)="..",0)),_xlfn.XLOOKUP(E858,$E$2:E857,$D$2:D857,,,-1),D857))</f>
        <v>|/|vfrtt|zblsznh|fvhmzqc|djtchhmw|sdrjlqqm</v>
      </c>
      <c r="E858">
        <f>E857+IFERROR(IF(AND(LEFT(A858,4)="$ cd",_xlfn.TEXTAFTER(A858," ",2)&lt;&gt;".."),1,-1),0)</f>
        <v>6</v>
      </c>
      <c r="F858">
        <f>SUMIFS(C:C,D:D,IF(AND(LEFT(A858,4)="$ cd",_xlfn.TEXTAFTER(A858," ",2)&lt;&gt;".."),IF(D857="|",D857,D857&amp;"|")&amp;_xlfn.TEXTAFTER(A858," ",2),""))</f>
        <v>0</v>
      </c>
      <c r="G858" s="2" t="str">
        <f>IF(F858&gt;$J$2,F858-$J$2,"")</f>
        <v/>
      </c>
      <c r="H858">
        <f>IF(ISNUMBER(_xlfn.NUMBERVALUE(LEFT(A858,1))),_xlfn.NUMBERVALUE(_xlfn.TEXTBEFORE(A858," ")),0)</f>
        <v>0</v>
      </c>
      <c r="J858" cm="1">
        <f t="array" ref="J858">SUMPRODUCT(--(IFERROR(FIND(I858,D856:D1789),0)&gt;0),H856:H1789)</f>
        <v>3104821</v>
      </c>
    </row>
    <row r="859" spans="1:10">
      <c r="A859" s="3" t="s">
        <v>46</v>
      </c>
      <c r="B859" s="1">
        <f>IFERROR(_xlfn.NUMBERVALUE(LEFT(A859,1)),LEFT(A859,1))</f>
        <v>9</v>
      </c>
      <c r="C859">
        <f>IF(ISNUMBER(_xlfn.NUMBERVALUE(LEFT(A859,1))),_xlfn.NUMBERVALUE(_xlfn.TEXTBEFORE(A859," ")),0)+
IF(B859="d",SUMIFS(F:F,D:D,D859&amp;"|"&amp;_xlfn.TEXTAFTER(A859," ")),0)</f>
        <v>91244</v>
      </c>
      <c r="D859" t="str" cm="1">
        <f t="array" ref="D859">IF(AND(LEFT(A859,4)="$ cd",IFERROR(_xlfn.TEXTAFTER(A859," ",2)&lt;&gt;"..",0)),IF(D858="|",D858,D858&amp;"|")&amp;IFERROR(_xlfn.TEXTAFTER(A859," ",2),0),
IF(AND(LEFT(A859,4)="$ cd",IFERROR(_xlfn.TEXTAFTER(A859," ",2)="..",0)),_xlfn.XLOOKUP(E859,$E$2:E858,$D$2:D858,,,-1),D858))</f>
        <v>|/|vfrtt|zblsznh|fvhmzqc|djtchhmw|sdrjlqqm</v>
      </c>
      <c r="E859">
        <f>E858+IFERROR(IF(AND(LEFT(A859,4)="$ cd",_xlfn.TEXTAFTER(A859," ",2)&lt;&gt;".."),1,-1),0)</f>
        <v>6</v>
      </c>
      <c r="F859">
        <f>SUMIFS(C:C,D:D,IF(AND(LEFT(A859,4)="$ cd",_xlfn.TEXTAFTER(A859," ",2)&lt;&gt;".."),IF(D858="|",D858,D858&amp;"|")&amp;_xlfn.TEXTAFTER(A859," ",2),""))</f>
        <v>0</v>
      </c>
      <c r="G859" s="2" t="str">
        <f>IF(F859&gt;$J$2,F859-$J$2,"")</f>
        <v/>
      </c>
      <c r="H859">
        <f>IF(ISNUMBER(_xlfn.NUMBERVALUE(LEFT(A859,1))),_xlfn.NUMBERVALUE(_xlfn.TEXTBEFORE(A859," ")),0)</f>
        <v>91244</v>
      </c>
      <c r="J859" cm="1">
        <f t="array" ref="J859">SUMPRODUCT(--(IFERROR(FIND(I859,D857:D1790),0)&gt;0),H857:H1790)</f>
        <v>3104821</v>
      </c>
    </row>
    <row r="860" spans="1:10">
      <c r="A860" s="3" t="s">
        <v>3</v>
      </c>
      <c r="B860" s="1" t="str">
        <f>IFERROR(_xlfn.NUMBERVALUE(LEFT(A860,1)),LEFT(A860,1))</f>
        <v>$</v>
      </c>
      <c r="C860">
        <f>IF(ISNUMBER(_xlfn.NUMBERVALUE(LEFT(A860,1))),_xlfn.NUMBERVALUE(_xlfn.TEXTBEFORE(A860," ")),0)+
IF(B860="d",SUMIFS(F:F,D:D,D860&amp;"|"&amp;_xlfn.TEXTAFTER(A860," ")),0)</f>
        <v>0</v>
      </c>
      <c r="D860" t="str" cm="1">
        <f t="array" ref="D860">IF(AND(LEFT(A860,4)="$ cd",IFERROR(_xlfn.TEXTAFTER(A860," ",2)&lt;&gt;"..",0)),IF(D859="|",D859,D859&amp;"|")&amp;IFERROR(_xlfn.TEXTAFTER(A860," ",2),0),
IF(AND(LEFT(A860,4)="$ cd",IFERROR(_xlfn.TEXTAFTER(A860," ",2)="..",0)),_xlfn.XLOOKUP(E860,$E$2:E859,$D$2:D859,,,-1),D859))</f>
        <v>|/|vfrtt|zblsznh|fvhmzqc|djtchhmw</v>
      </c>
      <c r="E860">
        <f>E859+IFERROR(IF(AND(LEFT(A860,4)="$ cd",_xlfn.TEXTAFTER(A860," ",2)&lt;&gt;".."),1,-1),0)</f>
        <v>5</v>
      </c>
      <c r="F860">
        <f>SUMIFS(C:C,D:D,IF(AND(LEFT(A860,4)="$ cd",_xlfn.TEXTAFTER(A860," ",2)&lt;&gt;".."),IF(D859="|",D859,D859&amp;"|")&amp;_xlfn.TEXTAFTER(A860," ",2),""))</f>
        <v>0</v>
      </c>
      <c r="G860" s="2" t="str">
        <f>IF(F860&gt;$J$2,F860-$J$2,"")</f>
        <v/>
      </c>
      <c r="H860">
        <f>IF(ISNUMBER(_xlfn.NUMBERVALUE(LEFT(A860,1))),_xlfn.NUMBERVALUE(_xlfn.TEXTBEFORE(A860," ")),0)</f>
        <v>0</v>
      </c>
      <c r="J860" cm="1">
        <f t="array" ref="J860">SUMPRODUCT(--(IFERROR(FIND(I860,D858:D1791),0)&gt;0),H858:H1791)</f>
        <v>3104821</v>
      </c>
    </row>
    <row r="861" spans="1:10">
      <c r="A861" s="3" t="s">
        <v>3</v>
      </c>
      <c r="B861" s="1" t="str">
        <f>IFERROR(_xlfn.NUMBERVALUE(LEFT(A861,1)),LEFT(A861,1))</f>
        <v>$</v>
      </c>
      <c r="C861">
        <f>IF(ISNUMBER(_xlfn.NUMBERVALUE(LEFT(A861,1))),_xlfn.NUMBERVALUE(_xlfn.TEXTBEFORE(A861," ")),0)+
IF(B861="d",SUMIFS(F:F,D:D,D861&amp;"|"&amp;_xlfn.TEXTAFTER(A861," ")),0)</f>
        <v>0</v>
      </c>
      <c r="D861" t="str" cm="1">
        <f t="array" ref="D861">IF(AND(LEFT(A861,4)="$ cd",IFERROR(_xlfn.TEXTAFTER(A861," ",2)&lt;&gt;"..",0)),IF(D860="|",D860,D860&amp;"|")&amp;IFERROR(_xlfn.TEXTAFTER(A861," ",2),0),
IF(AND(LEFT(A861,4)="$ cd",IFERROR(_xlfn.TEXTAFTER(A861," ",2)="..",0)),_xlfn.XLOOKUP(E861,$E$2:E860,$D$2:D860,,,-1),D860))</f>
        <v>|/|vfrtt|zblsznh|fvhmzqc</v>
      </c>
      <c r="E861">
        <f>E860+IFERROR(IF(AND(LEFT(A861,4)="$ cd",_xlfn.TEXTAFTER(A861," ",2)&lt;&gt;".."),1,-1),0)</f>
        <v>4</v>
      </c>
      <c r="F861">
        <f>SUMIFS(C:C,D:D,IF(AND(LEFT(A861,4)="$ cd",_xlfn.TEXTAFTER(A861," ",2)&lt;&gt;".."),IF(D860="|",D860,D860&amp;"|")&amp;_xlfn.TEXTAFTER(A861," ",2),""))</f>
        <v>0</v>
      </c>
      <c r="G861" s="2" t="str">
        <f>IF(F861&gt;$J$2,F861-$J$2,"")</f>
        <v/>
      </c>
      <c r="H861">
        <f>IF(ISNUMBER(_xlfn.NUMBERVALUE(LEFT(A861,1))),_xlfn.NUMBERVALUE(_xlfn.TEXTBEFORE(A861," ")),0)</f>
        <v>0</v>
      </c>
      <c r="J861" cm="1">
        <f t="array" ref="J861">SUMPRODUCT(--(IFERROR(FIND(I861,D859:D1792),0)&gt;0),H859:H1792)</f>
        <v>3104821</v>
      </c>
    </row>
    <row r="862" spans="1:10">
      <c r="A862" s="3" t="s">
        <v>45</v>
      </c>
      <c r="B862" s="1" t="str">
        <f>IFERROR(_xlfn.NUMBERVALUE(LEFT(A862,1)),LEFT(A862,1))</f>
        <v>$</v>
      </c>
      <c r="C862">
        <f>IF(ISNUMBER(_xlfn.NUMBERVALUE(LEFT(A862,1))),_xlfn.NUMBERVALUE(_xlfn.TEXTBEFORE(A862," ")),0)+
IF(B862="d",SUMIFS(F:F,D:D,D862&amp;"|"&amp;_xlfn.TEXTAFTER(A862," ")),0)</f>
        <v>0</v>
      </c>
      <c r="D862" t="str" cm="1">
        <f t="array" ref="D862">IF(AND(LEFT(A862,4)="$ cd",IFERROR(_xlfn.TEXTAFTER(A862," ",2)&lt;&gt;"..",0)),IF(D861="|",D861,D861&amp;"|")&amp;IFERROR(_xlfn.TEXTAFTER(A862," ",2),0),
IF(AND(LEFT(A862,4)="$ cd",IFERROR(_xlfn.TEXTAFTER(A862," ",2)="..",0)),_xlfn.XLOOKUP(E862,$E$2:E861,$D$2:D861,,,-1),D861))</f>
        <v>|/|vfrtt|zblsznh|fvhmzqc|fsqdcwr</v>
      </c>
      <c r="E862">
        <f>E861+IFERROR(IF(AND(LEFT(A862,4)="$ cd",_xlfn.TEXTAFTER(A862," ",2)&lt;&gt;".."),1,-1),0)</f>
        <v>5</v>
      </c>
      <c r="F862">
        <f>SUMIFS(C:C,D:D,IF(AND(LEFT(A862,4)="$ cd",_xlfn.TEXTAFTER(A862," ",2)&lt;&gt;".."),IF(D861="|",D861,D861&amp;"|")&amp;_xlfn.TEXTAFTER(A862," ",2),""))</f>
        <v>512964</v>
      </c>
      <c r="G862" s="2" t="str">
        <f>IF(F862&gt;$J$2,F862-$J$2,"")</f>
        <v/>
      </c>
      <c r="H862">
        <f>IF(ISNUMBER(_xlfn.NUMBERVALUE(LEFT(A862,1))),_xlfn.NUMBERVALUE(_xlfn.TEXTBEFORE(A862," ")),0)</f>
        <v>0</v>
      </c>
      <c r="J862" cm="1">
        <f t="array" ref="J862">SUMPRODUCT(--(IFERROR(FIND(I862,D860:D1793),0)&gt;0),H860:H1793)</f>
        <v>3013577</v>
      </c>
    </row>
    <row r="863" spans="1:10">
      <c r="A863" s="3" t="s">
        <v>1</v>
      </c>
      <c r="B863" s="1" t="str">
        <f>IFERROR(_xlfn.NUMBERVALUE(LEFT(A863,1)),LEFT(A863,1))</f>
        <v>$</v>
      </c>
      <c r="C863">
        <f>IF(ISNUMBER(_xlfn.NUMBERVALUE(LEFT(A863,1))),_xlfn.NUMBERVALUE(_xlfn.TEXTBEFORE(A863," ")),0)+
IF(B863="d",SUMIFS(F:F,D:D,D863&amp;"|"&amp;_xlfn.TEXTAFTER(A863," ")),0)</f>
        <v>0</v>
      </c>
      <c r="D863" t="str" cm="1">
        <f t="array" ref="D863">IF(AND(LEFT(A863,4)="$ cd",IFERROR(_xlfn.TEXTAFTER(A863," ",2)&lt;&gt;"..",0)),IF(D862="|",D862,D862&amp;"|")&amp;IFERROR(_xlfn.TEXTAFTER(A863," ",2),0),
IF(AND(LEFT(A863,4)="$ cd",IFERROR(_xlfn.TEXTAFTER(A863," ",2)="..",0)),_xlfn.XLOOKUP(E863,$E$2:E862,$D$2:D862,,,-1),D862))</f>
        <v>|/|vfrtt|zblsznh|fvhmzqc|fsqdcwr</v>
      </c>
      <c r="E863">
        <f>E862+IFERROR(IF(AND(LEFT(A863,4)="$ cd",_xlfn.TEXTAFTER(A863," ",2)&lt;&gt;".."),1,-1),0)</f>
        <v>5</v>
      </c>
      <c r="F863">
        <f>SUMIFS(C:C,D:D,IF(AND(LEFT(A863,4)="$ cd",_xlfn.TEXTAFTER(A863," ",2)&lt;&gt;".."),IF(D862="|",D862,D862&amp;"|")&amp;_xlfn.TEXTAFTER(A863," ",2),""))</f>
        <v>0</v>
      </c>
      <c r="G863" s="2" t="str">
        <f>IF(F863&gt;$J$2,F863-$J$2,"")</f>
        <v/>
      </c>
      <c r="H863">
        <f>IF(ISNUMBER(_xlfn.NUMBERVALUE(LEFT(A863,1))),_xlfn.NUMBERVALUE(_xlfn.TEXTBEFORE(A863," ")),0)</f>
        <v>0</v>
      </c>
      <c r="J863" cm="1">
        <f t="array" ref="J863">SUMPRODUCT(--(IFERROR(FIND(I863,D861:D1794),0)&gt;0),H861:H1794)</f>
        <v>3013577</v>
      </c>
    </row>
    <row r="864" spans="1:10">
      <c r="A864" s="3" t="s">
        <v>44</v>
      </c>
      <c r="B864" s="1" t="str">
        <f>IFERROR(_xlfn.NUMBERVALUE(LEFT(A864,1)),LEFT(A864,1))</f>
        <v>d</v>
      </c>
      <c r="C864">
        <f>IF(ISNUMBER(_xlfn.NUMBERVALUE(LEFT(A864,1))),_xlfn.NUMBERVALUE(_xlfn.TEXTBEFORE(A864," ")),0)+
IF(B864="d",SUMIFS(F:F,D:D,D864&amp;"|"&amp;_xlfn.TEXTAFTER(A864," ")),0)</f>
        <v>199548</v>
      </c>
      <c r="D864" t="str" cm="1">
        <f t="array" ref="D864">IF(AND(LEFT(A864,4)="$ cd",IFERROR(_xlfn.TEXTAFTER(A864," ",2)&lt;&gt;"..",0)),IF(D863="|",D863,D863&amp;"|")&amp;IFERROR(_xlfn.TEXTAFTER(A864," ",2),0),
IF(AND(LEFT(A864,4)="$ cd",IFERROR(_xlfn.TEXTAFTER(A864," ",2)="..",0)),_xlfn.XLOOKUP(E864,$E$2:E863,$D$2:D863,,,-1),D863))</f>
        <v>|/|vfrtt|zblsznh|fvhmzqc|fsqdcwr</v>
      </c>
      <c r="E864">
        <f>E863+IFERROR(IF(AND(LEFT(A864,4)="$ cd",_xlfn.TEXTAFTER(A864," ",2)&lt;&gt;".."),1,-1),0)</f>
        <v>5</v>
      </c>
      <c r="F864">
        <f>SUMIFS(C:C,D:D,IF(AND(LEFT(A864,4)="$ cd",_xlfn.TEXTAFTER(A864," ",2)&lt;&gt;".."),IF(D863="|",D863,D863&amp;"|")&amp;_xlfn.TEXTAFTER(A864," ",2),""))</f>
        <v>0</v>
      </c>
      <c r="G864" s="2" t="str">
        <f>IF(F864&gt;$J$2,F864-$J$2,"")</f>
        <v/>
      </c>
      <c r="H864">
        <f>IF(ISNUMBER(_xlfn.NUMBERVALUE(LEFT(A864,1))),_xlfn.NUMBERVALUE(_xlfn.TEXTBEFORE(A864," ")),0)</f>
        <v>0</v>
      </c>
      <c r="J864" cm="1">
        <f t="array" ref="J864">SUMPRODUCT(--(IFERROR(FIND(I864,D862:D1795),0)&gt;0),H862:H1795)</f>
        <v>3013577</v>
      </c>
    </row>
    <row r="865" spans="1:10">
      <c r="A865" s="3" t="s">
        <v>43</v>
      </c>
      <c r="B865" s="1" t="str">
        <f>IFERROR(_xlfn.NUMBERVALUE(LEFT(A865,1)),LEFT(A865,1))</f>
        <v>d</v>
      </c>
      <c r="C865">
        <f>IF(ISNUMBER(_xlfn.NUMBERVALUE(LEFT(A865,1))),_xlfn.NUMBERVALUE(_xlfn.TEXTBEFORE(A865," ")),0)+
IF(B865="d",SUMIFS(F:F,D:D,D865&amp;"|"&amp;_xlfn.TEXTAFTER(A865," ")),0)</f>
        <v>106393</v>
      </c>
      <c r="D865" t="str" cm="1">
        <f t="array" ref="D865">IF(AND(LEFT(A865,4)="$ cd",IFERROR(_xlfn.TEXTAFTER(A865," ",2)&lt;&gt;"..",0)),IF(D864="|",D864,D864&amp;"|")&amp;IFERROR(_xlfn.TEXTAFTER(A865," ",2),0),
IF(AND(LEFT(A865,4)="$ cd",IFERROR(_xlfn.TEXTAFTER(A865," ",2)="..",0)),_xlfn.XLOOKUP(E865,$E$2:E864,$D$2:D864,,,-1),D864))</f>
        <v>|/|vfrtt|zblsznh|fvhmzqc|fsqdcwr</v>
      </c>
      <c r="E865">
        <f>E864+IFERROR(IF(AND(LEFT(A865,4)="$ cd",_xlfn.TEXTAFTER(A865," ",2)&lt;&gt;".."),1,-1),0)</f>
        <v>5</v>
      </c>
      <c r="F865">
        <f>SUMIFS(C:C,D:D,IF(AND(LEFT(A865,4)="$ cd",_xlfn.TEXTAFTER(A865," ",2)&lt;&gt;".."),IF(D864="|",D864,D864&amp;"|")&amp;_xlfn.TEXTAFTER(A865," ",2),""))</f>
        <v>0</v>
      </c>
      <c r="G865" s="2" t="str">
        <f>IF(F865&gt;$J$2,F865-$J$2,"")</f>
        <v/>
      </c>
      <c r="H865">
        <f>IF(ISNUMBER(_xlfn.NUMBERVALUE(LEFT(A865,1))),_xlfn.NUMBERVALUE(_xlfn.TEXTBEFORE(A865," ")),0)</f>
        <v>0</v>
      </c>
      <c r="J865" cm="1">
        <f t="array" ref="J865">SUMPRODUCT(--(IFERROR(FIND(I865,D863:D1796),0)&gt;0),H863:H1796)</f>
        <v>3013577</v>
      </c>
    </row>
    <row r="866" spans="1:10">
      <c r="A866" s="3" t="s">
        <v>42</v>
      </c>
      <c r="B866" s="1" t="str">
        <f>IFERROR(_xlfn.NUMBERVALUE(LEFT(A866,1)),LEFT(A866,1))</f>
        <v>d</v>
      </c>
      <c r="C866">
        <f>IF(ISNUMBER(_xlfn.NUMBERVALUE(LEFT(A866,1))),_xlfn.NUMBERVALUE(_xlfn.TEXTBEFORE(A866," ")),0)+
IF(B866="d",SUMIFS(F:F,D:D,D866&amp;"|"&amp;_xlfn.TEXTAFTER(A866," ")),0)</f>
        <v>207023</v>
      </c>
      <c r="D866" t="str" cm="1">
        <f t="array" ref="D866">IF(AND(LEFT(A866,4)="$ cd",IFERROR(_xlfn.TEXTAFTER(A866," ",2)&lt;&gt;"..",0)),IF(D865="|",D865,D865&amp;"|")&amp;IFERROR(_xlfn.TEXTAFTER(A866," ",2),0),
IF(AND(LEFT(A866,4)="$ cd",IFERROR(_xlfn.TEXTAFTER(A866," ",2)="..",0)),_xlfn.XLOOKUP(E866,$E$2:E865,$D$2:D865,,,-1),D865))</f>
        <v>|/|vfrtt|zblsznh|fvhmzqc|fsqdcwr</v>
      </c>
      <c r="E866">
        <f>E865+IFERROR(IF(AND(LEFT(A866,4)="$ cd",_xlfn.TEXTAFTER(A866," ",2)&lt;&gt;".."),1,-1),0)</f>
        <v>5</v>
      </c>
      <c r="F866">
        <f>SUMIFS(C:C,D:D,IF(AND(LEFT(A866,4)="$ cd",_xlfn.TEXTAFTER(A866," ",2)&lt;&gt;".."),IF(D865="|",D865,D865&amp;"|")&amp;_xlfn.TEXTAFTER(A866," ",2),""))</f>
        <v>0</v>
      </c>
      <c r="G866" s="2" t="str">
        <f>IF(F866&gt;$J$2,F866-$J$2,"")</f>
        <v/>
      </c>
      <c r="H866">
        <f>IF(ISNUMBER(_xlfn.NUMBERVALUE(LEFT(A866,1))),_xlfn.NUMBERVALUE(_xlfn.TEXTBEFORE(A866," ")),0)</f>
        <v>0</v>
      </c>
      <c r="J866" cm="1">
        <f t="array" ref="J866">SUMPRODUCT(--(IFERROR(FIND(I866,D864:D1797),0)&gt;0),H864:H1797)</f>
        <v>3013577</v>
      </c>
    </row>
    <row r="867" spans="1:10">
      <c r="A867" s="3" t="s">
        <v>41</v>
      </c>
      <c r="B867" s="1" t="str">
        <f>IFERROR(_xlfn.NUMBERVALUE(LEFT(A867,1)),LEFT(A867,1))</f>
        <v>$</v>
      </c>
      <c r="C867">
        <f>IF(ISNUMBER(_xlfn.NUMBERVALUE(LEFT(A867,1))),_xlfn.NUMBERVALUE(_xlfn.TEXTBEFORE(A867," ")),0)+
IF(B867="d",SUMIFS(F:F,D:D,D867&amp;"|"&amp;_xlfn.TEXTAFTER(A867," ")),0)</f>
        <v>0</v>
      </c>
      <c r="D867" t="str" cm="1">
        <f t="array" ref="D867">IF(AND(LEFT(A867,4)="$ cd",IFERROR(_xlfn.TEXTAFTER(A867," ",2)&lt;&gt;"..",0)),IF(D866="|",D866,D866&amp;"|")&amp;IFERROR(_xlfn.TEXTAFTER(A867," ",2),0),
IF(AND(LEFT(A867,4)="$ cd",IFERROR(_xlfn.TEXTAFTER(A867," ",2)="..",0)),_xlfn.XLOOKUP(E867,$E$2:E866,$D$2:D866,,,-1),D866))</f>
        <v>|/|vfrtt|zblsznh|fvhmzqc|fsqdcwr|ddhfvv</v>
      </c>
      <c r="E867">
        <f>E866+IFERROR(IF(AND(LEFT(A867,4)="$ cd",_xlfn.TEXTAFTER(A867," ",2)&lt;&gt;".."),1,-1),0)</f>
        <v>6</v>
      </c>
      <c r="F867">
        <f>SUMIFS(C:C,D:D,IF(AND(LEFT(A867,4)="$ cd",_xlfn.TEXTAFTER(A867," ",2)&lt;&gt;".."),IF(D866="|",D866,D866&amp;"|")&amp;_xlfn.TEXTAFTER(A867," ",2),""))</f>
        <v>199548</v>
      </c>
      <c r="G867" s="2" t="str">
        <f>IF(F867&gt;$J$2,F867-$J$2,"")</f>
        <v/>
      </c>
      <c r="H867">
        <f>IF(ISNUMBER(_xlfn.NUMBERVALUE(LEFT(A867,1))),_xlfn.NUMBERVALUE(_xlfn.TEXTBEFORE(A867," ")),0)</f>
        <v>0</v>
      </c>
      <c r="J867" cm="1">
        <f t="array" ref="J867">SUMPRODUCT(--(IFERROR(FIND(I867,D865:D1798),0)&gt;0),H865:H1798)</f>
        <v>3013577</v>
      </c>
    </row>
    <row r="868" spans="1:10">
      <c r="A868" s="3" t="s">
        <v>1</v>
      </c>
      <c r="B868" s="1" t="str">
        <f>IFERROR(_xlfn.NUMBERVALUE(LEFT(A868,1)),LEFT(A868,1))</f>
        <v>$</v>
      </c>
      <c r="C868">
        <f>IF(ISNUMBER(_xlfn.NUMBERVALUE(LEFT(A868,1))),_xlfn.NUMBERVALUE(_xlfn.TEXTBEFORE(A868," ")),0)+
IF(B868="d",SUMIFS(F:F,D:D,D868&amp;"|"&amp;_xlfn.TEXTAFTER(A868," ")),0)</f>
        <v>0</v>
      </c>
      <c r="D868" t="str" cm="1">
        <f t="array" ref="D868">IF(AND(LEFT(A868,4)="$ cd",IFERROR(_xlfn.TEXTAFTER(A868," ",2)&lt;&gt;"..",0)),IF(D867="|",D867,D867&amp;"|")&amp;IFERROR(_xlfn.TEXTAFTER(A868," ",2),0),
IF(AND(LEFT(A868,4)="$ cd",IFERROR(_xlfn.TEXTAFTER(A868," ",2)="..",0)),_xlfn.XLOOKUP(E868,$E$2:E867,$D$2:D867,,,-1),D867))</f>
        <v>|/|vfrtt|zblsznh|fvhmzqc|fsqdcwr|ddhfvv</v>
      </c>
      <c r="E868">
        <f>E867+IFERROR(IF(AND(LEFT(A868,4)="$ cd",_xlfn.TEXTAFTER(A868," ",2)&lt;&gt;".."),1,-1),0)</f>
        <v>6</v>
      </c>
      <c r="F868">
        <f>SUMIFS(C:C,D:D,IF(AND(LEFT(A868,4)="$ cd",_xlfn.TEXTAFTER(A868," ",2)&lt;&gt;".."),IF(D867="|",D867,D867&amp;"|")&amp;_xlfn.TEXTAFTER(A868," ",2),""))</f>
        <v>0</v>
      </c>
      <c r="G868" s="2" t="str">
        <f>IF(F868&gt;$J$2,F868-$J$2,"")</f>
        <v/>
      </c>
      <c r="H868">
        <f>IF(ISNUMBER(_xlfn.NUMBERVALUE(LEFT(A868,1))),_xlfn.NUMBERVALUE(_xlfn.TEXTBEFORE(A868," ")),0)</f>
        <v>0</v>
      </c>
      <c r="J868" cm="1">
        <f t="array" ref="J868">SUMPRODUCT(--(IFERROR(FIND(I868,D866:D1799),0)&gt;0),H866:H1799)</f>
        <v>3013577</v>
      </c>
    </row>
    <row r="869" spans="1:10">
      <c r="A869" s="3" t="s">
        <v>40</v>
      </c>
      <c r="B869" s="1">
        <f>IFERROR(_xlfn.NUMBERVALUE(LEFT(A869,1)),LEFT(A869,1))</f>
        <v>1</v>
      </c>
      <c r="C869">
        <f>IF(ISNUMBER(_xlfn.NUMBERVALUE(LEFT(A869,1))),_xlfn.NUMBERVALUE(_xlfn.TEXTBEFORE(A869," ")),0)+
IF(B869="d",SUMIFS(F:F,D:D,D869&amp;"|"&amp;_xlfn.TEXTAFTER(A869," ")),0)</f>
        <v>199548</v>
      </c>
      <c r="D869" t="str" cm="1">
        <f t="array" ref="D869">IF(AND(LEFT(A869,4)="$ cd",IFERROR(_xlfn.TEXTAFTER(A869," ",2)&lt;&gt;"..",0)),IF(D868="|",D868,D868&amp;"|")&amp;IFERROR(_xlfn.TEXTAFTER(A869," ",2),0),
IF(AND(LEFT(A869,4)="$ cd",IFERROR(_xlfn.TEXTAFTER(A869," ",2)="..",0)),_xlfn.XLOOKUP(E869,$E$2:E868,$D$2:D868,,,-1),D868))</f>
        <v>|/|vfrtt|zblsznh|fvhmzqc|fsqdcwr|ddhfvv</v>
      </c>
      <c r="E869">
        <f>E868+IFERROR(IF(AND(LEFT(A869,4)="$ cd",_xlfn.TEXTAFTER(A869," ",2)&lt;&gt;".."),1,-1),0)</f>
        <v>6</v>
      </c>
      <c r="F869">
        <f>SUMIFS(C:C,D:D,IF(AND(LEFT(A869,4)="$ cd",_xlfn.TEXTAFTER(A869," ",2)&lt;&gt;".."),IF(D868="|",D868,D868&amp;"|")&amp;_xlfn.TEXTAFTER(A869," ",2),""))</f>
        <v>0</v>
      </c>
      <c r="G869" s="2" t="str">
        <f>IF(F869&gt;$J$2,F869-$J$2,"")</f>
        <v/>
      </c>
      <c r="H869">
        <f>IF(ISNUMBER(_xlfn.NUMBERVALUE(LEFT(A869,1))),_xlfn.NUMBERVALUE(_xlfn.TEXTBEFORE(A869," ")),0)</f>
        <v>199548</v>
      </c>
      <c r="J869" cm="1">
        <f t="array" ref="J869">SUMPRODUCT(--(IFERROR(FIND(I869,D867:D1800),0)&gt;0),H867:H1800)</f>
        <v>3013577</v>
      </c>
    </row>
    <row r="870" spans="1:10">
      <c r="A870" s="3" t="s">
        <v>3</v>
      </c>
      <c r="B870" s="1" t="str">
        <f>IFERROR(_xlfn.NUMBERVALUE(LEFT(A870,1)),LEFT(A870,1))</f>
        <v>$</v>
      </c>
      <c r="C870">
        <f>IF(ISNUMBER(_xlfn.NUMBERVALUE(LEFT(A870,1))),_xlfn.NUMBERVALUE(_xlfn.TEXTBEFORE(A870," ")),0)+
IF(B870="d",SUMIFS(F:F,D:D,D870&amp;"|"&amp;_xlfn.TEXTAFTER(A870," ")),0)</f>
        <v>0</v>
      </c>
      <c r="D870" t="str" cm="1">
        <f t="array" ref="D870">IF(AND(LEFT(A870,4)="$ cd",IFERROR(_xlfn.TEXTAFTER(A870," ",2)&lt;&gt;"..",0)),IF(D869="|",D869,D869&amp;"|")&amp;IFERROR(_xlfn.TEXTAFTER(A870," ",2),0),
IF(AND(LEFT(A870,4)="$ cd",IFERROR(_xlfn.TEXTAFTER(A870," ",2)="..",0)),_xlfn.XLOOKUP(E870,$E$2:E869,$D$2:D869,,,-1),D869))</f>
        <v>|/|vfrtt|zblsznh|fvhmzqc|fsqdcwr</v>
      </c>
      <c r="E870">
        <f>E869+IFERROR(IF(AND(LEFT(A870,4)="$ cd",_xlfn.TEXTAFTER(A870," ",2)&lt;&gt;".."),1,-1),0)</f>
        <v>5</v>
      </c>
      <c r="F870">
        <f>SUMIFS(C:C,D:D,IF(AND(LEFT(A870,4)="$ cd",_xlfn.TEXTAFTER(A870," ",2)&lt;&gt;".."),IF(D869="|",D869,D869&amp;"|")&amp;_xlfn.TEXTAFTER(A870," ",2),""))</f>
        <v>0</v>
      </c>
      <c r="G870" s="2" t="str">
        <f>IF(F870&gt;$J$2,F870-$J$2,"")</f>
        <v/>
      </c>
      <c r="H870">
        <f>IF(ISNUMBER(_xlfn.NUMBERVALUE(LEFT(A870,1))),_xlfn.NUMBERVALUE(_xlfn.TEXTBEFORE(A870," ")),0)</f>
        <v>0</v>
      </c>
      <c r="J870" cm="1">
        <f t="array" ref="J870">SUMPRODUCT(--(IFERROR(FIND(I870,D868:D1801),0)&gt;0),H868:H1801)</f>
        <v>3013577</v>
      </c>
    </row>
    <row r="871" spans="1:10">
      <c r="A871" s="3" t="s">
        <v>39</v>
      </c>
      <c r="B871" s="1" t="str">
        <f>IFERROR(_xlfn.NUMBERVALUE(LEFT(A871,1)),LEFT(A871,1))</f>
        <v>$</v>
      </c>
      <c r="C871">
        <f>IF(ISNUMBER(_xlfn.NUMBERVALUE(LEFT(A871,1))),_xlfn.NUMBERVALUE(_xlfn.TEXTBEFORE(A871," ")),0)+
IF(B871="d",SUMIFS(F:F,D:D,D871&amp;"|"&amp;_xlfn.TEXTAFTER(A871," ")),0)</f>
        <v>0</v>
      </c>
      <c r="D871" t="str" cm="1">
        <f t="array" ref="D871">IF(AND(LEFT(A871,4)="$ cd",IFERROR(_xlfn.TEXTAFTER(A871," ",2)&lt;&gt;"..",0)),IF(D870="|",D870,D870&amp;"|")&amp;IFERROR(_xlfn.TEXTAFTER(A871," ",2),0),
IF(AND(LEFT(A871,4)="$ cd",IFERROR(_xlfn.TEXTAFTER(A871," ",2)="..",0)),_xlfn.XLOOKUP(E871,$E$2:E870,$D$2:D870,,,-1),D870))</f>
        <v>|/|vfrtt|zblsznh|fvhmzqc|fsqdcwr|nhmhgzt</v>
      </c>
      <c r="E871">
        <f>E870+IFERROR(IF(AND(LEFT(A871,4)="$ cd",_xlfn.TEXTAFTER(A871," ",2)&lt;&gt;".."),1,-1),0)</f>
        <v>6</v>
      </c>
      <c r="F871">
        <f>SUMIFS(C:C,D:D,IF(AND(LEFT(A871,4)="$ cd",_xlfn.TEXTAFTER(A871," ",2)&lt;&gt;".."),IF(D870="|",D870,D870&amp;"|")&amp;_xlfn.TEXTAFTER(A871," ",2),""))</f>
        <v>106393</v>
      </c>
      <c r="G871" s="2" t="str">
        <f>IF(F871&gt;$J$2,F871-$J$2,"")</f>
        <v/>
      </c>
      <c r="H871">
        <f>IF(ISNUMBER(_xlfn.NUMBERVALUE(LEFT(A871,1))),_xlfn.NUMBERVALUE(_xlfn.TEXTBEFORE(A871," ")),0)</f>
        <v>0</v>
      </c>
      <c r="J871" cm="1">
        <f t="array" ref="J871">SUMPRODUCT(--(IFERROR(FIND(I871,D869:D1802),0)&gt;0),H869:H1802)</f>
        <v>3013577</v>
      </c>
    </row>
    <row r="872" spans="1:10">
      <c r="A872" s="3" t="s">
        <v>1</v>
      </c>
      <c r="B872" s="1" t="str">
        <f>IFERROR(_xlfn.NUMBERVALUE(LEFT(A872,1)),LEFT(A872,1))</f>
        <v>$</v>
      </c>
      <c r="C872">
        <f>IF(ISNUMBER(_xlfn.NUMBERVALUE(LEFT(A872,1))),_xlfn.NUMBERVALUE(_xlfn.TEXTBEFORE(A872," ")),0)+
IF(B872="d",SUMIFS(F:F,D:D,D872&amp;"|"&amp;_xlfn.TEXTAFTER(A872," ")),0)</f>
        <v>0</v>
      </c>
      <c r="D872" t="str" cm="1">
        <f t="array" ref="D872">IF(AND(LEFT(A872,4)="$ cd",IFERROR(_xlfn.TEXTAFTER(A872," ",2)&lt;&gt;"..",0)),IF(D871="|",D871,D871&amp;"|")&amp;IFERROR(_xlfn.TEXTAFTER(A872," ",2),0),
IF(AND(LEFT(A872,4)="$ cd",IFERROR(_xlfn.TEXTAFTER(A872," ",2)="..",0)),_xlfn.XLOOKUP(E872,$E$2:E871,$D$2:D871,,,-1),D871))</f>
        <v>|/|vfrtt|zblsznh|fvhmzqc|fsqdcwr|nhmhgzt</v>
      </c>
      <c r="E872">
        <f>E871+IFERROR(IF(AND(LEFT(A872,4)="$ cd",_xlfn.TEXTAFTER(A872," ",2)&lt;&gt;".."),1,-1),0)</f>
        <v>6</v>
      </c>
      <c r="F872">
        <f>SUMIFS(C:C,D:D,IF(AND(LEFT(A872,4)="$ cd",_xlfn.TEXTAFTER(A872," ",2)&lt;&gt;".."),IF(D871="|",D871,D871&amp;"|")&amp;_xlfn.TEXTAFTER(A872," ",2),""))</f>
        <v>0</v>
      </c>
      <c r="G872" s="2" t="str">
        <f>IF(F872&gt;$J$2,F872-$J$2,"")</f>
        <v/>
      </c>
      <c r="H872">
        <f>IF(ISNUMBER(_xlfn.NUMBERVALUE(LEFT(A872,1))),_xlfn.NUMBERVALUE(_xlfn.TEXTBEFORE(A872," ")),0)</f>
        <v>0</v>
      </c>
      <c r="J872" cm="1">
        <f t="array" ref="J872">SUMPRODUCT(--(IFERROR(FIND(I872,D870:D1803),0)&gt;0),H870:H1803)</f>
        <v>2814029</v>
      </c>
    </row>
    <row r="873" spans="1:10">
      <c r="A873" s="3" t="s">
        <v>38</v>
      </c>
      <c r="B873" s="1">
        <f>IFERROR(_xlfn.NUMBERVALUE(LEFT(A873,1)),LEFT(A873,1))</f>
        <v>1</v>
      </c>
      <c r="C873">
        <f>IF(ISNUMBER(_xlfn.NUMBERVALUE(LEFT(A873,1))),_xlfn.NUMBERVALUE(_xlfn.TEXTBEFORE(A873," ")),0)+
IF(B873="d",SUMIFS(F:F,D:D,D873&amp;"|"&amp;_xlfn.TEXTAFTER(A873," ")),0)</f>
        <v>106393</v>
      </c>
      <c r="D873" t="str" cm="1">
        <f t="array" ref="D873">IF(AND(LEFT(A873,4)="$ cd",IFERROR(_xlfn.TEXTAFTER(A873," ",2)&lt;&gt;"..",0)),IF(D872="|",D872,D872&amp;"|")&amp;IFERROR(_xlfn.TEXTAFTER(A873," ",2),0),
IF(AND(LEFT(A873,4)="$ cd",IFERROR(_xlfn.TEXTAFTER(A873," ",2)="..",0)),_xlfn.XLOOKUP(E873,$E$2:E872,$D$2:D872,,,-1),D872))</f>
        <v>|/|vfrtt|zblsznh|fvhmzqc|fsqdcwr|nhmhgzt</v>
      </c>
      <c r="E873">
        <f>E872+IFERROR(IF(AND(LEFT(A873,4)="$ cd",_xlfn.TEXTAFTER(A873," ",2)&lt;&gt;".."),1,-1),0)</f>
        <v>6</v>
      </c>
      <c r="F873">
        <f>SUMIFS(C:C,D:D,IF(AND(LEFT(A873,4)="$ cd",_xlfn.TEXTAFTER(A873," ",2)&lt;&gt;".."),IF(D872="|",D872,D872&amp;"|")&amp;_xlfn.TEXTAFTER(A873," ",2),""))</f>
        <v>0</v>
      </c>
      <c r="G873" s="2" t="str">
        <f>IF(F873&gt;$J$2,F873-$J$2,"")</f>
        <v/>
      </c>
      <c r="H873">
        <f>IF(ISNUMBER(_xlfn.NUMBERVALUE(LEFT(A873,1))),_xlfn.NUMBERVALUE(_xlfn.TEXTBEFORE(A873," ")),0)</f>
        <v>106393</v>
      </c>
      <c r="J873" cm="1">
        <f t="array" ref="J873">SUMPRODUCT(--(IFERROR(FIND(I873,D871:D1804),0)&gt;0),H871:H1804)</f>
        <v>2814029</v>
      </c>
    </row>
    <row r="874" spans="1:10">
      <c r="A874" s="3" t="s">
        <v>3</v>
      </c>
      <c r="B874" s="1" t="str">
        <f>IFERROR(_xlfn.NUMBERVALUE(LEFT(A874,1)),LEFT(A874,1))</f>
        <v>$</v>
      </c>
      <c r="C874">
        <f>IF(ISNUMBER(_xlfn.NUMBERVALUE(LEFT(A874,1))),_xlfn.NUMBERVALUE(_xlfn.TEXTBEFORE(A874," ")),0)+
IF(B874="d",SUMIFS(F:F,D:D,D874&amp;"|"&amp;_xlfn.TEXTAFTER(A874," ")),0)</f>
        <v>0</v>
      </c>
      <c r="D874" t="str" cm="1">
        <f t="array" ref="D874">IF(AND(LEFT(A874,4)="$ cd",IFERROR(_xlfn.TEXTAFTER(A874," ",2)&lt;&gt;"..",0)),IF(D873="|",D873,D873&amp;"|")&amp;IFERROR(_xlfn.TEXTAFTER(A874," ",2),0),
IF(AND(LEFT(A874,4)="$ cd",IFERROR(_xlfn.TEXTAFTER(A874," ",2)="..",0)),_xlfn.XLOOKUP(E874,$E$2:E873,$D$2:D873,,,-1),D873))</f>
        <v>|/|vfrtt|zblsznh|fvhmzqc|fsqdcwr</v>
      </c>
      <c r="E874">
        <f>E873+IFERROR(IF(AND(LEFT(A874,4)="$ cd",_xlfn.TEXTAFTER(A874," ",2)&lt;&gt;".."),1,-1),0)</f>
        <v>5</v>
      </c>
      <c r="F874">
        <f>SUMIFS(C:C,D:D,IF(AND(LEFT(A874,4)="$ cd",_xlfn.TEXTAFTER(A874," ",2)&lt;&gt;".."),IF(D873="|",D873,D873&amp;"|")&amp;_xlfn.TEXTAFTER(A874," ",2),""))</f>
        <v>0</v>
      </c>
      <c r="G874" s="2" t="str">
        <f>IF(F874&gt;$J$2,F874-$J$2,"")</f>
        <v/>
      </c>
      <c r="H874">
        <f>IF(ISNUMBER(_xlfn.NUMBERVALUE(LEFT(A874,1))),_xlfn.NUMBERVALUE(_xlfn.TEXTBEFORE(A874," ")),0)</f>
        <v>0</v>
      </c>
      <c r="J874" cm="1">
        <f t="array" ref="J874">SUMPRODUCT(--(IFERROR(FIND(I874,D872:D1805),0)&gt;0),H872:H1805)</f>
        <v>2814029</v>
      </c>
    </row>
    <row r="875" spans="1:10">
      <c r="A875" s="3" t="s">
        <v>37</v>
      </c>
      <c r="B875" s="1" t="str">
        <f>IFERROR(_xlfn.NUMBERVALUE(LEFT(A875,1)),LEFT(A875,1))</f>
        <v>$</v>
      </c>
      <c r="C875">
        <f>IF(ISNUMBER(_xlfn.NUMBERVALUE(LEFT(A875,1))),_xlfn.NUMBERVALUE(_xlfn.TEXTBEFORE(A875," ")),0)+
IF(B875="d",SUMIFS(F:F,D:D,D875&amp;"|"&amp;_xlfn.TEXTAFTER(A875," ")),0)</f>
        <v>0</v>
      </c>
      <c r="D875" t="str" cm="1">
        <f t="array" ref="D875">IF(AND(LEFT(A875,4)="$ cd",IFERROR(_xlfn.TEXTAFTER(A875," ",2)&lt;&gt;"..",0)),IF(D874="|",D874,D874&amp;"|")&amp;IFERROR(_xlfn.TEXTAFTER(A875," ",2),0),
IF(AND(LEFT(A875,4)="$ cd",IFERROR(_xlfn.TEXTAFTER(A875," ",2)="..",0)),_xlfn.XLOOKUP(E875,$E$2:E874,$D$2:D874,,,-1),D874))</f>
        <v>|/|vfrtt|zblsznh|fvhmzqc|fsqdcwr|pdhbd</v>
      </c>
      <c r="E875">
        <f>E874+IFERROR(IF(AND(LEFT(A875,4)="$ cd",_xlfn.TEXTAFTER(A875," ",2)&lt;&gt;".."),1,-1),0)</f>
        <v>6</v>
      </c>
      <c r="F875">
        <f>SUMIFS(C:C,D:D,IF(AND(LEFT(A875,4)="$ cd",_xlfn.TEXTAFTER(A875," ",2)&lt;&gt;".."),IF(D874="|",D874,D874&amp;"|")&amp;_xlfn.TEXTAFTER(A875," ",2),""))</f>
        <v>207023</v>
      </c>
      <c r="G875" s="2" t="str">
        <f>IF(F875&gt;$J$2,F875-$J$2,"")</f>
        <v/>
      </c>
      <c r="H875">
        <f>IF(ISNUMBER(_xlfn.NUMBERVALUE(LEFT(A875,1))),_xlfn.NUMBERVALUE(_xlfn.TEXTBEFORE(A875," ")),0)</f>
        <v>0</v>
      </c>
      <c r="J875" cm="1">
        <f t="array" ref="J875">SUMPRODUCT(--(IFERROR(FIND(I875,D873:D1806),0)&gt;0),H873:H1806)</f>
        <v>2814029</v>
      </c>
    </row>
    <row r="876" spans="1:10">
      <c r="A876" s="3" t="s">
        <v>1</v>
      </c>
      <c r="B876" s="1" t="str">
        <f>IFERROR(_xlfn.NUMBERVALUE(LEFT(A876,1)),LEFT(A876,1))</f>
        <v>$</v>
      </c>
      <c r="C876">
        <f>IF(ISNUMBER(_xlfn.NUMBERVALUE(LEFT(A876,1))),_xlfn.NUMBERVALUE(_xlfn.TEXTBEFORE(A876," ")),0)+
IF(B876="d",SUMIFS(F:F,D:D,D876&amp;"|"&amp;_xlfn.TEXTAFTER(A876," ")),0)</f>
        <v>0</v>
      </c>
      <c r="D876" t="str" cm="1">
        <f t="array" ref="D876">IF(AND(LEFT(A876,4)="$ cd",IFERROR(_xlfn.TEXTAFTER(A876," ",2)&lt;&gt;"..",0)),IF(D875="|",D875,D875&amp;"|")&amp;IFERROR(_xlfn.TEXTAFTER(A876," ",2),0),
IF(AND(LEFT(A876,4)="$ cd",IFERROR(_xlfn.TEXTAFTER(A876," ",2)="..",0)),_xlfn.XLOOKUP(E876,$E$2:E875,$D$2:D875,,,-1),D875))</f>
        <v>|/|vfrtt|zblsznh|fvhmzqc|fsqdcwr|pdhbd</v>
      </c>
      <c r="E876">
        <f>E875+IFERROR(IF(AND(LEFT(A876,4)="$ cd",_xlfn.TEXTAFTER(A876," ",2)&lt;&gt;".."),1,-1),0)</f>
        <v>6</v>
      </c>
      <c r="F876">
        <f>SUMIFS(C:C,D:D,IF(AND(LEFT(A876,4)="$ cd",_xlfn.TEXTAFTER(A876," ",2)&lt;&gt;".."),IF(D875="|",D875,D875&amp;"|")&amp;_xlfn.TEXTAFTER(A876," ",2),""))</f>
        <v>0</v>
      </c>
      <c r="G876" s="2" t="str">
        <f>IF(F876&gt;$J$2,F876-$J$2,"")</f>
        <v/>
      </c>
      <c r="H876">
        <f>IF(ISNUMBER(_xlfn.NUMBERVALUE(LEFT(A876,1))),_xlfn.NUMBERVALUE(_xlfn.TEXTBEFORE(A876," ")),0)</f>
        <v>0</v>
      </c>
      <c r="J876" cm="1">
        <f t="array" ref="J876">SUMPRODUCT(--(IFERROR(FIND(I876,D874:D1807),0)&gt;0),H874:H1807)</f>
        <v>2707636</v>
      </c>
    </row>
    <row r="877" spans="1:10">
      <c r="A877" s="3" t="s">
        <v>36</v>
      </c>
      <c r="B877" s="1">
        <f>IFERROR(_xlfn.NUMBERVALUE(LEFT(A877,1)),LEFT(A877,1))</f>
        <v>2</v>
      </c>
      <c r="C877">
        <f>IF(ISNUMBER(_xlfn.NUMBERVALUE(LEFT(A877,1))),_xlfn.NUMBERVALUE(_xlfn.TEXTBEFORE(A877," ")),0)+
IF(B877="d",SUMIFS(F:F,D:D,D877&amp;"|"&amp;_xlfn.TEXTAFTER(A877," ")),0)</f>
        <v>207023</v>
      </c>
      <c r="D877" t="str" cm="1">
        <f t="array" ref="D877">IF(AND(LEFT(A877,4)="$ cd",IFERROR(_xlfn.TEXTAFTER(A877," ",2)&lt;&gt;"..",0)),IF(D876="|",D876,D876&amp;"|")&amp;IFERROR(_xlfn.TEXTAFTER(A877," ",2),0),
IF(AND(LEFT(A877,4)="$ cd",IFERROR(_xlfn.TEXTAFTER(A877," ",2)="..",0)),_xlfn.XLOOKUP(E877,$E$2:E876,$D$2:D876,,,-1),D876))</f>
        <v>|/|vfrtt|zblsznh|fvhmzqc|fsqdcwr|pdhbd</v>
      </c>
      <c r="E877">
        <f>E876+IFERROR(IF(AND(LEFT(A877,4)="$ cd",_xlfn.TEXTAFTER(A877," ",2)&lt;&gt;".."),1,-1),0)</f>
        <v>6</v>
      </c>
      <c r="F877">
        <f>SUMIFS(C:C,D:D,IF(AND(LEFT(A877,4)="$ cd",_xlfn.TEXTAFTER(A877," ",2)&lt;&gt;".."),IF(D876="|",D876,D876&amp;"|")&amp;_xlfn.TEXTAFTER(A877," ",2),""))</f>
        <v>0</v>
      </c>
      <c r="G877" s="2" t="str">
        <f>IF(F877&gt;$J$2,F877-$J$2,"")</f>
        <v/>
      </c>
      <c r="H877">
        <f>IF(ISNUMBER(_xlfn.NUMBERVALUE(LEFT(A877,1))),_xlfn.NUMBERVALUE(_xlfn.TEXTBEFORE(A877," ")),0)</f>
        <v>207023</v>
      </c>
      <c r="J877" cm="1">
        <f t="array" ref="J877">SUMPRODUCT(--(IFERROR(FIND(I877,D875:D1808),0)&gt;0),H875:H1808)</f>
        <v>2707636</v>
      </c>
    </row>
    <row r="878" spans="1:10">
      <c r="A878" s="3" t="s">
        <v>3</v>
      </c>
      <c r="B878" s="1" t="str">
        <f>IFERROR(_xlfn.NUMBERVALUE(LEFT(A878,1)),LEFT(A878,1))</f>
        <v>$</v>
      </c>
      <c r="C878">
        <f>IF(ISNUMBER(_xlfn.NUMBERVALUE(LEFT(A878,1))),_xlfn.NUMBERVALUE(_xlfn.TEXTBEFORE(A878," ")),0)+
IF(B878="d",SUMIFS(F:F,D:D,D878&amp;"|"&amp;_xlfn.TEXTAFTER(A878," ")),0)</f>
        <v>0</v>
      </c>
      <c r="D878" t="str" cm="1">
        <f t="array" ref="D878">IF(AND(LEFT(A878,4)="$ cd",IFERROR(_xlfn.TEXTAFTER(A878," ",2)&lt;&gt;"..",0)),IF(D877="|",D877,D877&amp;"|")&amp;IFERROR(_xlfn.TEXTAFTER(A878," ",2),0),
IF(AND(LEFT(A878,4)="$ cd",IFERROR(_xlfn.TEXTAFTER(A878," ",2)="..",0)),_xlfn.XLOOKUP(E878,$E$2:E877,$D$2:D877,,,-1),D877))</f>
        <v>|/|vfrtt|zblsznh|fvhmzqc|fsqdcwr</v>
      </c>
      <c r="E878">
        <f>E877+IFERROR(IF(AND(LEFT(A878,4)="$ cd",_xlfn.TEXTAFTER(A878," ",2)&lt;&gt;".."),1,-1),0)</f>
        <v>5</v>
      </c>
      <c r="F878">
        <f>SUMIFS(C:C,D:D,IF(AND(LEFT(A878,4)="$ cd",_xlfn.TEXTAFTER(A878," ",2)&lt;&gt;".."),IF(D877="|",D877,D877&amp;"|")&amp;_xlfn.TEXTAFTER(A878," ",2),""))</f>
        <v>0</v>
      </c>
      <c r="G878" s="2" t="str">
        <f>IF(F878&gt;$J$2,F878-$J$2,"")</f>
        <v/>
      </c>
      <c r="H878">
        <f>IF(ISNUMBER(_xlfn.NUMBERVALUE(LEFT(A878,1))),_xlfn.NUMBERVALUE(_xlfn.TEXTBEFORE(A878," ")),0)</f>
        <v>0</v>
      </c>
      <c r="J878" cm="1">
        <f t="array" ref="J878">SUMPRODUCT(--(IFERROR(FIND(I878,D876:D1809),0)&gt;0),H876:H1809)</f>
        <v>2707636</v>
      </c>
    </row>
    <row r="879" spans="1:10">
      <c r="A879" s="3" t="s">
        <v>3</v>
      </c>
      <c r="B879" s="1" t="str">
        <f>IFERROR(_xlfn.NUMBERVALUE(LEFT(A879,1)),LEFT(A879,1))</f>
        <v>$</v>
      </c>
      <c r="C879">
        <f>IF(ISNUMBER(_xlfn.NUMBERVALUE(LEFT(A879,1))),_xlfn.NUMBERVALUE(_xlfn.TEXTBEFORE(A879," ")),0)+
IF(B879="d",SUMIFS(F:F,D:D,D879&amp;"|"&amp;_xlfn.TEXTAFTER(A879," ")),0)</f>
        <v>0</v>
      </c>
      <c r="D879" t="str" cm="1">
        <f t="array" ref="D879">IF(AND(LEFT(A879,4)="$ cd",IFERROR(_xlfn.TEXTAFTER(A879," ",2)&lt;&gt;"..",0)),IF(D878="|",D878,D878&amp;"|")&amp;IFERROR(_xlfn.TEXTAFTER(A879," ",2),0),
IF(AND(LEFT(A879,4)="$ cd",IFERROR(_xlfn.TEXTAFTER(A879," ",2)="..",0)),_xlfn.XLOOKUP(E879,$E$2:E878,$D$2:D878,,,-1),D878))</f>
        <v>|/|vfrtt|zblsznh|fvhmzqc</v>
      </c>
      <c r="E879">
        <f>E878+IFERROR(IF(AND(LEFT(A879,4)="$ cd",_xlfn.TEXTAFTER(A879," ",2)&lt;&gt;".."),1,-1),0)</f>
        <v>4</v>
      </c>
      <c r="F879">
        <f>SUMIFS(C:C,D:D,IF(AND(LEFT(A879,4)="$ cd",_xlfn.TEXTAFTER(A879," ",2)&lt;&gt;".."),IF(D878="|",D878,D878&amp;"|")&amp;_xlfn.TEXTAFTER(A879," ",2),""))</f>
        <v>0</v>
      </c>
      <c r="G879" s="2" t="str">
        <f>IF(F879&gt;$J$2,F879-$J$2,"")</f>
        <v/>
      </c>
      <c r="H879">
        <f>IF(ISNUMBER(_xlfn.NUMBERVALUE(LEFT(A879,1))),_xlfn.NUMBERVALUE(_xlfn.TEXTBEFORE(A879," ")),0)</f>
        <v>0</v>
      </c>
      <c r="J879" cm="1">
        <f t="array" ref="J879">SUMPRODUCT(--(IFERROR(FIND(I879,D877:D1810),0)&gt;0),H877:H1810)</f>
        <v>2707636</v>
      </c>
    </row>
    <row r="880" spans="1:10">
      <c r="A880" s="3" t="s">
        <v>35</v>
      </c>
      <c r="B880" s="1" t="str">
        <f>IFERROR(_xlfn.NUMBERVALUE(LEFT(A880,1)),LEFT(A880,1))</f>
        <v>$</v>
      </c>
      <c r="C880">
        <f>IF(ISNUMBER(_xlfn.NUMBERVALUE(LEFT(A880,1))),_xlfn.NUMBERVALUE(_xlfn.TEXTBEFORE(A880," ")),0)+
IF(B880="d",SUMIFS(F:F,D:D,D880&amp;"|"&amp;_xlfn.TEXTAFTER(A880," ")),0)</f>
        <v>0</v>
      </c>
      <c r="D880" t="str" cm="1">
        <f t="array" ref="D880">IF(AND(LEFT(A880,4)="$ cd",IFERROR(_xlfn.TEXTAFTER(A880," ",2)&lt;&gt;"..",0)),IF(D879="|",D879,D879&amp;"|")&amp;IFERROR(_xlfn.TEXTAFTER(A880," ",2),0),
IF(AND(LEFT(A880,4)="$ cd",IFERROR(_xlfn.TEXTAFTER(A880," ",2)="..",0)),_xlfn.XLOOKUP(E880,$E$2:E879,$D$2:D879,,,-1),D879))</f>
        <v>|/|vfrtt|zblsznh|fvhmzqc|jjshzrhd</v>
      </c>
      <c r="E880">
        <f>E879+IFERROR(IF(AND(LEFT(A880,4)="$ cd",_xlfn.TEXTAFTER(A880," ",2)&lt;&gt;".."),1,-1),0)</f>
        <v>5</v>
      </c>
      <c r="F880">
        <f>SUMIFS(C:C,D:D,IF(AND(LEFT(A880,4)="$ cd",_xlfn.TEXTAFTER(A880," ",2)&lt;&gt;".."),IF(D879="|",D879,D879&amp;"|")&amp;_xlfn.TEXTAFTER(A880," ",2),""))</f>
        <v>84955</v>
      </c>
      <c r="G880" s="2" t="str">
        <f>IF(F880&gt;$J$2,F880-$J$2,"")</f>
        <v/>
      </c>
      <c r="H880">
        <f>IF(ISNUMBER(_xlfn.NUMBERVALUE(LEFT(A880,1))),_xlfn.NUMBERVALUE(_xlfn.TEXTBEFORE(A880," ")),0)</f>
        <v>0</v>
      </c>
      <c r="J880" cm="1">
        <f t="array" ref="J880">SUMPRODUCT(--(IFERROR(FIND(I880,D878:D1811),0)&gt;0),H878:H1811)</f>
        <v>2500613</v>
      </c>
    </row>
    <row r="881" spans="1:10">
      <c r="A881" s="3" t="s">
        <v>1</v>
      </c>
      <c r="B881" s="1" t="str">
        <f>IFERROR(_xlfn.NUMBERVALUE(LEFT(A881,1)),LEFT(A881,1))</f>
        <v>$</v>
      </c>
      <c r="C881">
        <f>IF(ISNUMBER(_xlfn.NUMBERVALUE(LEFT(A881,1))),_xlfn.NUMBERVALUE(_xlfn.TEXTBEFORE(A881," ")),0)+
IF(B881="d",SUMIFS(F:F,D:D,D881&amp;"|"&amp;_xlfn.TEXTAFTER(A881," ")),0)</f>
        <v>0</v>
      </c>
      <c r="D881" t="str" cm="1">
        <f t="array" ref="D881">IF(AND(LEFT(A881,4)="$ cd",IFERROR(_xlfn.TEXTAFTER(A881," ",2)&lt;&gt;"..",0)),IF(D880="|",D880,D880&amp;"|")&amp;IFERROR(_xlfn.TEXTAFTER(A881," ",2),0),
IF(AND(LEFT(A881,4)="$ cd",IFERROR(_xlfn.TEXTAFTER(A881," ",2)="..",0)),_xlfn.XLOOKUP(E881,$E$2:E880,$D$2:D880,,,-1),D880))</f>
        <v>|/|vfrtt|zblsznh|fvhmzqc|jjshzrhd</v>
      </c>
      <c r="E881">
        <f>E880+IFERROR(IF(AND(LEFT(A881,4)="$ cd",_xlfn.TEXTAFTER(A881," ",2)&lt;&gt;".."),1,-1),0)</f>
        <v>5</v>
      </c>
      <c r="F881">
        <f>SUMIFS(C:C,D:D,IF(AND(LEFT(A881,4)="$ cd",_xlfn.TEXTAFTER(A881," ",2)&lt;&gt;".."),IF(D880="|",D880,D880&amp;"|")&amp;_xlfn.TEXTAFTER(A881," ",2),""))</f>
        <v>0</v>
      </c>
      <c r="G881" s="2" t="str">
        <f>IF(F881&gt;$J$2,F881-$J$2,"")</f>
        <v/>
      </c>
      <c r="H881">
        <f>IF(ISNUMBER(_xlfn.NUMBERVALUE(LEFT(A881,1))),_xlfn.NUMBERVALUE(_xlfn.TEXTBEFORE(A881," ")),0)</f>
        <v>0</v>
      </c>
      <c r="J881" cm="1">
        <f t="array" ref="J881">SUMPRODUCT(--(IFERROR(FIND(I881,D879:D1812),0)&gt;0),H879:H1812)</f>
        <v>2500613</v>
      </c>
    </row>
    <row r="882" spans="1:10">
      <c r="A882" s="3" t="s">
        <v>34</v>
      </c>
      <c r="B882" s="1">
        <f>IFERROR(_xlfn.NUMBERVALUE(LEFT(A882,1)),LEFT(A882,1))</f>
        <v>8</v>
      </c>
      <c r="C882">
        <f>IF(ISNUMBER(_xlfn.NUMBERVALUE(LEFT(A882,1))),_xlfn.NUMBERVALUE(_xlfn.TEXTBEFORE(A882," ")),0)+
IF(B882="d",SUMIFS(F:F,D:D,D882&amp;"|"&amp;_xlfn.TEXTAFTER(A882," ")),0)</f>
        <v>84955</v>
      </c>
      <c r="D882" t="str" cm="1">
        <f t="array" ref="D882">IF(AND(LEFT(A882,4)="$ cd",IFERROR(_xlfn.TEXTAFTER(A882," ",2)&lt;&gt;"..",0)),IF(D881="|",D881,D881&amp;"|")&amp;IFERROR(_xlfn.TEXTAFTER(A882," ",2),0),
IF(AND(LEFT(A882,4)="$ cd",IFERROR(_xlfn.TEXTAFTER(A882," ",2)="..",0)),_xlfn.XLOOKUP(E882,$E$2:E881,$D$2:D881,,,-1),D881))</f>
        <v>|/|vfrtt|zblsznh|fvhmzqc|jjshzrhd</v>
      </c>
      <c r="E882">
        <f>E881+IFERROR(IF(AND(LEFT(A882,4)="$ cd",_xlfn.TEXTAFTER(A882," ",2)&lt;&gt;".."),1,-1),0)</f>
        <v>5</v>
      </c>
      <c r="F882">
        <f>SUMIFS(C:C,D:D,IF(AND(LEFT(A882,4)="$ cd",_xlfn.TEXTAFTER(A882," ",2)&lt;&gt;".."),IF(D881="|",D881,D881&amp;"|")&amp;_xlfn.TEXTAFTER(A882," ",2),""))</f>
        <v>0</v>
      </c>
      <c r="G882" s="2" t="str">
        <f>IF(F882&gt;$J$2,F882-$J$2,"")</f>
        <v/>
      </c>
      <c r="H882">
        <f>IF(ISNUMBER(_xlfn.NUMBERVALUE(LEFT(A882,1))),_xlfn.NUMBERVALUE(_xlfn.TEXTBEFORE(A882," ")),0)</f>
        <v>84955</v>
      </c>
      <c r="J882" cm="1">
        <f t="array" ref="J882">SUMPRODUCT(--(IFERROR(FIND(I882,D880:D1813),0)&gt;0),H880:H1813)</f>
        <v>2500613</v>
      </c>
    </row>
    <row r="883" spans="1:10">
      <c r="A883" s="3" t="s">
        <v>3</v>
      </c>
      <c r="B883" s="1" t="str">
        <f>IFERROR(_xlfn.NUMBERVALUE(LEFT(A883,1)),LEFT(A883,1))</f>
        <v>$</v>
      </c>
      <c r="C883">
        <f>IF(ISNUMBER(_xlfn.NUMBERVALUE(LEFT(A883,1))),_xlfn.NUMBERVALUE(_xlfn.TEXTBEFORE(A883," ")),0)+
IF(B883="d",SUMIFS(F:F,D:D,D883&amp;"|"&amp;_xlfn.TEXTAFTER(A883," ")),0)</f>
        <v>0</v>
      </c>
      <c r="D883" t="str" cm="1">
        <f t="array" ref="D883">IF(AND(LEFT(A883,4)="$ cd",IFERROR(_xlfn.TEXTAFTER(A883," ",2)&lt;&gt;"..",0)),IF(D882="|",D882,D882&amp;"|")&amp;IFERROR(_xlfn.TEXTAFTER(A883," ",2),0),
IF(AND(LEFT(A883,4)="$ cd",IFERROR(_xlfn.TEXTAFTER(A883," ",2)="..",0)),_xlfn.XLOOKUP(E883,$E$2:E882,$D$2:D882,,,-1),D882))</f>
        <v>|/|vfrtt|zblsznh|fvhmzqc</v>
      </c>
      <c r="E883">
        <f>E882+IFERROR(IF(AND(LEFT(A883,4)="$ cd",_xlfn.TEXTAFTER(A883," ",2)&lt;&gt;".."),1,-1),0)</f>
        <v>4</v>
      </c>
      <c r="F883">
        <f>SUMIFS(C:C,D:D,IF(AND(LEFT(A883,4)="$ cd",_xlfn.TEXTAFTER(A883," ",2)&lt;&gt;".."),IF(D882="|",D882,D882&amp;"|")&amp;_xlfn.TEXTAFTER(A883," ",2),""))</f>
        <v>0</v>
      </c>
      <c r="G883" s="2" t="str">
        <f>IF(F883&gt;$J$2,F883-$J$2,"")</f>
        <v/>
      </c>
      <c r="H883">
        <f>IF(ISNUMBER(_xlfn.NUMBERVALUE(LEFT(A883,1))),_xlfn.NUMBERVALUE(_xlfn.TEXTBEFORE(A883," ")),0)</f>
        <v>0</v>
      </c>
      <c r="J883" cm="1">
        <f t="array" ref="J883">SUMPRODUCT(--(IFERROR(FIND(I883,D881:D1814),0)&gt;0),H881:H1814)</f>
        <v>2500613</v>
      </c>
    </row>
    <row r="884" spans="1:10">
      <c r="A884" s="3" t="s">
        <v>33</v>
      </c>
      <c r="B884" s="1" t="str">
        <f>IFERROR(_xlfn.NUMBERVALUE(LEFT(A884,1)),LEFT(A884,1))</f>
        <v>$</v>
      </c>
      <c r="C884">
        <f>IF(ISNUMBER(_xlfn.NUMBERVALUE(LEFT(A884,1))),_xlfn.NUMBERVALUE(_xlfn.TEXTBEFORE(A884," ")),0)+
IF(B884="d",SUMIFS(F:F,D:D,D884&amp;"|"&amp;_xlfn.TEXTAFTER(A884," ")),0)</f>
        <v>0</v>
      </c>
      <c r="D884" t="str" cm="1">
        <f t="array" ref="D884">IF(AND(LEFT(A884,4)="$ cd",IFERROR(_xlfn.TEXTAFTER(A884," ",2)&lt;&gt;"..",0)),IF(D883="|",D883,D883&amp;"|")&amp;IFERROR(_xlfn.TEXTAFTER(A884," ",2),0),
IF(AND(LEFT(A884,4)="$ cd",IFERROR(_xlfn.TEXTAFTER(A884," ",2)="..",0)),_xlfn.XLOOKUP(E884,$E$2:E883,$D$2:D883,,,-1),D883))</f>
        <v>|/|vfrtt|zblsznh|fvhmzqc|zljhz</v>
      </c>
      <c r="E884">
        <f>E883+IFERROR(IF(AND(LEFT(A884,4)="$ cd",_xlfn.TEXTAFTER(A884," ",2)&lt;&gt;".."),1,-1),0)</f>
        <v>5</v>
      </c>
      <c r="F884">
        <f>SUMIFS(C:C,D:D,IF(AND(LEFT(A884,4)="$ cd",_xlfn.TEXTAFTER(A884," ",2)&lt;&gt;".."),IF(D883="|",D883,D883&amp;"|")&amp;_xlfn.TEXTAFTER(A884," ",2),""))</f>
        <v>1675304</v>
      </c>
      <c r="G884" s="2" t="str">
        <f>IF(F884&gt;$J$2,F884-$J$2,"")</f>
        <v/>
      </c>
      <c r="H884">
        <f>IF(ISNUMBER(_xlfn.NUMBERVALUE(LEFT(A884,1))),_xlfn.NUMBERVALUE(_xlfn.TEXTBEFORE(A884," ")),0)</f>
        <v>0</v>
      </c>
      <c r="J884" cm="1">
        <f t="array" ref="J884">SUMPRODUCT(--(IFERROR(FIND(I884,D882:D1815),0)&gt;0),H882:H1815)</f>
        <v>2500613</v>
      </c>
    </row>
    <row r="885" spans="1:10">
      <c r="A885" s="3" t="s">
        <v>1</v>
      </c>
      <c r="B885" s="1" t="str">
        <f>IFERROR(_xlfn.NUMBERVALUE(LEFT(A885,1)),LEFT(A885,1))</f>
        <v>$</v>
      </c>
      <c r="C885">
        <f>IF(ISNUMBER(_xlfn.NUMBERVALUE(LEFT(A885,1))),_xlfn.NUMBERVALUE(_xlfn.TEXTBEFORE(A885," ")),0)+
IF(B885="d",SUMIFS(F:F,D:D,D885&amp;"|"&amp;_xlfn.TEXTAFTER(A885," ")),0)</f>
        <v>0</v>
      </c>
      <c r="D885" t="str" cm="1">
        <f t="array" ref="D885">IF(AND(LEFT(A885,4)="$ cd",IFERROR(_xlfn.TEXTAFTER(A885," ",2)&lt;&gt;"..",0)),IF(D884="|",D884,D884&amp;"|")&amp;IFERROR(_xlfn.TEXTAFTER(A885," ",2),0),
IF(AND(LEFT(A885,4)="$ cd",IFERROR(_xlfn.TEXTAFTER(A885," ",2)="..",0)),_xlfn.XLOOKUP(E885,$E$2:E884,$D$2:D884,,,-1),D884))</f>
        <v>|/|vfrtt|zblsznh|fvhmzqc|zljhz</v>
      </c>
      <c r="E885">
        <f>E884+IFERROR(IF(AND(LEFT(A885,4)="$ cd",_xlfn.TEXTAFTER(A885," ",2)&lt;&gt;".."),1,-1),0)</f>
        <v>5</v>
      </c>
      <c r="F885">
        <f>SUMIFS(C:C,D:D,IF(AND(LEFT(A885,4)="$ cd",_xlfn.TEXTAFTER(A885," ",2)&lt;&gt;".."),IF(D884="|",D884,D884&amp;"|")&amp;_xlfn.TEXTAFTER(A885," ",2),""))</f>
        <v>0</v>
      </c>
      <c r="G885" s="2" t="str">
        <f>IF(F885&gt;$J$2,F885-$J$2,"")</f>
        <v/>
      </c>
      <c r="H885">
        <f>IF(ISNUMBER(_xlfn.NUMBERVALUE(LEFT(A885,1))),_xlfn.NUMBERVALUE(_xlfn.TEXTBEFORE(A885," ")),0)</f>
        <v>0</v>
      </c>
      <c r="J885" cm="1">
        <f t="array" ref="J885">SUMPRODUCT(--(IFERROR(FIND(I885,D883:D1816),0)&gt;0),H883:H1816)</f>
        <v>2415658</v>
      </c>
    </row>
    <row r="886" spans="1:10">
      <c r="A886" s="3" t="s">
        <v>32</v>
      </c>
      <c r="B886" s="1" t="str">
        <f>IFERROR(_xlfn.NUMBERVALUE(LEFT(A886,1)),LEFT(A886,1))</f>
        <v>d</v>
      </c>
      <c r="C886">
        <f>IF(ISNUMBER(_xlfn.NUMBERVALUE(LEFT(A886,1))),_xlfn.NUMBERVALUE(_xlfn.TEXTBEFORE(A886," ")),0)+
IF(B886="d",SUMIFS(F:F,D:D,D886&amp;"|"&amp;_xlfn.TEXTAFTER(A886," ")),0)</f>
        <v>166369</v>
      </c>
      <c r="D886" t="str" cm="1">
        <f t="array" ref="D886">IF(AND(LEFT(A886,4)="$ cd",IFERROR(_xlfn.TEXTAFTER(A886," ",2)&lt;&gt;"..",0)),IF(D885="|",D885,D885&amp;"|")&amp;IFERROR(_xlfn.TEXTAFTER(A886," ",2),0),
IF(AND(LEFT(A886,4)="$ cd",IFERROR(_xlfn.TEXTAFTER(A886," ",2)="..",0)),_xlfn.XLOOKUP(E886,$E$2:E885,$D$2:D885,,,-1),D885))</f>
        <v>|/|vfrtt|zblsznh|fvhmzqc|zljhz</v>
      </c>
      <c r="E886">
        <f>E885+IFERROR(IF(AND(LEFT(A886,4)="$ cd",_xlfn.TEXTAFTER(A886," ",2)&lt;&gt;".."),1,-1),0)</f>
        <v>5</v>
      </c>
      <c r="F886">
        <f>SUMIFS(C:C,D:D,IF(AND(LEFT(A886,4)="$ cd",_xlfn.TEXTAFTER(A886," ",2)&lt;&gt;".."),IF(D885="|",D885,D885&amp;"|")&amp;_xlfn.TEXTAFTER(A886," ",2),""))</f>
        <v>0</v>
      </c>
      <c r="G886" s="2" t="str">
        <f>IF(F886&gt;$J$2,F886-$J$2,"")</f>
        <v/>
      </c>
      <c r="H886">
        <f>IF(ISNUMBER(_xlfn.NUMBERVALUE(LEFT(A886,1))),_xlfn.NUMBERVALUE(_xlfn.TEXTBEFORE(A886," ")),0)</f>
        <v>0</v>
      </c>
      <c r="J886" cm="1">
        <f t="array" ref="J886">SUMPRODUCT(--(IFERROR(FIND(I886,D884:D1817),0)&gt;0),H884:H1817)</f>
        <v>2415658</v>
      </c>
    </row>
    <row r="887" spans="1:10">
      <c r="A887" s="3" t="s">
        <v>31</v>
      </c>
      <c r="B887" s="1" t="str">
        <f>IFERROR(_xlfn.NUMBERVALUE(LEFT(A887,1)),LEFT(A887,1))</f>
        <v>d</v>
      </c>
      <c r="C887">
        <f>IF(ISNUMBER(_xlfn.NUMBERVALUE(LEFT(A887,1))),_xlfn.NUMBERVALUE(_xlfn.TEXTBEFORE(A887," ")),0)+
IF(B887="d",SUMIFS(F:F,D:D,D887&amp;"|"&amp;_xlfn.TEXTAFTER(A887," ")),0)</f>
        <v>289581</v>
      </c>
      <c r="D887" t="str" cm="1">
        <f t="array" ref="D887">IF(AND(LEFT(A887,4)="$ cd",IFERROR(_xlfn.TEXTAFTER(A887," ",2)&lt;&gt;"..",0)),IF(D886="|",D886,D886&amp;"|")&amp;IFERROR(_xlfn.TEXTAFTER(A887," ",2),0),
IF(AND(LEFT(A887,4)="$ cd",IFERROR(_xlfn.TEXTAFTER(A887," ",2)="..",0)),_xlfn.XLOOKUP(E887,$E$2:E886,$D$2:D886,,,-1),D886))</f>
        <v>|/|vfrtt|zblsznh|fvhmzqc|zljhz</v>
      </c>
      <c r="E887">
        <f>E886+IFERROR(IF(AND(LEFT(A887,4)="$ cd",_xlfn.TEXTAFTER(A887," ",2)&lt;&gt;".."),1,-1),0)</f>
        <v>5</v>
      </c>
      <c r="F887">
        <f>SUMIFS(C:C,D:D,IF(AND(LEFT(A887,4)="$ cd",_xlfn.TEXTAFTER(A887," ",2)&lt;&gt;".."),IF(D886="|",D886,D886&amp;"|")&amp;_xlfn.TEXTAFTER(A887," ",2),""))</f>
        <v>0</v>
      </c>
      <c r="G887" s="2" t="str">
        <f>IF(F887&gt;$J$2,F887-$J$2,"")</f>
        <v/>
      </c>
      <c r="H887">
        <f>IF(ISNUMBER(_xlfn.NUMBERVALUE(LEFT(A887,1))),_xlfn.NUMBERVALUE(_xlfn.TEXTBEFORE(A887," ")),0)</f>
        <v>0</v>
      </c>
      <c r="J887" cm="1">
        <f t="array" ref="J887">SUMPRODUCT(--(IFERROR(FIND(I887,D885:D1818),0)&gt;0),H885:H1818)</f>
        <v>2415658</v>
      </c>
    </row>
    <row r="888" spans="1:10">
      <c r="A888" s="3" t="s">
        <v>30</v>
      </c>
      <c r="B888" s="1" t="str">
        <f>IFERROR(_xlfn.NUMBERVALUE(LEFT(A888,1)),LEFT(A888,1))</f>
        <v>d</v>
      </c>
      <c r="C888">
        <f>IF(ISNUMBER(_xlfn.NUMBERVALUE(LEFT(A888,1))),_xlfn.NUMBERVALUE(_xlfn.TEXTBEFORE(A888," ")),0)+
IF(B888="d",SUMIFS(F:F,D:D,D888&amp;"|"&amp;_xlfn.TEXTAFTER(A888," ")),0)</f>
        <v>467550</v>
      </c>
      <c r="D888" t="str" cm="1">
        <f t="array" ref="D888">IF(AND(LEFT(A888,4)="$ cd",IFERROR(_xlfn.TEXTAFTER(A888," ",2)&lt;&gt;"..",0)),IF(D887="|",D887,D887&amp;"|")&amp;IFERROR(_xlfn.TEXTAFTER(A888," ",2),0),
IF(AND(LEFT(A888,4)="$ cd",IFERROR(_xlfn.TEXTAFTER(A888," ",2)="..",0)),_xlfn.XLOOKUP(E888,$E$2:E887,$D$2:D887,,,-1),D887))</f>
        <v>|/|vfrtt|zblsznh|fvhmzqc|zljhz</v>
      </c>
      <c r="E888">
        <f>E887+IFERROR(IF(AND(LEFT(A888,4)="$ cd",_xlfn.TEXTAFTER(A888," ",2)&lt;&gt;".."),1,-1),0)</f>
        <v>5</v>
      </c>
      <c r="F888">
        <f>SUMIFS(C:C,D:D,IF(AND(LEFT(A888,4)="$ cd",_xlfn.TEXTAFTER(A888," ",2)&lt;&gt;".."),IF(D887="|",D887,D887&amp;"|")&amp;_xlfn.TEXTAFTER(A888," ",2),""))</f>
        <v>0</v>
      </c>
      <c r="G888" s="2" t="str">
        <f>IF(F888&gt;$J$2,F888-$J$2,"")</f>
        <v/>
      </c>
      <c r="H888">
        <f>IF(ISNUMBER(_xlfn.NUMBERVALUE(LEFT(A888,1))),_xlfn.NUMBERVALUE(_xlfn.TEXTBEFORE(A888," ")),0)</f>
        <v>0</v>
      </c>
      <c r="J888" cm="1">
        <f t="array" ref="J888">SUMPRODUCT(--(IFERROR(FIND(I888,D886:D1819),0)&gt;0),H886:H1819)</f>
        <v>2415658</v>
      </c>
    </row>
    <row r="889" spans="1:10">
      <c r="A889" s="3" t="s">
        <v>29</v>
      </c>
      <c r="B889" s="1" t="str">
        <f>IFERROR(_xlfn.NUMBERVALUE(LEFT(A889,1)),LEFT(A889,1))</f>
        <v>d</v>
      </c>
      <c r="C889">
        <f>IF(ISNUMBER(_xlfn.NUMBERVALUE(LEFT(A889,1))),_xlfn.NUMBERVALUE(_xlfn.TEXTBEFORE(A889," ")),0)+
IF(B889="d",SUMIFS(F:F,D:D,D889&amp;"|"&amp;_xlfn.TEXTAFTER(A889," ")),0)</f>
        <v>751804</v>
      </c>
      <c r="D889" t="str" cm="1">
        <f t="array" ref="D889">IF(AND(LEFT(A889,4)="$ cd",IFERROR(_xlfn.TEXTAFTER(A889," ",2)&lt;&gt;"..",0)),IF(D888="|",D888,D888&amp;"|")&amp;IFERROR(_xlfn.TEXTAFTER(A889," ",2),0),
IF(AND(LEFT(A889,4)="$ cd",IFERROR(_xlfn.TEXTAFTER(A889," ",2)="..",0)),_xlfn.XLOOKUP(E889,$E$2:E888,$D$2:D888,,,-1),D888))</f>
        <v>|/|vfrtt|zblsznh|fvhmzqc|zljhz</v>
      </c>
      <c r="E889">
        <f>E888+IFERROR(IF(AND(LEFT(A889,4)="$ cd",_xlfn.TEXTAFTER(A889," ",2)&lt;&gt;".."),1,-1),0)</f>
        <v>5</v>
      </c>
      <c r="F889">
        <f>SUMIFS(C:C,D:D,IF(AND(LEFT(A889,4)="$ cd",_xlfn.TEXTAFTER(A889," ",2)&lt;&gt;".."),IF(D888="|",D888,D888&amp;"|")&amp;_xlfn.TEXTAFTER(A889," ",2),""))</f>
        <v>0</v>
      </c>
      <c r="G889" s="2" t="str">
        <f>IF(F889&gt;$J$2,F889-$J$2,"")</f>
        <v/>
      </c>
      <c r="H889">
        <f>IF(ISNUMBER(_xlfn.NUMBERVALUE(LEFT(A889,1))),_xlfn.NUMBERVALUE(_xlfn.TEXTBEFORE(A889," ")),0)</f>
        <v>0</v>
      </c>
      <c r="J889" cm="1">
        <f t="array" ref="J889">SUMPRODUCT(--(IFERROR(FIND(I889,D887:D1820),0)&gt;0),H887:H1820)</f>
        <v>2415658</v>
      </c>
    </row>
    <row r="890" spans="1:10">
      <c r="A890" s="3" t="s">
        <v>28</v>
      </c>
      <c r="B890" s="1" t="str">
        <f>IFERROR(_xlfn.NUMBERVALUE(LEFT(A890,1)),LEFT(A890,1))</f>
        <v>$</v>
      </c>
      <c r="C890">
        <f>IF(ISNUMBER(_xlfn.NUMBERVALUE(LEFT(A890,1))),_xlfn.NUMBERVALUE(_xlfn.TEXTBEFORE(A890," ")),0)+
IF(B890="d",SUMIFS(F:F,D:D,D890&amp;"|"&amp;_xlfn.TEXTAFTER(A890," ")),0)</f>
        <v>0</v>
      </c>
      <c r="D890" t="str" cm="1">
        <f t="array" ref="D890">IF(AND(LEFT(A890,4)="$ cd",IFERROR(_xlfn.TEXTAFTER(A890," ",2)&lt;&gt;"..",0)),IF(D889="|",D889,D889&amp;"|")&amp;IFERROR(_xlfn.TEXTAFTER(A890," ",2),0),
IF(AND(LEFT(A890,4)="$ cd",IFERROR(_xlfn.TEXTAFTER(A890," ",2)="..",0)),_xlfn.XLOOKUP(E890,$E$2:E889,$D$2:D889,,,-1),D889))</f>
        <v>|/|vfrtt|zblsznh|fvhmzqc|zljhz|dmqmc</v>
      </c>
      <c r="E890">
        <f>E889+IFERROR(IF(AND(LEFT(A890,4)="$ cd",_xlfn.TEXTAFTER(A890," ",2)&lt;&gt;".."),1,-1),0)</f>
        <v>6</v>
      </c>
      <c r="F890">
        <f>SUMIFS(C:C,D:D,IF(AND(LEFT(A890,4)="$ cd",_xlfn.TEXTAFTER(A890," ",2)&lt;&gt;".."),IF(D889="|",D889,D889&amp;"|")&amp;_xlfn.TEXTAFTER(A890," ",2),""))</f>
        <v>166369</v>
      </c>
      <c r="G890" s="2" t="str">
        <f>IF(F890&gt;$J$2,F890-$J$2,"")</f>
        <v/>
      </c>
      <c r="H890">
        <f>IF(ISNUMBER(_xlfn.NUMBERVALUE(LEFT(A890,1))),_xlfn.NUMBERVALUE(_xlfn.TEXTBEFORE(A890," ")),0)</f>
        <v>0</v>
      </c>
      <c r="J890" cm="1">
        <f t="array" ref="J890">SUMPRODUCT(--(IFERROR(FIND(I890,D888:D1821),0)&gt;0),H888:H1821)</f>
        <v>2415658</v>
      </c>
    </row>
    <row r="891" spans="1:10">
      <c r="A891" s="3" t="s">
        <v>1</v>
      </c>
      <c r="B891" s="1" t="str">
        <f>IFERROR(_xlfn.NUMBERVALUE(LEFT(A891,1)),LEFT(A891,1))</f>
        <v>$</v>
      </c>
      <c r="C891">
        <f>IF(ISNUMBER(_xlfn.NUMBERVALUE(LEFT(A891,1))),_xlfn.NUMBERVALUE(_xlfn.TEXTBEFORE(A891," ")),0)+
IF(B891="d",SUMIFS(F:F,D:D,D891&amp;"|"&amp;_xlfn.TEXTAFTER(A891," ")),0)</f>
        <v>0</v>
      </c>
      <c r="D891" t="str" cm="1">
        <f t="array" ref="D891">IF(AND(LEFT(A891,4)="$ cd",IFERROR(_xlfn.TEXTAFTER(A891," ",2)&lt;&gt;"..",0)),IF(D890="|",D890,D890&amp;"|")&amp;IFERROR(_xlfn.TEXTAFTER(A891," ",2),0),
IF(AND(LEFT(A891,4)="$ cd",IFERROR(_xlfn.TEXTAFTER(A891," ",2)="..",0)),_xlfn.XLOOKUP(E891,$E$2:E890,$D$2:D890,,,-1),D890))</f>
        <v>|/|vfrtt|zblsznh|fvhmzqc|zljhz|dmqmc</v>
      </c>
      <c r="E891">
        <f>E890+IFERROR(IF(AND(LEFT(A891,4)="$ cd",_xlfn.TEXTAFTER(A891," ",2)&lt;&gt;".."),1,-1),0)</f>
        <v>6</v>
      </c>
      <c r="F891">
        <f>SUMIFS(C:C,D:D,IF(AND(LEFT(A891,4)="$ cd",_xlfn.TEXTAFTER(A891," ",2)&lt;&gt;".."),IF(D890="|",D890,D890&amp;"|")&amp;_xlfn.TEXTAFTER(A891," ",2),""))</f>
        <v>0</v>
      </c>
      <c r="G891" s="2" t="str">
        <f>IF(F891&gt;$J$2,F891-$J$2,"")</f>
        <v/>
      </c>
      <c r="H891">
        <f>IF(ISNUMBER(_xlfn.NUMBERVALUE(LEFT(A891,1))),_xlfn.NUMBERVALUE(_xlfn.TEXTBEFORE(A891," ")),0)</f>
        <v>0</v>
      </c>
      <c r="J891" cm="1">
        <f t="array" ref="J891">SUMPRODUCT(--(IFERROR(FIND(I891,D889:D1822),0)&gt;0),H889:H1822)</f>
        <v>2415658</v>
      </c>
    </row>
    <row r="892" spans="1:10">
      <c r="A892" s="3" t="s">
        <v>27</v>
      </c>
      <c r="B892" s="1" t="str">
        <f>IFERROR(_xlfn.NUMBERVALUE(LEFT(A892,1)),LEFT(A892,1))</f>
        <v>d</v>
      </c>
      <c r="C892">
        <f>IF(ISNUMBER(_xlfn.NUMBERVALUE(LEFT(A892,1))),_xlfn.NUMBERVALUE(_xlfn.TEXTBEFORE(A892," ")),0)+
IF(B892="d",SUMIFS(F:F,D:D,D892&amp;"|"&amp;_xlfn.TEXTAFTER(A892," ")),0)</f>
        <v>166369</v>
      </c>
      <c r="D892" t="str" cm="1">
        <f t="array" ref="D892">IF(AND(LEFT(A892,4)="$ cd",IFERROR(_xlfn.TEXTAFTER(A892," ",2)&lt;&gt;"..",0)),IF(D891="|",D891,D891&amp;"|")&amp;IFERROR(_xlfn.TEXTAFTER(A892," ",2),0),
IF(AND(LEFT(A892,4)="$ cd",IFERROR(_xlfn.TEXTAFTER(A892," ",2)="..",0)),_xlfn.XLOOKUP(E892,$E$2:E891,$D$2:D891,,,-1),D891))</f>
        <v>|/|vfrtt|zblsznh|fvhmzqc|zljhz|dmqmc</v>
      </c>
      <c r="E892">
        <f>E891+IFERROR(IF(AND(LEFT(A892,4)="$ cd",_xlfn.TEXTAFTER(A892," ",2)&lt;&gt;".."),1,-1),0)</f>
        <v>6</v>
      </c>
      <c r="F892">
        <f>SUMIFS(C:C,D:D,IF(AND(LEFT(A892,4)="$ cd",_xlfn.TEXTAFTER(A892," ",2)&lt;&gt;".."),IF(D891="|",D891,D891&amp;"|")&amp;_xlfn.TEXTAFTER(A892," ",2),""))</f>
        <v>0</v>
      </c>
      <c r="G892" s="2" t="str">
        <f>IF(F892&gt;$J$2,F892-$J$2,"")</f>
        <v/>
      </c>
      <c r="H892">
        <f>IF(ISNUMBER(_xlfn.NUMBERVALUE(LEFT(A892,1))),_xlfn.NUMBERVALUE(_xlfn.TEXTBEFORE(A892," ")),0)</f>
        <v>0</v>
      </c>
      <c r="J892" cm="1">
        <f t="array" ref="J892">SUMPRODUCT(--(IFERROR(FIND(I892,D890:D1823),0)&gt;0),H890:H1823)</f>
        <v>2415658</v>
      </c>
    </row>
    <row r="893" spans="1:10">
      <c r="A893" s="3" t="s">
        <v>26</v>
      </c>
      <c r="B893" s="1" t="str">
        <f>IFERROR(_xlfn.NUMBERVALUE(LEFT(A893,1)),LEFT(A893,1))</f>
        <v>$</v>
      </c>
      <c r="C893">
        <f>IF(ISNUMBER(_xlfn.NUMBERVALUE(LEFT(A893,1))),_xlfn.NUMBERVALUE(_xlfn.TEXTBEFORE(A893," ")),0)+
IF(B893="d",SUMIFS(F:F,D:D,D893&amp;"|"&amp;_xlfn.TEXTAFTER(A893," ")),0)</f>
        <v>0</v>
      </c>
      <c r="D893" t="str" cm="1">
        <f t="array" ref="D893">IF(AND(LEFT(A893,4)="$ cd",IFERROR(_xlfn.TEXTAFTER(A893," ",2)&lt;&gt;"..",0)),IF(D892="|",D892,D892&amp;"|")&amp;IFERROR(_xlfn.TEXTAFTER(A893," ",2),0),
IF(AND(LEFT(A893,4)="$ cd",IFERROR(_xlfn.TEXTAFTER(A893," ",2)="..",0)),_xlfn.XLOOKUP(E893,$E$2:E892,$D$2:D892,,,-1),D892))</f>
        <v>|/|vfrtt|zblsznh|fvhmzqc|zljhz|dmqmc|djtchhmw</v>
      </c>
      <c r="E893">
        <f>E892+IFERROR(IF(AND(LEFT(A893,4)="$ cd",_xlfn.TEXTAFTER(A893," ",2)&lt;&gt;".."),1,-1),0)</f>
        <v>7</v>
      </c>
      <c r="F893">
        <f>SUMIFS(C:C,D:D,IF(AND(LEFT(A893,4)="$ cd",_xlfn.TEXTAFTER(A893," ",2)&lt;&gt;".."),IF(D892="|",D892,D892&amp;"|")&amp;_xlfn.TEXTAFTER(A893," ",2),""))</f>
        <v>166369</v>
      </c>
      <c r="G893" s="2" t="str">
        <f>IF(F893&gt;$J$2,F893-$J$2,"")</f>
        <v/>
      </c>
      <c r="H893">
        <f>IF(ISNUMBER(_xlfn.NUMBERVALUE(LEFT(A893,1))),_xlfn.NUMBERVALUE(_xlfn.TEXTBEFORE(A893," ")),0)</f>
        <v>0</v>
      </c>
      <c r="J893" cm="1">
        <f t="array" ref="J893">SUMPRODUCT(--(IFERROR(FIND(I893,D891:D1824),0)&gt;0),H891:H1824)</f>
        <v>2415658</v>
      </c>
    </row>
    <row r="894" spans="1:10">
      <c r="A894" s="3" t="s">
        <v>1</v>
      </c>
      <c r="B894" s="1" t="str">
        <f>IFERROR(_xlfn.NUMBERVALUE(LEFT(A894,1)),LEFT(A894,1))</f>
        <v>$</v>
      </c>
      <c r="C894">
        <f>IF(ISNUMBER(_xlfn.NUMBERVALUE(LEFT(A894,1))),_xlfn.NUMBERVALUE(_xlfn.TEXTBEFORE(A894," ")),0)+
IF(B894="d",SUMIFS(F:F,D:D,D894&amp;"|"&amp;_xlfn.TEXTAFTER(A894," ")),0)</f>
        <v>0</v>
      </c>
      <c r="D894" t="str" cm="1">
        <f t="array" ref="D894">IF(AND(LEFT(A894,4)="$ cd",IFERROR(_xlfn.TEXTAFTER(A894," ",2)&lt;&gt;"..",0)),IF(D893="|",D893,D893&amp;"|")&amp;IFERROR(_xlfn.TEXTAFTER(A894," ",2),0),
IF(AND(LEFT(A894,4)="$ cd",IFERROR(_xlfn.TEXTAFTER(A894," ",2)="..",0)),_xlfn.XLOOKUP(E894,$E$2:E893,$D$2:D893,,,-1),D893))</f>
        <v>|/|vfrtt|zblsznh|fvhmzqc|zljhz|dmqmc|djtchhmw</v>
      </c>
      <c r="E894">
        <f>E893+IFERROR(IF(AND(LEFT(A894,4)="$ cd",_xlfn.TEXTAFTER(A894," ",2)&lt;&gt;".."),1,-1),0)</f>
        <v>7</v>
      </c>
      <c r="F894">
        <f>SUMIFS(C:C,D:D,IF(AND(LEFT(A894,4)="$ cd",_xlfn.TEXTAFTER(A894," ",2)&lt;&gt;".."),IF(D893="|",D893,D893&amp;"|")&amp;_xlfn.TEXTAFTER(A894," ",2),""))</f>
        <v>0</v>
      </c>
      <c r="G894" s="2" t="str">
        <f>IF(F894&gt;$J$2,F894-$J$2,"")</f>
        <v/>
      </c>
      <c r="H894">
        <f>IF(ISNUMBER(_xlfn.NUMBERVALUE(LEFT(A894,1))),_xlfn.NUMBERVALUE(_xlfn.TEXTBEFORE(A894," ")),0)</f>
        <v>0</v>
      </c>
      <c r="J894" cm="1">
        <f t="array" ref="J894">SUMPRODUCT(--(IFERROR(FIND(I894,D892:D1825),0)&gt;0),H892:H1825)</f>
        <v>2415658</v>
      </c>
    </row>
    <row r="895" spans="1:10">
      <c r="A895" s="3" t="s">
        <v>25</v>
      </c>
      <c r="B895" s="1">
        <f>IFERROR(_xlfn.NUMBERVALUE(LEFT(A895,1)),LEFT(A895,1))</f>
        <v>1</v>
      </c>
      <c r="C895">
        <f>IF(ISNUMBER(_xlfn.NUMBERVALUE(LEFT(A895,1))),_xlfn.NUMBERVALUE(_xlfn.TEXTBEFORE(A895," ")),0)+
IF(B895="d",SUMIFS(F:F,D:D,D895&amp;"|"&amp;_xlfn.TEXTAFTER(A895," ")),0)</f>
        <v>166369</v>
      </c>
      <c r="D895" t="str" cm="1">
        <f t="array" ref="D895">IF(AND(LEFT(A895,4)="$ cd",IFERROR(_xlfn.TEXTAFTER(A895," ",2)&lt;&gt;"..",0)),IF(D894="|",D894,D894&amp;"|")&amp;IFERROR(_xlfn.TEXTAFTER(A895," ",2),0),
IF(AND(LEFT(A895,4)="$ cd",IFERROR(_xlfn.TEXTAFTER(A895," ",2)="..",0)),_xlfn.XLOOKUP(E895,$E$2:E894,$D$2:D894,,,-1),D894))</f>
        <v>|/|vfrtt|zblsznh|fvhmzqc|zljhz|dmqmc|djtchhmw</v>
      </c>
      <c r="E895">
        <f>E894+IFERROR(IF(AND(LEFT(A895,4)="$ cd",_xlfn.TEXTAFTER(A895," ",2)&lt;&gt;".."),1,-1),0)</f>
        <v>7</v>
      </c>
      <c r="F895">
        <f>SUMIFS(C:C,D:D,IF(AND(LEFT(A895,4)="$ cd",_xlfn.TEXTAFTER(A895," ",2)&lt;&gt;".."),IF(D894="|",D894,D894&amp;"|")&amp;_xlfn.TEXTAFTER(A895," ",2),""))</f>
        <v>0</v>
      </c>
      <c r="G895" s="2" t="str">
        <f>IF(F895&gt;$J$2,F895-$J$2,"")</f>
        <v/>
      </c>
      <c r="H895">
        <f>IF(ISNUMBER(_xlfn.NUMBERVALUE(LEFT(A895,1))),_xlfn.NUMBERVALUE(_xlfn.TEXTBEFORE(A895," ")),0)</f>
        <v>166369</v>
      </c>
      <c r="J895" cm="1">
        <f t="array" ref="J895">SUMPRODUCT(--(IFERROR(FIND(I895,D893:D1826),0)&gt;0),H893:H1826)</f>
        <v>2415658</v>
      </c>
    </row>
    <row r="896" spans="1:10">
      <c r="A896" s="3" t="s">
        <v>3</v>
      </c>
      <c r="B896" s="1" t="str">
        <f>IFERROR(_xlfn.NUMBERVALUE(LEFT(A896,1)),LEFT(A896,1))</f>
        <v>$</v>
      </c>
      <c r="C896">
        <f>IF(ISNUMBER(_xlfn.NUMBERVALUE(LEFT(A896,1))),_xlfn.NUMBERVALUE(_xlfn.TEXTBEFORE(A896," ")),0)+
IF(B896="d",SUMIFS(F:F,D:D,D896&amp;"|"&amp;_xlfn.TEXTAFTER(A896," ")),0)</f>
        <v>0</v>
      </c>
      <c r="D896" t="str" cm="1">
        <f t="array" ref="D896">IF(AND(LEFT(A896,4)="$ cd",IFERROR(_xlfn.TEXTAFTER(A896," ",2)&lt;&gt;"..",0)),IF(D895="|",D895,D895&amp;"|")&amp;IFERROR(_xlfn.TEXTAFTER(A896," ",2),0),
IF(AND(LEFT(A896,4)="$ cd",IFERROR(_xlfn.TEXTAFTER(A896," ",2)="..",0)),_xlfn.XLOOKUP(E896,$E$2:E895,$D$2:D895,,,-1),D895))</f>
        <v>|/|vfrtt|zblsznh|fvhmzqc|zljhz|dmqmc</v>
      </c>
      <c r="E896">
        <f>E895+IFERROR(IF(AND(LEFT(A896,4)="$ cd",_xlfn.TEXTAFTER(A896," ",2)&lt;&gt;".."),1,-1),0)</f>
        <v>6</v>
      </c>
      <c r="F896">
        <f>SUMIFS(C:C,D:D,IF(AND(LEFT(A896,4)="$ cd",_xlfn.TEXTAFTER(A896," ",2)&lt;&gt;".."),IF(D895="|",D895,D895&amp;"|")&amp;_xlfn.TEXTAFTER(A896," ",2),""))</f>
        <v>0</v>
      </c>
      <c r="G896" s="2" t="str">
        <f>IF(F896&gt;$J$2,F896-$J$2,"")</f>
        <v/>
      </c>
      <c r="H896">
        <f>IF(ISNUMBER(_xlfn.NUMBERVALUE(LEFT(A896,1))),_xlfn.NUMBERVALUE(_xlfn.TEXTBEFORE(A896," ")),0)</f>
        <v>0</v>
      </c>
      <c r="J896" cm="1">
        <f t="array" ref="J896">SUMPRODUCT(--(IFERROR(FIND(I896,D894:D1827),0)&gt;0),H894:H1827)</f>
        <v>2415658</v>
      </c>
    </row>
    <row r="897" spans="1:10">
      <c r="A897" s="3" t="s">
        <v>3</v>
      </c>
      <c r="B897" s="1" t="str">
        <f>IFERROR(_xlfn.NUMBERVALUE(LEFT(A897,1)),LEFT(A897,1))</f>
        <v>$</v>
      </c>
      <c r="C897">
        <f>IF(ISNUMBER(_xlfn.NUMBERVALUE(LEFT(A897,1))),_xlfn.NUMBERVALUE(_xlfn.TEXTBEFORE(A897," ")),0)+
IF(B897="d",SUMIFS(F:F,D:D,D897&amp;"|"&amp;_xlfn.TEXTAFTER(A897," ")),0)</f>
        <v>0</v>
      </c>
      <c r="D897" t="str" cm="1">
        <f t="array" ref="D897">IF(AND(LEFT(A897,4)="$ cd",IFERROR(_xlfn.TEXTAFTER(A897," ",2)&lt;&gt;"..",0)),IF(D896="|",D896,D896&amp;"|")&amp;IFERROR(_xlfn.TEXTAFTER(A897," ",2),0),
IF(AND(LEFT(A897,4)="$ cd",IFERROR(_xlfn.TEXTAFTER(A897," ",2)="..",0)),_xlfn.XLOOKUP(E897,$E$2:E896,$D$2:D896,,,-1),D896))</f>
        <v>|/|vfrtt|zblsznh|fvhmzqc|zljhz</v>
      </c>
      <c r="E897">
        <f>E896+IFERROR(IF(AND(LEFT(A897,4)="$ cd",_xlfn.TEXTAFTER(A897," ",2)&lt;&gt;".."),1,-1),0)</f>
        <v>5</v>
      </c>
      <c r="F897">
        <f>SUMIFS(C:C,D:D,IF(AND(LEFT(A897,4)="$ cd",_xlfn.TEXTAFTER(A897," ",2)&lt;&gt;".."),IF(D896="|",D896,D896&amp;"|")&amp;_xlfn.TEXTAFTER(A897," ",2),""))</f>
        <v>0</v>
      </c>
      <c r="G897" s="2" t="str">
        <f>IF(F897&gt;$J$2,F897-$J$2,"")</f>
        <v/>
      </c>
      <c r="H897">
        <f>IF(ISNUMBER(_xlfn.NUMBERVALUE(LEFT(A897,1))),_xlfn.NUMBERVALUE(_xlfn.TEXTBEFORE(A897," ")),0)</f>
        <v>0</v>
      </c>
      <c r="J897" cm="1">
        <f t="array" ref="J897">SUMPRODUCT(--(IFERROR(FIND(I897,D895:D1828),0)&gt;0),H895:H1828)</f>
        <v>2415658</v>
      </c>
    </row>
    <row r="898" spans="1:10">
      <c r="A898" s="3" t="s">
        <v>24</v>
      </c>
      <c r="B898" s="1" t="str">
        <f>IFERROR(_xlfn.NUMBERVALUE(LEFT(A898,1)),LEFT(A898,1))</f>
        <v>$</v>
      </c>
      <c r="C898">
        <f>IF(ISNUMBER(_xlfn.NUMBERVALUE(LEFT(A898,1))),_xlfn.NUMBERVALUE(_xlfn.TEXTBEFORE(A898," ")),0)+
IF(B898="d",SUMIFS(F:F,D:D,D898&amp;"|"&amp;_xlfn.TEXTAFTER(A898," ")),0)</f>
        <v>0</v>
      </c>
      <c r="D898" t="str" cm="1">
        <f t="array" ref="D898">IF(AND(LEFT(A898,4)="$ cd",IFERROR(_xlfn.TEXTAFTER(A898," ",2)&lt;&gt;"..",0)),IF(D897="|",D897,D897&amp;"|")&amp;IFERROR(_xlfn.TEXTAFTER(A898," ",2),0),
IF(AND(LEFT(A898,4)="$ cd",IFERROR(_xlfn.TEXTAFTER(A898," ",2)="..",0)),_xlfn.XLOOKUP(E898,$E$2:E897,$D$2:D897,,,-1),D897))</f>
        <v>|/|vfrtt|zblsznh|fvhmzqc|zljhz|jnlgsgn</v>
      </c>
      <c r="E898">
        <f>E897+IFERROR(IF(AND(LEFT(A898,4)="$ cd",_xlfn.TEXTAFTER(A898," ",2)&lt;&gt;".."),1,-1),0)</f>
        <v>6</v>
      </c>
      <c r="F898">
        <f>SUMIFS(C:C,D:D,IF(AND(LEFT(A898,4)="$ cd",_xlfn.TEXTAFTER(A898," ",2)&lt;&gt;".."),IF(D897="|",D897,D897&amp;"|")&amp;_xlfn.TEXTAFTER(A898," ",2),""))</f>
        <v>289581</v>
      </c>
      <c r="G898" s="2" t="str">
        <f>IF(F898&gt;$J$2,F898-$J$2,"")</f>
        <v/>
      </c>
      <c r="H898">
        <f>IF(ISNUMBER(_xlfn.NUMBERVALUE(LEFT(A898,1))),_xlfn.NUMBERVALUE(_xlfn.TEXTBEFORE(A898," ")),0)</f>
        <v>0</v>
      </c>
      <c r="J898" cm="1">
        <f t="array" ref="J898">SUMPRODUCT(--(IFERROR(FIND(I898,D896:D1829),0)&gt;0),H896:H1829)</f>
        <v>2249289</v>
      </c>
    </row>
    <row r="899" spans="1:10">
      <c r="A899" s="3" t="s">
        <v>1</v>
      </c>
      <c r="B899" s="1" t="str">
        <f>IFERROR(_xlfn.NUMBERVALUE(LEFT(A899,1)),LEFT(A899,1))</f>
        <v>$</v>
      </c>
      <c r="C899">
        <f>IF(ISNUMBER(_xlfn.NUMBERVALUE(LEFT(A899,1))),_xlfn.NUMBERVALUE(_xlfn.TEXTBEFORE(A899," ")),0)+
IF(B899="d",SUMIFS(F:F,D:D,D899&amp;"|"&amp;_xlfn.TEXTAFTER(A899," ")),0)</f>
        <v>0</v>
      </c>
      <c r="D899" t="str" cm="1">
        <f t="array" ref="D899">IF(AND(LEFT(A899,4)="$ cd",IFERROR(_xlfn.TEXTAFTER(A899," ",2)&lt;&gt;"..",0)),IF(D898="|",D898,D898&amp;"|")&amp;IFERROR(_xlfn.TEXTAFTER(A899," ",2),0),
IF(AND(LEFT(A899,4)="$ cd",IFERROR(_xlfn.TEXTAFTER(A899," ",2)="..",0)),_xlfn.XLOOKUP(E899,$E$2:E898,$D$2:D898,,,-1),D898))</f>
        <v>|/|vfrtt|zblsznh|fvhmzqc|zljhz|jnlgsgn</v>
      </c>
      <c r="E899">
        <f>E898+IFERROR(IF(AND(LEFT(A899,4)="$ cd",_xlfn.TEXTAFTER(A899," ",2)&lt;&gt;".."),1,-1),0)</f>
        <v>6</v>
      </c>
      <c r="F899">
        <f>SUMIFS(C:C,D:D,IF(AND(LEFT(A899,4)="$ cd",_xlfn.TEXTAFTER(A899," ",2)&lt;&gt;".."),IF(D898="|",D898,D898&amp;"|")&amp;_xlfn.TEXTAFTER(A899," ",2),""))</f>
        <v>0</v>
      </c>
      <c r="G899" s="2" t="str">
        <f>IF(F899&gt;$J$2,F899-$J$2,"")</f>
        <v/>
      </c>
      <c r="H899">
        <f>IF(ISNUMBER(_xlfn.NUMBERVALUE(LEFT(A899,1))),_xlfn.NUMBERVALUE(_xlfn.TEXTBEFORE(A899," ")),0)</f>
        <v>0</v>
      </c>
      <c r="J899" cm="1">
        <f t="array" ref="J899">SUMPRODUCT(--(IFERROR(FIND(I899,D897:D1830),0)&gt;0),H897:H1830)</f>
        <v>2249289</v>
      </c>
    </row>
    <row r="900" spans="1:10">
      <c r="A900" s="3" t="s">
        <v>23</v>
      </c>
      <c r="B900" s="1">
        <f>IFERROR(_xlfn.NUMBERVALUE(LEFT(A900,1)),LEFT(A900,1))</f>
        <v>2</v>
      </c>
      <c r="C900">
        <f>IF(ISNUMBER(_xlfn.NUMBERVALUE(LEFT(A900,1))),_xlfn.NUMBERVALUE(_xlfn.TEXTBEFORE(A900," ")),0)+
IF(B900="d",SUMIFS(F:F,D:D,D900&amp;"|"&amp;_xlfn.TEXTAFTER(A900," ")),0)</f>
        <v>289581</v>
      </c>
      <c r="D900" t="str" cm="1">
        <f t="array" ref="D900">IF(AND(LEFT(A900,4)="$ cd",IFERROR(_xlfn.TEXTAFTER(A900," ",2)&lt;&gt;"..",0)),IF(D899="|",D899,D899&amp;"|")&amp;IFERROR(_xlfn.TEXTAFTER(A900," ",2),0),
IF(AND(LEFT(A900,4)="$ cd",IFERROR(_xlfn.TEXTAFTER(A900," ",2)="..",0)),_xlfn.XLOOKUP(E900,$E$2:E899,$D$2:D899,,,-1),D899))</f>
        <v>|/|vfrtt|zblsznh|fvhmzqc|zljhz|jnlgsgn</v>
      </c>
      <c r="E900">
        <f>E899+IFERROR(IF(AND(LEFT(A900,4)="$ cd",_xlfn.TEXTAFTER(A900," ",2)&lt;&gt;".."),1,-1),0)</f>
        <v>6</v>
      </c>
      <c r="F900">
        <f>SUMIFS(C:C,D:D,IF(AND(LEFT(A900,4)="$ cd",_xlfn.TEXTAFTER(A900," ",2)&lt;&gt;".."),IF(D899="|",D899,D899&amp;"|")&amp;_xlfn.TEXTAFTER(A900," ",2),""))</f>
        <v>0</v>
      </c>
      <c r="G900" s="2" t="str">
        <f>IF(F900&gt;$J$2,F900-$J$2,"")</f>
        <v/>
      </c>
      <c r="H900">
        <f>IF(ISNUMBER(_xlfn.NUMBERVALUE(LEFT(A900,1))),_xlfn.NUMBERVALUE(_xlfn.TEXTBEFORE(A900," ")),0)</f>
        <v>289581</v>
      </c>
      <c r="J900" cm="1">
        <f t="array" ref="J900">SUMPRODUCT(--(IFERROR(FIND(I900,D898:D1831),0)&gt;0),H898:H1831)</f>
        <v>2249289</v>
      </c>
    </row>
    <row r="901" spans="1:10">
      <c r="A901" s="3" t="s">
        <v>3</v>
      </c>
      <c r="B901" s="1" t="str">
        <f>IFERROR(_xlfn.NUMBERVALUE(LEFT(A901,1)),LEFT(A901,1))</f>
        <v>$</v>
      </c>
      <c r="C901">
        <f>IF(ISNUMBER(_xlfn.NUMBERVALUE(LEFT(A901,1))),_xlfn.NUMBERVALUE(_xlfn.TEXTBEFORE(A901," ")),0)+
IF(B901="d",SUMIFS(F:F,D:D,D901&amp;"|"&amp;_xlfn.TEXTAFTER(A901," ")),0)</f>
        <v>0</v>
      </c>
      <c r="D901" t="str" cm="1">
        <f t="array" ref="D901">IF(AND(LEFT(A901,4)="$ cd",IFERROR(_xlfn.TEXTAFTER(A901," ",2)&lt;&gt;"..",0)),IF(D900="|",D900,D900&amp;"|")&amp;IFERROR(_xlfn.TEXTAFTER(A901," ",2),0),
IF(AND(LEFT(A901,4)="$ cd",IFERROR(_xlfn.TEXTAFTER(A901," ",2)="..",0)),_xlfn.XLOOKUP(E901,$E$2:E900,$D$2:D900,,,-1),D900))</f>
        <v>|/|vfrtt|zblsznh|fvhmzqc|zljhz</v>
      </c>
      <c r="E901">
        <f>E900+IFERROR(IF(AND(LEFT(A901,4)="$ cd",_xlfn.TEXTAFTER(A901," ",2)&lt;&gt;".."),1,-1),0)</f>
        <v>5</v>
      </c>
      <c r="F901">
        <f>SUMIFS(C:C,D:D,IF(AND(LEFT(A901,4)="$ cd",_xlfn.TEXTAFTER(A901," ",2)&lt;&gt;".."),IF(D900="|",D900,D900&amp;"|")&amp;_xlfn.TEXTAFTER(A901," ",2),""))</f>
        <v>0</v>
      </c>
      <c r="G901" s="2" t="str">
        <f>IF(F901&gt;$J$2,F901-$J$2,"")</f>
        <v/>
      </c>
      <c r="H901">
        <f>IF(ISNUMBER(_xlfn.NUMBERVALUE(LEFT(A901,1))),_xlfn.NUMBERVALUE(_xlfn.TEXTBEFORE(A901," ")),0)</f>
        <v>0</v>
      </c>
      <c r="J901" cm="1">
        <f t="array" ref="J901">SUMPRODUCT(--(IFERROR(FIND(I901,D899:D1832),0)&gt;0),H899:H1832)</f>
        <v>2249289</v>
      </c>
    </row>
    <row r="902" spans="1:10">
      <c r="A902" s="3" t="s">
        <v>22</v>
      </c>
      <c r="B902" s="1" t="str">
        <f>IFERROR(_xlfn.NUMBERVALUE(LEFT(A902,1)),LEFT(A902,1))</f>
        <v>$</v>
      </c>
      <c r="C902">
        <f>IF(ISNUMBER(_xlfn.NUMBERVALUE(LEFT(A902,1))),_xlfn.NUMBERVALUE(_xlfn.TEXTBEFORE(A902," ")),0)+
IF(B902="d",SUMIFS(F:F,D:D,D902&amp;"|"&amp;_xlfn.TEXTAFTER(A902," ")),0)</f>
        <v>0</v>
      </c>
      <c r="D902" t="str" cm="1">
        <f t="array" ref="D902">IF(AND(LEFT(A902,4)="$ cd",IFERROR(_xlfn.TEXTAFTER(A902," ",2)&lt;&gt;"..",0)),IF(D901="|",D901,D901&amp;"|")&amp;IFERROR(_xlfn.TEXTAFTER(A902," ",2),0),
IF(AND(LEFT(A902,4)="$ cd",IFERROR(_xlfn.TEXTAFTER(A902," ",2)="..",0)),_xlfn.XLOOKUP(E902,$E$2:E901,$D$2:D901,,,-1),D901))</f>
        <v>|/|vfrtt|zblsznh|fvhmzqc|zljhz|mhtmt</v>
      </c>
      <c r="E902">
        <f>E901+IFERROR(IF(AND(LEFT(A902,4)="$ cd",_xlfn.TEXTAFTER(A902," ",2)&lt;&gt;".."),1,-1),0)</f>
        <v>6</v>
      </c>
      <c r="F902">
        <f>SUMIFS(C:C,D:D,IF(AND(LEFT(A902,4)="$ cd",_xlfn.TEXTAFTER(A902," ",2)&lt;&gt;".."),IF(D901="|",D901,D901&amp;"|")&amp;_xlfn.TEXTAFTER(A902," ",2),""))</f>
        <v>467550</v>
      </c>
      <c r="G902" s="2" t="str">
        <f>IF(F902&gt;$J$2,F902-$J$2,"")</f>
        <v/>
      </c>
      <c r="H902">
        <f>IF(ISNUMBER(_xlfn.NUMBERVALUE(LEFT(A902,1))),_xlfn.NUMBERVALUE(_xlfn.TEXTBEFORE(A902," ")),0)</f>
        <v>0</v>
      </c>
      <c r="J902" cm="1">
        <f t="array" ref="J902">SUMPRODUCT(--(IFERROR(FIND(I902,D900:D1833),0)&gt;0),H900:H1833)</f>
        <v>2249289</v>
      </c>
    </row>
    <row r="903" spans="1:10">
      <c r="A903" s="3" t="s">
        <v>1</v>
      </c>
      <c r="B903" s="1" t="str">
        <f>IFERROR(_xlfn.NUMBERVALUE(LEFT(A903,1)),LEFT(A903,1))</f>
        <v>$</v>
      </c>
      <c r="C903">
        <f>IF(ISNUMBER(_xlfn.NUMBERVALUE(LEFT(A903,1))),_xlfn.NUMBERVALUE(_xlfn.TEXTBEFORE(A903," ")),0)+
IF(B903="d",SUMIFS(F:F,D:D,D903&amp;"|"&amp;_xlfn.TEXTAFTER(A903," ")),0)</f>
        <v>0</v>
      </c>
      <c r="D903" t="str" cm="1">
        <f t="array" ref="D903">IF(AND(LEFT(A903,4)="$ cd",IFERROR(_xlfn.TEXTAFTER(A903," ",2)&lt;&gt;"..",0)),IF(D902="|",D902,D902&amp;"|")&amp;IFERROR(_xlfn.TEXTAFTER(A903," ",2),0),
IF(AND(LEFT(A903,4)="$ cd",IFERROR(_xlfn.TEXTAFTER(A903," ",2)="..",0)),_xlfn.XLOOKUP(E903,$E$2:E902,$D$2:D902,,,-1),D902))</f>
        <v>|/|vfrtt|zblsznh|fvhmzqc|zljhz|mhtmt</v>
      </c>
      <c r="E903">
        <f>E902+IFERROR(IF(AND(LEFT(A903,4)="$ cd",_xlfn.TEXTAFTER(A903," ",2)&lt;&gt;".."),1,-1),0)</f>
        <v>6</v>
      </c>
      <c r="F903">
        <f>SUMIFS(C:C,D:D,IF(AND(LEFT(A903,4)="$ cd",_xlfn.TEXTAFTER(A903," ",2)&lt;&gt;".."),IF(D902="|",D902,D902&amp;"|")&amp;_xlfn.TEXTAFTER(A903," ",2),""))</f>
        <v>0</v>
      </c>
      <c r="G903" s="2" t="str">
        <f>IF(F903&gt;$J$2,F903-$J$2,"")</f>
        <v/>
      </c>
      <c r="H903">
        <f>IF(ISNUMBER(_xlfn.NUMBERVALUE(LEFT(A903,1))),_xlfn.NUMBERVALUE(_xlfn.TEXTBEFORE(A903," ")),0)</f>
        <v>0</v>
      </c>
      <c r="J903" cm="1">
        <f t="array" ref="J903">SUMPRODUCT(--(IFERROR(FIND(I903,D901:D1834),0)&gt;0),H901:H1834)</f>
        <v>1959708</v>
      </c>
    </row>
    <row r="904" spans="1:10">
      <c r="A904" s="3" t="s">
        <v>21</v>
      </c>
      <c r="B904" s="1">
        <f>IFERROR(_xlfn.NUMBERVALUE(LEFT(A904,1)),LEFT(A904,1))</f>
        <v>1</v>
      </c>
      <c r="C904">
        <f>IF(ISNUMBER(_xlfn.NUMBERVALUE(LEFT(A904,1))),_xlfn.NUMBERVALUE(_xlfn.TEXTBEFORE(A904," ")),0)+
IF(B904="d",SUMIFS(F:F,D:D,D904&amp;"|"&amp;_xlfn.TEXTAFTER(A904," ")),0)</f>
        <v>182104</v>
      </c>
      <c r="D904" t="str" cm="1">
        <f t="array" ref="D904">IF(AND(LEFT(A904,4)="$ cd",IFERROR(_xlfn.TEXTAFTER(A904," ",2)&lt;&gt;"..",0)),IF(D903="|",D903,D903&amp;"|")&amp;IFERROR(_xlfn.TEXTAFTER(A904," ",2),0),
IF(AND(LEFT(A904,4)="$ cd",IFERROR(_xlfn.TEXTAFTER(A904," ",2)="..",0)),_xlfn.XLOOKUP(E904,$E$2:E903,$D$2:D903,,,-1),D903))</f>
        <v>|/|vfrtt|zblsznh|fvhmzqc|zljhz|mhtmt</v>
      </c>
      <c r="E904">
        <f>E903+IFERROR(IF(AND(LEFT(A904,4)="$ cd",_xlfn.TEXTAFTER(A904," ",2)&lt;&gt;".."),1,-1),0)</f>
        <v>6</v>
      </c>
      <c r="F904">
        <f>SUMIFS(C:C,D:D,IF(AND(LEFT(A904,4)="$ cd",_xlfn.TEXTAFTER(A904," ",2)&lt;&gt;".."),IF(D903="|",D903,D903&amp;"|")&amp;_xlfn.TEXTAFTER(A904," ",2),""))</f>
        <v>0</v>
      </c>
      <c r="G904" s="2" t="str">
        <f>IF(F904&gt;$J$2,F904-$J$2,"")</f>
        <v/>
      </c>
      <c r="H904">
        <f>IF(ISNUMBER(_xlfn.NUMBERVALUE(LEFT(A904,1))),_xlfn.NUMBERVALUE(_xlfn.TEXTBEFORE(A904," ")),0)</f>
        <v>182104</v>
      </c>
      <c r="J904" cm="1">
        <f t="array" ref="J904">SUMPRODUCT(--(IFERROR(FIND(I904,D902:D1835),0)&gt;0),H902:H1835)</f>
        <v>1959708</v>
      </c>
    </row>
    <row r="905" spans="1:10">
      <c r="A905" s="3" t="s">
        <v>20</v>
      </c>
      <c r="B905" s="1">
        <f>IFERROR(_xlfn.NUMBERVALUE(LEFT(A905,1)),LEFT(A905,1))</f>
        <v>2</v>
      </c>
      <c r="C905">
        <f>IF(ISNUMBER(_xlfn.NUMBERVALUE(LEFT(A905,1))),_xlfn.NUMBERVALUE(_xlfn.TEXTBEFORE(A905," ")),0)+
IF(B905="d",SUMIFS(F:F,D:D,D905&amp;"|"&amp;_xlfn.TEXTAFTER(A905," ")),0)</f>
        <v>285446</v>
      </c>
      <c r="D905" t="str" cm="1">
        <f t="array" ref="D905">IF(AND(LEFT(A905,4)="$ cd",IFERROR(_xlfn.TEXTAFTER(A905," ",2)&lt;&gt;"..",0)),IF(D904="|",D904,D904&amp;"|")&amp;IFERROR(_xlfn.TEXTAFTER(A905," ",2),0),
IF(AND(LEFT(A905,4)="$ cd",IFERROR(_xlfn.TEXTAFTER(A905," ",2)="..",0)),_xlfn.XLOOKUP(E905,$E$2:E904,$D$2:D904,,,-1),D904))</f>
        <v>|/|vfrtt|zblsznh|fvhmzqc|zljhz|mhtmt</v>
      </c>
      <c r="E905">
        <f>E904+IFERROR(IF(AND(LEFT(A905,4)="$ cd",_xlfn.TEXTAFTER(A905," ",2)&lt;&gt;".."),1,-1),0)</f>
        <v>6</v>
      </c>
      <c r="F905">
        <f>SUMIFS(C:C,D:D,IF(AND(LEFT(A905,4)="$ cd",_xlfn.TEXTAFTER(A905," ",2)&lt;&gt;".."),IF(D904="|",D904,D904&amp;"|")&amp;_xlfn.TEXTAFTER(A905," ",2),""))</f>
        <v>0</v>
      </c>
      <c r="G905" s="2" t="str">
        <f>IF(F905&gt;$J$2,F905-$J$2,"")</f>
        <v/>
      </c>
      <c r="H905">
        <f>IF(ISNUMBER(_xlfn.NUMBERVALUE(LEFT(A905,1))),_xlfn.NUMBERVALUE(_xlfn.TEXTBEFORE(A905," ")),0)</f>
        <v>285446</v>
      </c>
      <c r="J905" cm="1">
        <f t="array" ref="J905">SUMPRODUCT(--(IFERROR(FIND(I905,D903:D1836),0)&gt;0),H903:H1836)</f>
        <v>1959708</v>
      </c>
    </row>
    <row r="906" spans="1:10">
      <c r="A906" s="3" t="s">
        <v>3</v>
      </c>
      <c r="B906" s="1" t="str">
        <f>IFERROR(_xlfn.NUMBERVALUE(LEFT(A906,1)),LEFT(A906,1))</f>
        <v>$</v>
      </c>
      <c r="C906">
        <f>IF(ISNUMBER(_xlfn.NUMBERVALUE(LEFT(A906,1))),_xlfn.NUMBERVALUE(_xlfn.TEXTBEFORE(A906," ")),0)+
IF(B906="d",SUMIFS(F:F,D:D,D906&amp;"|"&amp;_xlfn.TEXTAFTER(A906," ")),0)</f>
        <v>0</v>
      </c>
      <c r="D906" t="str" cm="1">
        <f t="array" ref="D906">IF(AND(LEFT(A906,4)="$ cd",IFERROR(_xlfn.TEXTAFTER(A906," ",2)&lt;&gt;"..",0)),IF(D905="|",D905,D905&amp;"|")&amp;IFERROR(_xlfn.TEXTAFTER(A906," ",2),0),
IF(AND(LEFT(A906,4)="$ cd",IFERROR(_xlfn.TEXTAFTER(A906," ",2)="..",0)),_xlfn.XLOOKUP(E906,$E$2:E905,$D$2:D905,,,-1),D905))</f>
        <v>|/|vfrtt|zblsznh|fvhmzqc|zljhz</v>
      </c>
      <c r="E906">
        <f>E905+IFERROR(IF(AND(LEFT(A906,4)="$ cd",_xlfn.TEXTAFTER(A906," ",2)&lt;&gt;".."),1,-1),0)</f>
        <v>5</v>
      </c>
      <c r="F906">
        <f>SUMIFS(C:C,D:D,IF(AND(LEFT(A906,4)="$ cd",_xlfn.TEXTAFTER(A906," ",2)&lt;&gt;".."),IF(D905="|",D905,D905&amp;"|")&amp;_xlfn.TEXTAFTER(A906," ",2),""))</f>
        <v>0</v>
      </c>
      <c r="G906" s="2" t="str">
        <f>IF(F906&gt;$J$2,F906-$J$2,"")</f>
        <v/>
      </c>
      <c r="H906">
        <f>IF(ISNUMBER(_xlfn.NUMBERVALUE(LEFT(A906,1))),_xlfn.NUMBERVALUE(_xlfn.TEXTBEFORE(A906," ")),0)</f>
        <v>0</v>
      </c>
      <c r="J906" cm="1">
        <f t="array" ref="J906">SUMPRODUCT(--(IFERROR(FIND(I906,D904:D1837),0)&gt;0),H904:H1837)</f>
        <v>1959708</v>
      </c>
    </row>
    <row r="907" spans="1:10">
      <c r="A907" s="3" t="s">
        <v>19</v>
      </c>
      <c r="B907" s="1" t="str">
        <f>IFERROR(_xlfn.NUMBERVALUE(LEFT(A907,1)),LEFT(A907,1))</f>
        <v>$</v>
      </c>
      <c r="C907">
        <f>IF(ISNUMBER(_xlfn.NUMBERVALUE(LEFT(A907,1))),_xlfn.NUMBERVALUE(_xlfn.TEXTBEFORE(A907," ")),0)+
IF(B907="d",SUMIFS(F:F,D:D,D907&amp;"|"&amp;_xlfn.TEXTAFTER(A907," ")),0)</f>
        <v>0</v>
      </c>
      <c r="D907" t="str" cm="1">
        <f t="array" ref="D907">IF(AND(LEFT(A907,4)="$ cd",IFERROR(_xlfn.TEXTAFTER(A907," ",2)&lt;&gt;"..",0)),IF(D906="|",D906,D906&amp;"|")&amp;IFERROR(_xlfn.TEXTAFTER(A907," ",2),0),
IF(AND(LEFT(A907,4)="$ cd",IFERROR(_xlfn.TEXTAFTER(A907," ",2)="..",0)),_xlfn.XLOOKUP(E907,$E$2:E906,$D$2:D906,,,-1),D906))</f>
        <v>|/|vfrtt|zblsznh|fvhmzqc|zljhz|mqtmpht</v>
      </c>
      <c r="E907">
        <f>E906+IFERROR(IF(AND(LEFT(A907,4)="$ cd",_xlfn.TEXTAFTER(A907," ",2)&lt;&gt;".."),1,-1),0)</f>
        <v>6</v>
      </c>
      <c r="F907">
        <f>SUMIFS(C:C,D:D,IF(AND(LEFT(A907,4)="$ cd",_xlfn.TEXTAFTER(A907," ",2)&lt;&gt;".."),IF(D906="|",D906,D906&amp;"|")&amp;_xlfn.TEXTAFTER(A907," ",2),""))</f>
        <v>751804</v>
      </c>
      <c r="G907" s="2" t="str">
        <f>IF(F907&gt;$J$2,F907-$J$2,"")</f>
        <v/>
      </c>
      <c r="H907">
        <f>IF(ISNUMBER(_xlfn.NUMBERVALUE(LEFT(A907,1))),_xlfn.NUMBERVALUE(_xlfn.TEXTBEFORE(A907," ")),0)</f>
        <v>0</v>
      </c>
      <c r="J907" cm="1">
        <f t="array" ref="J907">SUMPRODUCT(--(IFERROR(FIND(I907,D905:D1838),0)&gt;0),H905:H1838)</f>
        <v>1777604</v>
      </c>
    </row>
    <row r="908" spans="1:10">
      <c r="A908" s="3" t="s">
        <v>1</v>
      </c>
      <c r="B908" s="1" t="str">
        <f>IFERROR(_xlfn.NUMBERVALUE(LEFT(A908,1)),LEFT(A908,1))</f>
        <v>$</v>
      </c>
      <c r="C908">
        <f>IF(ISNUMBER(_xlfn.NUMBERVALUE(LEFT(A908,1))),_xlfn.NUMBERVALUE(_xlfn.TEXTBEFORE(A908," ")),0)+
IF(B908="d",SUMIFS(F:F,D:D,D908&amp;"|"&amp;_xlfn.TEXTAFTER(A908," ")),0)</f>
        <v>0</v>
      </c>
      <c r="D908" t="str" cm="1">
        <f t="array" ref="D908">IF(AND(LEFT(A908,4)="$ cd",IFERROR(_xlfn.TEXTAFTER(A908," ",2)&lt;&gt;"..",0)),IF(D907="|",D907,D907&amp;"|")&amp;IFERROR(_xlfn.TEXTAFTER(A908," ",2),0),
IF(AND(LEFT(A908,4)="$ cd",IFERROR(_xlfn.TEXTAFTER(A908," ",2)="..",0)),_xlfn.XLOOKUP(E908,$E$2:E907,$D$2:D907,,,-1),D907))</f>
        <v>|/|vfrtt|zblsznh|fvhmzqc|zljhz|mqtmpht</v>
      </c>
      <c r="E908">
        <f>E907+IFERROR(IF(AND(LEFT(A908,4)="$ cd",_xlfn.TEXTAFTER(A908," ",2)&lt;&gt;".."),1,-1),0)</f>
        <v>6</v>
      </c>
      <c r="F908">
        <f>SUMIFS(C:C,D:D,IF(AND(LEFT(A908,4)="$ cd",_xlfn.TEXTAFTER(A908," ",2)&lt;&gt;".."),IF(D907="|",D907,D907&amp;"|")&amp;_xlfn.TEXTAFTER(A908," ",2),""))</f>
        <v>0</v>
      </c>
      <c r="G908" s="2" t="str">
        <f>IF(F908&gt;$J$2,F908-$J$2,"")</f>
        <v/>
      </c>
      <c r="H908">
        <f>IF(ISNUMBER(_xlfn.NUMBERVALUE(LEFT(A908,1))),_xlfn.NUMBERVALUE(_xlfn.TEXTBEFORE(A908," ")),0)</f>
        <v>0</v>
      </c>
      <c r="J908" cm="1">
        <f t="array" ref="J908">SUMPRODUCT(--(IFERROR(FIND(I908,D906:D1839),0)&gt;0),H906:H1839)</f>
        <v>1492158</v>
      </c>
    </row>
    <row r="909" spans="1:10">
      <c r="A909" s="3" t="s">
        <v>18</v>
      </c>
      <c r="B909" s="1">
        <f>IFERROR(_xlfn.NUMBERVALUE(LEFT(A909,1)),LEFT(A909,1))</f>
        <v>1</v>
      </c>
      <c r="C909">
        <f>IF(ISNUMBER(_xlfn.NUMBERVALUE(LEFT(A909,1))),_xlfn.NUMBERVALUE(_xlfn.TEXTBEFORE(A909," ")),0)+
IF(B909="d",SUMIFS(F:F,D:D,D909&amp;"|"&amp;_xlfn.TEXTAFTER(A909," ")),0)</f>
        <v>179017</v>
      </c>
      <c r="D909" t="str" cm="1">
        <f t="array" ref="D909">IF(AND(LEFT(A909,4)="$ cd",IFERROR(_xlfn.TEXTAFTER(A909," ",2)&lt;&gt;"..",0)),IF(D908="|",D908,D908&amp;"|")&amp;IFERROR(_xlfn.TEXTAFTER(A909," ",2),0),
IF(AND(LEFT(A909,4)="$ cd",IFERROR(_xlfn.TEXTAFTER(A909," ",2)="..",0)),_xlfn.XLOOKUP(E909,$E$2:E908,$D$2:D908,,,-1),D908))</f>
        <v>|/|vfrtt|zblsznh|fvhmzqc|zljhz|mqtmpht</v>
      </c>
      <c r="E909">
        <f>E908+IFERROR(IF(AND(LEFT(A909,4)="$ cd",_xlfn.TEXTAFTER(A909," ",2)&lt;&gt;".."),1,-1),0)</f>
        <v>6</v>
      </c>
      <c r="F909">
        <f>SUMIFS(C:C,D:D,IF(AND(LEFT(A909,4)="$ cd",_xlfn.TEXTAFTER(A909," ",2)&lt;&gt;".."),IF(D908="|",D908,D908&amp;"|")&amp;_xlfn.TEXTAFTER(A909," ",2),""))</f>
        <v>0</v>
      </c>
      <c r="G909" s="2" t="str">
        <f>IF(F909&gt;$J$2,F909-$J$2,"")</f>
        <v/>
      </c>
      <c r="H909">
        <f>IF(ISNUMBER(_xlfn.NUMBERVALUE(LEFT(A909,1))),_xlfn.NUMBERVALUE(_xlfn.TEXTBEFORE(A909," ")),0)</f>
        <v>179017</v>
      </c>
      <c r="J909" cm="1">
        <f t="array" ref="J909">SUMPRODUCT(--(IFERROR(FIND(I909,D907:D1840),0)&gt;0),H907:H1840)</f>
        <v>1492158</v>
      </c>
    </row>
    <row r="910" spans="1:10">
      <c r="A910" s="3" t="s">
        <v>17</v>
      </c>
      <c r="B910" s="1" t="str">
        <f>IFERROR(_xlfn.NUMBERVALUE(LEFT(A910,1)),LEFT(A910,1))</f>
        <v>d</v>
      </c>
      <c r="C910">
        <f>IF(ISNUMBER(_xlfn.NUMBERVALUE(LEFT(A910,1))),_xlfn.NUMBERVALUE(_xlfn.TEXTBEFORE(A910," ")),0)+
IF(B910="d",SUMIFS(F:F,D:D,D910&amp;"|"&amp;_xlfn.TEXTAFTER(A910," ")),0)</f>
        <v>69494</v>
      </c>
      <c r="D910" t="str" cm="1">
        <f t="array" ref="D910">IF(AND(LEFT(A910,4)="$ cd",IFERROR(_xlfn.TEXTAFTER(A910," ",2)&lt;&gt;"..",0)),IF(D909="|",D909,D909&amp;"|")&amp;IFERROR(_xlfn.TEXTAFTER(A910," ",2),0),
IF(AND(LEFT(A910,4)="$ cd",IFERROR(_xlfn.TEXTAFTER(A910," ",2)="..",0)),_xlfn.XLOOKUP(E910,$E$2:E909,$D$2:D909,,,-1),D909))</f>
        <v>|/|vfrtt|zblsznh|fvhmzqc|zljhz|mqtmpht</v>
      </c>
      <c r="E910">
        <f>E909+IFERROR(IF(AND(LEFT(A910,4)="$ cd",_xlfn.TEXTAFTER(A910," ",2)&lt;&gt;".."),1,-1),0)</f>
        <v>6</v>
      </c>
      <c r="F910">
        <f>SUMIFS(C:C,D:D,IF(AND(LEFT(A910,4)="$ cd",_xlfn.TEXTAFTER(A910," ",2)&lt;&gt;".."),IF(D909="|",D909,D909&amp;"|")&amp;_xlfn.TEXTAFTER(A910," ",2),""))</f>
        <v>0</v>
      </c>
      <c r="G910" s="2" t="str">
        <f>IF(F910&gt;$J$2,F910-$J$2,"")</f>
        <v/>
      </c>
      <c r="H910">
        <f>IF(ISNUMBER(_xlfn.NUMBERVALUE(LEFT(A910,1))),_xlfn.NUMBERVALUE(_xlfn.TEXTBEFORE(A910," ")),0)</f>
        <v>0</v>
      </c>
      <c r="J910" cm="1">
        <f t="array" ref="J910">SUMPRODUCT(--(IFERROR(FIND(I910,D908:D1841),0)&gt;0),H908:H1841)</f>
        <v>1492158</v>
      </c>
    </row>
    <row r="911" spans="1:10">
      <c r="A911" s="3" t="s">
        <v>16</v>
      </c>
      <c r="B911" s="1" t="str">
        <f>IFERROR(_xlfn.NUMBERVALUE(LEFT(A911,1)),LEFT(A911,1))</f>
        <v>d</v>
      </c>
      <c r="C911">
        <f>IF(ISNUMBER(_xlfn.NUMBERVALUE(LEFT(A911,1))),_xlfn.NUMBERVALUE(_xlfn.TEXTBEFORE(A911," ")),0)+
IF(B911="d",SUMIFS(F:F,D:D,D911&amp;"|"&amp;_xlfn.TEXTAFTER(A911," ")),0)</f>
        <v>84423</v>
      </c>
      <c r="D911" t="str" cm="1">
        <f t="array" ref="D911">IF(AND(LEFT(A911,4)="$ cd",IFERROR(_xlfn.TEXTAFTER(A911," ",2)&lt;&gt;"..",0)),IF(D910="|",D910,D910&amp;"|")&amp;IFERROR(_xlfn.TEXTAFTER(A911," ",2),0),
IF(AND(LEFT(A911,4)="$ cd",IFERROR(_xlfn.TEXTAFTER(A911," ",2)="..",0)),_xlfn.XLOOKUP(E911,$E$2:E910,$D$2:D910,,,-1),D910))</f>
        <v>|/|vfrtt|zblsznh|fvhmzqc|zljhz|mqtmpht</v>
      </c>
      <c r="E911">
        <f>E910+IFERROR(IF(AND(LEFT(A911,4)="$ cd",_xlfn.TEXTAFTER(A911," ",2)&lt;&gt;".."),1,-1),0)</f>
        <v>6</v>
      </c>
      <c r="F911">
        <f>SUMIFS(C:C,D:D,IF(AND(LEFT(A911,4)="$ cd",_xlfn.TEXTAFTER(A911," ",2)&lt;&gt;".."),IF(D910="|",D910,D910&amp;"|")&amp;_xlfn.TEXTAFTER(A911," ",2),""))</f>
        <v>0</v>
      </c>
      <c r="G911" s="2" t="str">
        <f>IF(F911&gt;$J$2,F911-$J$2,"")</f>
        <v/>
      </c>
      <c r="H911">
        <f>IF(ISNUMBER(_xlfn.NUMBERVALUE(LEFT(A911,1))),_xlfn.NUMBERVALUE(_xlfn.TEXTBEFORE(A911," ")),0)</f>
        <v>0</v>
      </c>
      <c r="J911" cm="1">
        <f t="array" ref="J911">SUMPRODUCT(--(IFERROR(FIND(I911,D909:D1842),0)&gt;0),H909:H1842)</f>
        <v>1492158</v>
      </c>
    </row>
    <row r="912" spans="1:10">
      <c r="A912" s="3" t="s">
        <v>15</v>
      </c>
      <c r="B912" s="1">
        <f>IFERROR(_xlfn.NUMBERVALUE(LEFT(A912,1)),LEFT(A912,1))</f>
        <v>1</v>
      </c>
      <c r="C912">
        <f>IF(ISNUMBER(_xlfn.NUMBERVALUE(LEFT(A912,1))),_xlfn.NUMBERVALUE(_xlfn.TEXTBEFORE(A912," ")),0)+
IF(B912="d",SUMIFS(F:F,D:D,D912&amp;"|"&amp;_xlfn.TEXTAFTER(A912," ")),0)</f>
        <v>104624</v>
      </c>
      <c r="D912" t="str" cm="1">
        <f t="array" ref="D912">IF(AND(LEFT(A912,4)="$ cd",IFERROR(_xlfn.TEXTAFTER(A912," ",2)&lt;&gt;"..",0)),IF(D911="|",D911,D911&amp;"|")&amp;IFERROR(_xlfn.TEXTAFTER(A912," ",2),0),
IF(AND(LEFT(A912,4)="$ cd",IFERROR(_xlfn.TEXTAFTER(A912," ",2)="..",0)),_xlfn.XLOOKUP(E912,$E$2:E911,$D$2:D911,,,-1),D911))</f>
        <v>|/|vfrtt|zblsznh|fvhmzqc|zljhz|mqtmpht</v>
      </c>
      <c r="E912">
        <f>E911+IFERROR(IF(AND(LEFT(A912,4)="$ cd",_xlfn.TEXTAFTER(A912," ",2)&lt;&gt;".."),1,-1),0)</f>
        <v>6</v>
      </c>
      <c r="F912">
        <f>SUMIFS(C:C,D:D,IF(AND(LEFT(A912,4)="$ cd",_xlfn.TEXTAFTER(A912," ",2)&lt;&gt;".."),IF(D911="|",D911,D911&amp;"|")&amp;_xlfn.TEXTAFTER(A912," ",2),""))</f>
        <v>0</v>
      </c>
      <c r="G912" s="2" t="str">
        <f>IF(F912&gt;$J$2,F912-$J$2,"")</f>
        <v/>
      </c>
      <c r="H912">
        <f>IF(ISNUMBER(_xlfn.NUMBERVALUE(LEFT(A912,1))),_xlfn.NUMBERVALUE(_xlfn.TEXTBEFORE(A912," ")),0)</f>
        <v>104624</v>
      </c>
      <c r="J912" cm="1">
        <f t="array" ref="J912">SUMPRODUCT(--(IFERROR(FIND(I912,D910:D1843),0)&gt;0),H910:H1843)</f>
        <v>1313141</v>
      </c>
    </row>
    <row r="913" spans="1:10">
      <c r="A913" s="3" t="s">
        <v>14</v>
      </c>
      <c r="B913" s="1">
        <f>IFERROR(_xlfn.NUMBERVALUE(LEFT(A913,1)),LEFT(A913,1))</f>
        <v>3</v>
      </c>
      <c r="C913">
        <f>IF(ISNUMBER(_xlfn.NUMBERVALUE(LEFT(A913,1))),_xlfn.NUMBERVALUE(_xlfn.TEXTBEFORE(A913," ")),0)+
IF(B913="d",SUMIFS(F:F,D:D,D913&amp;"|"&amp;_xlfn.TEXTAFTER(A913," ")),0)</f>
        <v>314246</v>
      </c>
      <c r="D913" t="str" cm="1">
        <f t="array" ref="D913">IF(AND(LEFT(A913,4)="$ cd",IFERROR(_xlfn.TEXTAFTER(A913," ",2)&lt;&gt;"..",0)),IF(D912="|",D912,D912&amp;"|")&amp;IFERROR(_xlfn.TEXTAFTER(A913," ",2),0),
IF(AND(LEFT(A913,4)="$ cd",IFERROR(_xlfn.TEXTAFTER(A913," ",2)="..",0)),_xlfn.XLOOKUP(E913,$E$2:E912,$D$2:D912,,,-1),D912))</f>
        <v>|/|vfrtt|zblsznh|fvhmzqc|zljhz|mqtmpht</v>
      </c>
      <c r="E913">
        <f>E912+IFERROR(IF(AND(LEFT(A913,4)="$ cd",_xlfn.TEXTAFTER(A913," ",2)&lt;&gt;".."),1,-1),0)</f>
        <v>6</v>
      </c>
      <c r="F913">
        <f>SUMIFS(C:C,D:D,IF(AND(LEFT(A913,4)="$ cd",_xlfn.TEXTAFTER(A913," ",2)&lt;&gt;".."),IF(D912="|",D912,D912&amp;"|")&amp;_xlfn.TEXTAFTER(A913," ",2),""))</f>
        <v>0</v>
      </c>
      <c r="G913" s="2" t="str">
        <f>IF(F913&gt;$J$2,F913-$J$2,"")</f>
        <v/>
      </c>
      <c r="H913">
        <f>IF(ISNUMBER(_xlfn.NUMBERVALUE(LEFT(A913,1))),_xlfn.NUMBERVALUE(_xlfn.TEXTBEFORE(A913," ")),0)</f>
        <v>314246</v>
      </c>
      <c r="J913" cm="1">
        <f t="array" ref="J913">SUMPRODUCT(--(IFERROR(FIND(I913,D911:D1844),0)&gt;0),H911:H1844)</f>
        <v>1313141</v>
      </c>
    </row>
    <row r="914" spans="1:10">
      <c r="A914" s="3" t="s">
        <v>13</v>
      </c>
      <c r="B914" s="1" t="str">
        <f>IFERROR(_xlfn.NUMBERVALUE(LEFT(A914,1)),LEFT(A914,1))</f>
        <v>$</v>
      </c>
      <c r="C914">
        <f>IF(ISNUMBER(_xlfn.NUMBERVALUE(LEFT(A914,1))),_xlfn.NUMBERVALUE(_xlfn.TEXTBEFORE(A914," ")),0)+
IF(B914="d",SUMIFS(F:F,D:D,D914&amp;"|"&amp;_xlfn.TEXTAFTER(A914," ")),0)</f>
        <v>0</v>
      </c>
      <c r="D914" t="str" cm="1">
        <f t="array" ref="D914">IF(AND(LEFT(A914,4)="$ cd",IFERROR(_xlfn.TEXTAFTER(A914," ",2)&lt;&gt;"..",0)),IF(D913="|",D913,D913&amp;"|")&amp;IFERROR(_xlfn.TEXTAFTER(A914," ",2),0),
IF(AND(LEFT(A914,4)="$ cd",IFERROR(_xlfn.TEXTAFTER(A914," ",2)="..",0)),_xlfn.XLOOKUP(E914,$E$2:E913,$D$2:D913,,,-1),D913))</f>
        <v>|/|vfrtt|zblsznh|fvhmzqc|zljhz|mqtmpht|czqj</v>
      </c>
      <c r="E914">
        <f>E913+IFERROR(IF(AND(LEFT(A914,4)="$ cd",_xlfn.TEXTAFTER(A914," ",2)&lt;&gt;".."),1,-1),0)</f>
        <v>7</v>
      </c>
      <c r="F914">
        <f>SUMIFS(C:C,D:D,IF(AND(LEFT(A914,4)="$ cd",_xlfn.TEXTAFTER(A914," ",2)&lt;&gt;".."),IF(D913="|",D913,D913&amp;"|")&amp;_xlfn.TEXTAFTER(A914," ",2),""))</f>
        <v>69494</v>
      </c>
      <c r="G914" s="2" t="str">
        <f>IF(F914&gt;$J$2,F914-$J$2,"")</f>
        <v/>
      </c>
      <c r="H914">
        <f>IF(ISNUMBER(_xlfn.NUMBERVALUE(LEFT(A914,1))),_xlfn.NUMBERVALUE(_xlfn.TEXTBEFORE(A914," ")),0)</f>
        <v>0</v>
      </c>
      <c r="J914" cm="1">
        <f t="array" ref="J914">SUMPRODUCT(--(IFERROR(FIND(I914,D912:D1845),0)&gt;0),H912:H1845)</f>
        <v>1313141</v>
      </c>
    </row>
    <row r="915" spans="1:10">
      <c r="A915" s="3" t="s">
        <v>1</v>
      </c>
      <c r="B915" s="1" t="str">
        <f>IFERROR(_xlfn.NUMBERVALUE(LEFT(A915,1)),LEFT(A915,1))</f>
        <v>$</v>
      </c>
      <c r="C915">
        <f>IF(ISNUMBER(_xlfn.NUMBERVALUE(LEFT(A915,1))),_xlfn.NUMBERVALUE(_xlfn.TEXTBEFORE(A915," ")),0)+
IF(B915="d",SUMIFS(F:F,D:D,D915&amp;"|"&amp;_xlfn.TEXTAFTER(A915," ")),0)</f>
        <v>0</v>
      </c>
      <c r="D915" t="str" cm="1">
        <f t="array" ref="D915">IF(AND(LEFT(A915,4)="$ cd",IFERROR(_xlfn.TEXTAFTER(A915," ",2)&lt;&gt;"..",0)),IF(D914="|",D914,D914&amp;"|")&amp;IFERROR(_xlfn.TEXTAFTER(A915," ",2),0),
IF(AND(LEFT(A915,4)="$ cd",IFERROR(_xlfn.TEXTAFTER(A915," ",2)="..",0)),_xlfn.XLOOKUP(E915,$E$2:E914,$D$2:D914,,,-1),D914))</f>
        <v>|/|vfrtt|zblsznh|fvhmzqc|zljhz|mqtmpht|czqj</v>
      </c>
      <c r="E915">
        <f>E914+IFERROR(IF(AND(LEFT(A915,4)="$ cd",_xlfn.TEXTAFTER(A915," ",2)&lt;&gt;".."),1,-1),0)</f>
        <v>7</v>
      </c>
      <c r="F915">
        <f>SUMIFS(C:C,D:D,IF(AND(LEFT(A915,4)="$ cd",_xlfn.TEXTAFTER(A915," ",2)&lt;&gt;".."),IF(D914="|",D914,D914&amp;"|")&amp;_xlfn.TEXTAFTER(A915," ",2),""))</f>
        <v>0</v>
      </c>
      <c r="G915" s="2" t="str">
        <f>IF(F915&gt;$J$2,F915-$J$2,"")</f>
        <v/>
      </c>
      <c r="H915">
        <f>IF(ISNUMBER(_xlfn.NUMBERVALUE(LEFT(A915,1))),_xlfn.NUMBERVALUE(_xlfn.TEXTBEFORE(A915," ")),0)</f>
        <v>0</v>
      </c>
      <c r="J915" cm="1">
        <f t="array" ref="J915">SUMPRODUCT(--(IFERROR(FIND(I915,D913:D1846),0)&gt;0),H913:H1846)</f>
        <v>1208517</v>
      </c>
    </row>
    <row r="916" spans="1:10">
      <c r="A916" s="3" t="s">
        <v>12</v>
      </c>
      <c r="B916" s="1">
        <f>IFERROR(_xlfn.NUMBERVALUE(LEFT(A916,1)),LEFT(A916,1))</f>
        <v>6</v>
      </c>
      <c r="C916">
        <f>IF(ISNUMBER(_xlfn.NUMBERVALUE(LEFT(A916,1))),_xlfn.NUMBERVALUE(_xlfn.TEXTBEFORE(A916," ")),0)+
IF(B916="d",SUMIFS(F:F,D:D,D916&amp;"|"&amp;_xlfn.TEXTAFTER(A916," ")),0)</f>
        <v>69494</v>
      </c>
      <c r="D916" t="str" cm="1">
        <f t="array" ref="D916">IF(AND(LEFT(A916,4)="$ cd",IFERROR(_xlfn.TEXTAFTER(A916," ",2)&lt;&gt;"..",0)),IF(D915="|",D915,D915&amp;"|")&amp;IFERROR(_xlfn.TEXTAFTER(A916," ",2),0),
IF(AND(LEFT(A916,4)="$ cd",IFERROR(_xlfn.TEXTAFTER(A916," ",2)="..",0)),_xlfn.XLOOKUP(E916,$E$2:E915,$D$2:D915,,,-1),D915))</f>
        <v>|/|vfrtt|zblsznh|fvhmzqc|zljhz|mqtmpht|czqj</v>
      </c>
      <c r="E916">
        <f>E915+IFERROR(IF(AND(LEFT(A916,4)="$ cd",_xlfn.TEXTAFTER(A916," ",2)&lt;&gt;".."),1,-1),0)</f>
        <v>7</v>
      </c>
      <c r="F916">
        <f>SUMIFS(C:C,D:D,IF(AND(LEFT(A916,4)="$ cd",_xlfn.TEXTAFTER(A916," ",2)&lt;&gt;".."),IF(D915="|",D915,D915&amp;"|")&amp;_xlfn.TEXTAFTER(A916," ",2),""))</f>
        <v>0</v>
      </c>
      <c r="G916" s="2" t="str">
        <f>IF(F916&gt;$J$2,F916-$J$2,"")</f>
        <v/>
      </c>
      <c r="H916">
        <f>IF(ISNUMBER(_xlfn.NUMBERVALUE(LEFT(A916,1))),_xlfn.NUMBERVALUE(_xlfn.TEXTBEFORE(A916," ")),0)</f>
        <v>69494</v>
      </c>
      <c r="J916" cm="1">
        <f t="array" ref="J916">SUMPRODUCT(--(IFERROR(FIND(I916,D914:D1847),0)&gt;0),H914:H1847)</f>
        <v>894271</v>
      </c>
    </row>
    <row r="917" spans="1:10">
      <c r="A917" s="3" t="s">
        <v>3</v>
      </c>
      <c r="B917" s="1" t="str">
        <f>IFERROR(_xlfn.NUMBERVALUE(LEFT(A917,1)),LEFT(A917,1))</f>
        <v>$</v>
      </c>
      <c r="C917">
        <f>IF(ISNUMBER(_xlfn.NUMBERVALUE(LEFT(A917,1))),_xlfn.NUMBERVALUE(_xlfn.TEXTBEFORE(A917," ")),0)+
IF(B917="d",SUMIFS(F:F,D:D,D917&amp;"|"&amp;_xlfn.TEXTAFTER(A917," ")),0)</f>
        <v>0</v>
      </c>
      <c r="D917" t="str" cm="1">
        <f t="array" ref="D917">IF(AND(LEFT(A917,4)="$ cd",IFERROR(_xlfn.TEXTAFTER(A917," ",2)&lt;&gt;"..",0)),IF(D916="|",D916,D916&amp;"|")&amp;IFERROR(_xlfn.TEXTAFTER(A917," ",2),0),
IF(AND(LEFT(A917,4)="$ cd",IFERROR(_xlfn.TEXTAFTER(A917," ",2)="..",0)),_xlfn.XLOOKUP(E917,$E$2:E916,$D$2:D916,,,-1),D916))</f>
        <v>|/|vfrtt|zblsznh|fvhmzqc|zljhz|mqtmpht</v>
      </c>
      <c r="E917">
        <f>E916+IFERROR(IF(AND(LEFT(A917,4)="$ cd",_xlfn.TEXTAFTER(A917," ",2)&lt;&gt;".."),1,-1),0)</f>
        <v>6</v>
      </c>
      <c r="F917">
        <f>SUMIFS(C:C,D:D,IF(AND(LEFT(A917,4)="$ cd",_xlfn.TEXTAFTER(A917," ",2)&lt;&gt;".."),IF(D916="|",D916,D916&amp;"|")&amp;_xlfn.TEXTAFTER(A917," ",2),""))</f>
        <v>0</v>
      </c>
      <c r="G917" s="2" t="str">
        <f>IF(F917&gt;$J$2,F917-$J$2,"")</f>
        <v/>
      </c>
      <c r="H917">
        <f>IF(ISNUMBER(_xlfn.NUMBERVALUE(LEFT(A917,1))),_xlfn.NUMBERVALUE(_xlfn.TEXTBEFORE(A917," ")),0)</f>
        <v>0</v>
      </c>
      <c r="J917" cm="1">
        <f t="array" ref="J917">SUMPRODUCT(--(IFERROR(FIND(I917,D915:D1848),0)&gt;0),H915:H1848)</f>
        <v>894271</v>
      </c>
    </row>
    <row r="918" spans="1:10">
      <c r="A918" s="3" t="s">
        <v>11</v>
      </c>
      <c r="B918" s="1" t="str">
        <f>IFERROR(_xlfn.NUMBERVALUE(LEFT(A918,1)),LEFT(A918,1))</f>
        <v>$</v>
      </c>
      <c r="C918">
        <f>IF(ISNUMBER(_xlfn.NUMBERVALUE(LEFT(A918,1))),_xlfn.NUMBERVALUE(_xlfn.TEXTBEFORE(A918," ")),0)+
IF(B918="d",SUMIFS(F:F,D:D,D918&amp;"|"&amp;_xlfn.TEXTAFTER(A918," ")),0)</f>
        <v>0</v>
      </c>
      <c r="D918" t="str" cm="1">
        <f t="array" ref="D918">IF(AND(LEFT(A918,4)="$ cd",IFERROR(_xlfn.TEXTAFTER(A918," ",2)&lt;&gt;"..",0)),IF(D917="|",D917,D917&amp;"|")&amp;IFERROR(_xlfn.TEXTAFTER(A918," ",2),0),
IF(AND(LEFT(A918,4)="$ cd",IFERROR(_xlfn.TEXTAFTER(A918," ",2)="..",0)),_xlfn.XLOOKUP(E918,$E$2:E917,$D$2:D917,,,-1),D917))</f>
        <v>|/|vfrtt|zblsznh|fvhmzqc|zljhz|mqtmpht|gdc</v>
      </c>
      <c r="E918">
        <f>E917+IFERROR(IF(AND(LEFT(A918,4)="$ cd",_xlfn.TEXTAFTER(A918," ",2)&lt;&gt;".."),1,-1),0)</f>
        <v>7</v>
      </c>
      <c r="F918">
        <f>SUMIFS(C:C,D:D,IF(AND(LEFT(A918,4)="$ cd",_xlfn.TEXTAFTER(A918," ",2)&lt;&gt;".."),IF(D917="|",D917,D917&amp;"|")&amp;_xlfn.TEXTAFTER(A918," ",2),""))</f>
        <v>84423</v>
      </c>
      <c r="G918" s="2" t="str">
        <f>IF(F918&gt;$J$2,F918-$J$2,"")</f>
        <v/>
      </c>
      <c r="H918">
        <f>IF(ISNUMBER(_xlfn.NUMBERVALUE(LEFT(A918,1))),_xlfn.NUMBERVALUE(_xlfn.TEXTBEFORE(A918," ")),0)</f>
        <v>0</v>
      </c>
      <c r="J918" cm="1">
        <f t="array" ref="J918">SUMPRODUCT(--(IFERROR(FIND(I918,D916:D1849),0)&gt;0),H916:H1849)</f>
        <v>894271</v>
      </c>
    </row>
    <row r="919" spans="1:10">
      <c r="A919" s="3" t="s">
        <v>1</v>
      </c>
      <c r="B919" s="1" t="str">
        <f>IFERROR(_xlfn.NUMBERVALUE(LEFT(A919,1)),LEFT(A919,1))</f>
        <v>$</v>
      </c>
      <c r="C919">
        <f>IF(ISNUMBER(_xlfn.NUMBERVALUE(LEFT(A919,1))),_xlfn.NUMBERVALUE(_xlfn.TEXTBEFORE(A919," ")),0)+
IF(B919="d",SUMIFS(F:F,D:D,D919&amp;"|"&amp;_xlfn.TEXTAFTER(A919," ")),0)</f>
        <v>0</v>
      </c>
      <c r="D919" t="str" cm="1">
        <f t="array" ref="D919">IF(AND(LEFT(A919,4)="$ cd",IFERROR(_xlfn.TEXTAFTER(A919," ",2)&lt;&gt;"..",0)),IF(D918="|",D918,D918&amp;"|")&amp;IFERROR(_xlfn.TEXTAFTER(A919," ",2),0),
IF(AND(LEFT(A919,4)="$ cd",IFERROR(_xlfn.TEXTAFTER(A919," ",2)="..",0)),_xlfn.XLOOKUP(E919,$E$2:E918,$D$2:D918,,,-1),D918))</f>
        <v>|/|vfrtt|zblsznh|fvhmzqc|zljhz|mqtmpht|gdc</v>
      </c>
      <c r="E919">
        <f>E918+IFERROR(IF(AND(LEFT(A919,4)="$ cd",_xlfn.TEXTAFTER(A919," ",2)&lt;&gt;".."),1,-1),0)</f>
        <v>7</v>
      </c>
      <c r="F919">
        <f>SUMIFS(C:C,D:D,IF(AND(LEFT(A919,4)="$ cd",_xlfn.TEXTAFTER(A919," ",2)&lt;&gt;".."),IF(D918="|",D918,D918&amp;"|")&amp;_xlfn.TEXTAFTER(A919," ",2),""))</f>
        <v>0</v>
      </c>
      <c r="G919" s="2" t="str">
        <f>IF(F919&gt;$J$2,F919-$J$2,"")</f>
        <v/>
      </c>
      <c r="H919">
        <f>IF(ISNUMBER(_xlfn.NUMBERVALUE(LEFT(A919,1))),_xlfn.NUMBERVALUE(_xlfn.TEXTBEFORE(A919," ")),0)</f>
        <v>0</v>
      </c>
      <c r="J919" cm="1">
        <f t="array" ref="J919">SUMPRODUCT(--(IFERROR(FIND(I919,D917:D1850),0)&gt;0),H917:H1850)</f>
        <v>824777</v>
      </c>
    </row>
    <row r="920" spans="1:10">
      <c r="A920" s="3" t="s">
        <v>10</v>
      </c>
      <c r="B920" s="1">
        <f>IFERROR(_xlfn.NUMBERVALUE(LEFT(A920,1)),LEFT(A920,1))</f>
        <v>8</v>
      </c>
      <c r="C920">
        <f>IF(ISNUMBER(_xlfn.NUMBERVALUE(LEFT(A920,1))),_xlfn.NUMBERVALUE(_xlfn.TEXTBEFORE(A920," ")),0)+
IF(B920="d",SUMIFS(F:F,D:D,D920&amp;"|"&amp;_xlfn.TEXTAFTER(A920," ")),0)</f>
        <v>84423</v>
      </c>
      <c r="D920" t="str" cm="1">
        <f t="array" ref="D920">IF(AND(LEFT(A920,4)="$ cd",IFERROR(_xlfn.TEXTAFTER(A920," ",2)&lt;&gt;"..",0)),IF(D919="|",D919,D919&amp;"|")&amp;IFERROR(_xlfn.TEXTAFTER(A920," ",2),0),
IF(AND(LEFT(A920,4)="$ cd",IFERROR(_xlfn.TEXTAFTER(A920," ",2)="..",0)),_xlfn.XLOOKUP(E920,$E$2:E919,$D$2:D919,,,-1),D919))</f>
        <v>|/|vfrtt|zblsznh|fvhmzqc|zljhz|mqtmpht|gdc</v>
      </c>
      <c r="E920">
        <f>E919+IFERROR(IF(AND(LEFT(A920,4)="$ cd",_xlfn.TEXTAFTER(A920," ",2)&lt;&gt;".."),1,-1),0)</f>
        <v>7</v>
      </c>
      <c r="F920">
        <f>SUMIFS(C:C,D:D,IF(AND(LEFT(A920,4)="$ cd",_xlfn.TEXTAFTER(A920," ",2)&lt;&gt;".."),IF(D919="|",D919,D919&amp;"|")&amp;_xlfn.TEXTAFTER(A920," ",2),""))</f>
        <v>0</v>
      </c>
      <c r="G920" s="2" t="str">
        <f>IF(F920&gt;$J$2,F920-$J$2,"")</f>
        <v/>
      </c>
      <c r="H920">
        <f>IF(ISNUMBER(_xlfn.NUMBERVALUE(LEFT(A920,1))),_xlfn.NUMBERVALUE(_xlfn.TEXTBEFORE(A920," ")),0)</f>
        <v>84423</v>
      </c>
      <c r="J920" cm="1">
        <f t="array" ref="J920">SUMPRODUCT(--(IFERROR(FIND(I920,D918:D1851),0)&gt;0),H918:H1851)</f>
        <v>824777</v>
      </c>
    </row>
    <row r="921" spans="1:10">
      <c r="A921" s="3" t="s">
        <v>3</v>
      </c>
      <c r="B921" s="1" t="str">
        <f>IFERROR(_xlfn.NUMBERVALUE(LEFT(A921,1)),LEFT(A921,1))</f>
        <v>$</v>
      </c>
      <c r="C921">
        <f>IF(ISNUMBER(_xlfn.NUMBERVALUE(LEFT(A921,1))),_xlfn.NUMBERVALUE(_xlfn.TEXTBEFORE(A921," ")),0)+
IF(B921="d",SUMIFS(F:F,D:D,D921&amp;"|"&amp;_xlfn.TEXTAFTER(A921," ")),0)</f>
        <v>0</v>
      </c>
      <c r="D921" t="str" cm="1">
        <f t="array" ref="D921">IF(AND(LEFT(A921,4)="$ cd",IFERROR(_xlfn.TEXTAFTER(A921," ",2)&lt;&gt;"..",0)),IF(D920="|",D920,D920&amp;"|")&amp;IFERROR(_xlfn.TEXTAFTER(A921," ",2),0),
IF(AND(LEFT(A921,4)="$ cd",IFERROR(_xlfn.TEXTAFTER(A921," ",2)="..",0)),_xlfn.XLOOKUP(E921,$E$2:E920,$D$2:D920,,,-1),D920))</f>
        <v>|/|vfrtt|zblsznh|fvhmzqc|zljhz|mqtmpht</v>
      </c>
      <c r="E921">
        <f>E920+IFERROR(IF(AND(LEFT(A921,4)="$ cd",_xlfn.TEXTAFTER(A921," ",2)&lt;&gt;".."),1,-1),0)</f>
        <v>6</v>
      </c>
      <c r="F921">
        <f>SUMIFS(C:C,D:D,IF(AND(LEFT(A921,4)="$ cd",_xlfn.TEXTAFTER(A921," ",2)&lt;&gt;".."),IF(D920="|",D920,D920&amp;"|")&amp;_xlfn.TEXTAFTER(A921," ",2),""))</f>
        <v>0</v>
      </c>
      <c r="G921" s="2" t="str">
        <f>IF(F921&gt;$J$2,F921-$J$2,"")</f>
        <v/>
      </c>
      <c r="H921">
        <f>IF(ISNUMBER(_xlfn.NUMBERVALUE(LEFT(A921,1))),_xlfn.NUMBERVALUE(_xlfn.TEXTBEFORE(A921," ")),0)</f>
        <v>0</v>
      </c>
      <c r="J921" cm="1">
        <f t="array" ref="J921">SUMPRODUCT(--(IFERROR(FIND(I921,D919:D1852),0)&gt;0),H919:H1852)</f>
        <v>824777</v>
      </c>
    </row>
    <row r="922" spans="1:10">
      <c r="A922" s="3" t="s">
        <v>3</v>
      </c>
      <c r="B922" s="1" t="str">
        <f>IFERROR(_xlfn.NUMBERVALUE(LEFT(A922,1)),LEFT(A922,1))</f>
        <v>$</v>
      </c>
      <c r="C922">
        <f>IF(ISNUMBER(_xlfn.NUMBERVALUE(LEFT(A922,1))),_xlfn.NUMBERVALUE(_xlfn.TEXTBEFORE(A922," ")),0)+
IF(B922="d",SUMIFS(F:F,D:D,D922&amp;"|"&amp;_xlfn.TEXTAFTER(A922," ")),0)</f>
        <v>0</v>
      </c>
      <c r="D922" t="str" cm="1">
        <f t="array" ref="D922">IF(AND(LEFT(A922,4)="$ cd",IFERROR(_xlfn.TEXTAFTER(A922," ",2)&lt;&gt;"..",0)),IF(D921="|",D921,D921&amp;"|")&amp;IFERROR(_xlfn.TEXTAFTER(A922," ",2),0),
IF(AND(LEFT(A922,4)="$ cd",IFERROR(_xlfn.TEXTAFTER(A922," ",2)="..",0)),_xlfn.XLOOKUP(E922,$E$2:E921,$D$2:D921,,,-1),D921))</f>
        <v>|/|vfrtt|zblsznh|fvhmzqc|zljhz</v>
      </c>
      <c r="E922">
        <f>E921+IFERROR(IF(AND(LEFT(A922,4)="$ cd",_xlfn.TEXTAFTER(A922," ",2)&lt;&gt;".."),1,-1),0)</f>
        <v>5</v>
      </c>
      <c r="F922">
        <f>SUMIFS(C:C,D:D,IF(AND(LEFT(A922,4)="$ cd",_xlfn.TEXTAFTER(A922," ",2)&lt;&gt;".."),IF(D921="|",D921,D921&amp;"|")&amp;_xlfn.TEXTAFTER(A922," ",2),""))</f>
        <v>0</v>
      </c>
      <c r="G922" s="2" t="str">
        <f>IF(F922&gt;$J$2,F922-$J$2,"")</f>
        <v/>
      </c>
      <c r="H922">
        <f>IF(ISNUMBER(_xlfn.NUMBERVALUE(LEFT(A922,1))),_xlfn.NUMBERVALUE(_xlfn.TEXTBEFORE(A922," ")),0)</f>
        <v>0</v>
      </c>
      <c r="J922" cm="1">
        <f t="array" ref="J922">SUMPRODUCT(--(IFERROR(FIND(I922,D920:D1853),0)&gt;0),H920:H1853)</f>
        <v>824777</v>
      </c>
    </row>
    <row r="923" spans="1:10">
      <c r="A923" s="3" t="s">
        <v>3</v>
      </c>
      <c r="B923" s="1" t="str">
        <f>IFERROR(_xlfn.NUMBERVALUE(LEFT(A923,1)),LEFT(A923,1))</f>
        <v>$</v>
      </c>
      <c r="C923">
        <f>IF(ISNUMBER(_xlfn.NUMBERVALUE(LEFT(A923,1))),_xlfn.NUMBERVALUE(_xlfn.TEXTBEFORE(A923," ")),0)+
IF(B923="d",SUMIFS(F:F,D:D,D923&amp;"|"&amp;_xlfn.TEXTAFTER(A923," ")),0)</f>
        <v>0</v>
      </c>
      <c r="D923" t="str" cm="1">
        <f t="array" ref="D923">IF(AND(LEFT(A923,4)="$ cd",IFERROR(_xlfn.TEXTAFTER(A923," ",2)&lt;&gt;"..",0)),IF(D922="|",D922,D922&amp;"|")&amp;IFERROR(_xlfn.TEXTAFTER(A923," ",2),0),
IF(AND(LEFT(A923,4)="$ cd",IFERROR(_xlfn.TEXTAFTER(A923," ",2)="..",0)),_xlfn.XLOOKUP(E923,$E$2:E922,$D$2:D922,,,-1),D922))</f>
        <v>|/|vfrtt|zblsznh|fvhmzqc</v>
      </c>
      <c r="E923">
        <f>E922+IFERROR(IF(AND(LEFT(A923,4)="$ cd",_xlfn.TEXTAFTER(A923," ",2)&lt;&gt;".."),1,-1),0)</f>
        <v>4</v>
      </c>
      <c r="F923">
        <f>SUMIFS(C:C,D:D,IF(AND(LEFT(A923,4)="$ cd",_xlfn.TEXTAFTER(A923," ",2)&lt;&gt;".."),IF(D922="|",D922,D922&amp;"|")&amp;_xlfn.TEXTAFTER(A923," ",2),""))</f>
        <v>0</v>
      </c>
      <c r="G923" s="2" t="str">
        <f>IF(F923&gt;$J$2,F923-$J$2,"")</f>
        <v/>
      </c>
      <c r="H923">
        <f>IF(ISNUMBER(_xlfn.NUMBERVALUE(LEFT(A923,1))),_xlfn.NUMBERVALUE(_xlfn.TEXTBEFORE(A923," ")),0)</f>
        <v>0</v>
      </c>
      <c r="J923" cm="1">
        <f t="array" ref="J923">SUMPRODUCT(--(IFERROR(FIND(I923,D921:D1854),0)&gt;0),H921:H1854)</f>
        <v>740354</v>
      </c>
    </row>
    <row r="924" spans="1:10">
      <c r="A924" s="3" t="s">
        <v>3</v>
      </c>
      <c r="B924" s="1" t="str">
        <f>IFERROR(_xlfn.NUMBERVALUE(LEFT(A924,1)),LEFT(A924,1))</f>
        <v>$</v>
      </c>
      <c r="C924">
        <f>IF(ISNUMBER(_xlfn.NUMBERVALUE(LEFT(A924,1))),_xlfn.NUMBERVALUE(_xlfn.TEXTBEFORE(A924," ")),0)+
IF(B924="d",SUMIFS(F:F,D:D,D924&amp;"|"&amp;_xlfn.TEXTAFTER(A924," ")),0)</f>
        <v>0</v>
      </c>
      <c r="D924" t="str" cm="1">
        <f t="array" ref="D924">IF(AND(LEFT(A924,4)="$ cd",IFERROR(_xlfn.TEXTAFTER(A924," ",2)&lt;&gt;"..",0)),IF(D923="|",D923,D923&amp;"|")&amp;IFERROR(_xlfn.TEXTAFTER(A924," ",2),0),
IF(AND(LEFT(A924,4)="$ cd",IFERROR(_xlfn.TEXTAFTER(A924," ",2)="..",0)),_xlfn.XLOOKUP(E924,$E$2:E923,$D$2:D923,,,-1),D923))</f>
        <v>|/|vfrtt|zblsznh</v>
      </c>
      <c r="E924">
        <f>E923+IFERROR(IF(AND(LEFT(A924,4)="$ cd",_xlfn.TEXTAFTER(A924," ",2)&lt;&gt;".."),1,-1),0)</f>
        <v>3</v>
      </c>
      <c r="F924">
        <f>SUMIFS(C:C,D:D,IF(AND(LEFT(A924,4)="$ cd",_xlfn.TEXTAFTER(A924," ",2)&lt;&gt;".."),IF(D923="|",D923,D923&amp;"|")&amp;_xlfn.TEXTAFTER(A924," ",2),""))</f>
        <v>0</v>
      </c>
      <c r="G924" s="2" t="str">
        <f>IF(F924&gt;$J$2,F924-$J$2,"")</f>
        <v/>
      </c>
      <c r="H924">
        <f>IF(ISNUMBER(_xlfn.NUMBERVALUE(LEFT(A924,1))),_xlfn.NUMBERVALUE(_xlfn.TEXTBEFORE(A924," ")),0)</f>
        <v>0</v>
      </c>
      <c r="J924" cm="1">
        <f t="array" ref="J924">SUMPRODUCT(--(IFERROR(FIND(I924,D922:D1855),0)&gt;0),H922:H1855)</f>
        <v>740354</v>
      </c>
    </row>
    <row r="925" spans="1:10">
      <c r="A925" s="3" t="s">
        <v>9</v>
      </c>
      <c r="B925" s="1" t="str">
        <f>IFERROR(_xlfn.NUMBERVALUE(LEFT(A925,1)),LEFT(A925,1))</f>
        <v>$</v>
      </c>
      <c r="C925">
        <f>IF(ISNUMBER(_xlfn.NUMBERVALUE(LEFT(A925,1))),_xlfn.NUMBERVALUE(_xlfn.TEXTBEFORE(A925," ")),0)+
IF(B925="d",SUMIFS(F:F,D:D,D925&amp;"|"&amp;_xlfn.TEXTAFTER(A925," ")),0)</f>
        <v>0</v>
      </c>
      <c r="D925" t="str" cm="1">
        <f t="array" ref="D925">IF(AND(LEFT(A925,4)="$ cd",IFERROR(_xlfn.TEXTAFTER(A925," ",2)&lt;&gt;"..",0)),IF(D924="|",D924,D924&amp;"|")&amp;IFERROR(_xlfn.TEXTAFTER(A925," ",2),0),
IF(AND(LEFT(A925,4)="$ cd",IFERROR(_xlfn.TEXTAFTER(A925," ",2)="..",0)),_xlfn.XLOOKUP(E925,$E$2:E924,$D$2:D924,,,-1),D924))</f>
        <v>|/|vfrtt|zblsznh|tdpv</v>
      </c>
      <c r="E925">
        <f>E924+IFERROR(IF(AND(LEFT(A925,4)="$ cd",_xlfn.TEXTAFTER(A925," ",2)&lt;&gt;".."),1,-1),0)</f>
        <v>4</v>
      </c>
      <c r="F925">
        <f>SUMIFS(C:C,D:D,IF(AND(LEFT(A925,4)="$ cd",_xlfn.TEXTAFTER(A925," ",2)&lt;&gt;".."),IF(D924="|",D924,D924&amp;"|")&amp;_xlfn.TEXTAFTER(A925," ",2),""))</f>
        <v>740354</v>
      </c>
      <c r="G925" s="2" t="str">
        <f>IF(F925&gt;$J$2,F925-$J$2,"")</f>
        <v/>
      </c>
      <c r="H925">
        <f>IF(ISNUMBER(_xlfn.NUMBERVALUE(LEFT(A925,1))),_xlfn.NUMBERVALUE(_xlfn.TEXTBEFORE(A925," ")),0)</f>
        <v>0</v>
      </c>
      <c r="J925" cm="1">
        <f t="array" ref="J925">SUMPRODUCT(--(IFERROR(FIND(I925,D923:D1856),0)&gt;0),H923:H1856)</f>
        <v>740354</v>
      </c>
    </row>
    <row r="926" spans="1:10">
      <c r="A926" s="3" t="s">
        <v>1</v>
      </c>
      <c r="B926" s="1" t="str">
        <f>IFERROR(_xlfn.NUMBERVALUE(LEFT(A926,1)),LEFT(A926,1))</f>
        <v>$</v>
      </c>
      <c r="C926">
        <f>IF(ISNUMBER(_xlfn.NUMBERVALUE(LEFT(A926,1))),_xlfn.NUMBERVALUE(_xlfn.TEXTBEFORE(A926," ")),0)+
IF(B926="d",SUMIFS(F:F,D:D,D926&amp;"|"&amp;_xlfn.TEXTAFTER(A926," ")),0)</f>
        <v>0</v>
      </c>
      <c r="D926" t="str" cm="1">
        <f t="array" ref="D926">IF(AND(LEFT(A926,4)="$ cd",IFERROR(_xlfn.TEXTAFTER(A926," ",2)&lt;&gt;"..",0)),IF(D925="|",D925,D925&amp;"|")&amp;IFERROR(_xlfn.TEXTAFTER(A926," ",2),0),
IF(AND(LEFT(A926,4)="$ cd",IFERROR(_xlfn.TEXTAFTER(A926," ",2)="..",0)),_xlfn.XLOOKUP(E926,$E$2:E925,$D$2:D925,,,-1),D925))</f>
        <v>|/|vfrtt|zblsznh|tdpv</v>
      </c>
      <c r="E926">
        <f>E925+IFERROR(IF(AND(LEFT(A926,4)="$ cd",_xlfn.TEXTAFTER(A926," ",2)&lt;&gt;".."),1,-1),0)</f>
        <v>4</v>
      </c>
      <c r="F926">
        <f>SUMIFS(C:C,D:D,IF(AND(LEFT(A926,4)="$ cd",_xlfn.TEXTAFTER(A926," ",2)&lt;&gt;".."),IF(D925="|",D925,D925&amp;"|")&amp;_xlfn.TEXTAFTER(A926," ",2),""))</f>
        <v>0</v>
      </c>
      <c r="G926" s="2" t="str">
        <f>IF(F926&gt;$J$2,F926-$J$2,"")</f>
        <v/>
      </c>
      <c r="H926">
        <f>IF(ISNUMBER(_xlfn.NUMBERVALUE(LEFT(A926,1))),_xlfn.NUMBERVALUE(_xlfn.TEXTBEFORE(A926," ")),0)</f>
        <v>0</v>
      </c>
      <c r="J926" cm="1">
        <f t="array" ref="J926">SUMPRODUCT(--(IFERROR(FIND(I926,D924:D1857),0)&gt;0),H924:H1857)</f>
        <v>740354</v>
      </c>
    </row>
    <row r="927" spans="1:10">
      <c r="A927" s="3" t="s">
        <v>8</v>
      </c>
      <c r="B927" s="1" t="str">
        <f>IFERROR(_xlfn.NUMBERVALUE(LEFT(A927,1)),LEFT(A927,1))</f>
        <v>d</v>
      </c>
      <c r="C927">
        <f>IF(ISNUMBER(_xlfn.NUMBERVALUE(LEFT(A927,1))),_xlfn.NUMBERVALUE(_xlfn.TEXTBEFORE(A927," ")),0)+
IF(B927="d",SUMIFS(F:F,D:D,D927&amp;"|"&amp;_xlfn.TEXTAFTER(A927," ")),0)</f>
        <v>205662</v>
      </c>
      <c r="D927" t="str" cm="1">
        <f t="array" ref="D927">IF(AND(LEFT(A927,4)="$ cd",IFERROR(_xlfn.TEXTAFTER(A927," ",2)&lt;&gt;"..",0)),IF(D926="|",D926,D926&amp;"|")&amp;IFERROR(_xlfn.TEXTAFTER(A927," ",2),0),
IF(AND(LEFT(A927,4)="$ cd",IFERROR(_xlfn.TEXTAFTER(A927," ",2)="..",0)),_xlfn.XLOOKUP(E927,$E$2:E926,$D$2:D926,,,-1),D926))</f>
        <v>|/|vfrtt|zblsznh|tdpv</v>
      </c>
      <c r="E927">
        <f>E926+IFERROR(IF(AND(LEFT(A927,4)="$ cd",_xlfn.TEXTAFTER(A927," ",2)&lt;&gt;".."),1,-1),0)</f>
        <v>4</v>
      </c>
      <c r="F927">
        <f>SUMIFS(C:C,D:D,IF(AND(LEFT(A927,4)="$ cd",_xlfn.TEXTAFTER(A927," ",2)&lt;&gt;".."),IF(D926="|",D926,D926&amp;"|")&amp;_xlfn.TEXTAFTER(A927," ",2),""))</f>
        <v>0</v>
      </c>
      <c r="G927" s="2" t="str">
        <f>IF(F927&gt;$J$2,F927-$J$2,"")</f>
        <v/>
      </c>
      <c r="H927">
        <f>IF(ISNUMBER(_xlfn.NUMBERVALUE(LEFT(A927,1))),_xlfn.NUMBERVALUE(_xlfn.TEXTBEFORE(A927," ")),0)</f>
        <v>0</v>
      </c>
      <c r="J927" cm="1">
        <f t="array" ref="J927">SUMPRODUCT(--(IFERROR(FIND(I927,D925:D1858),0)&gt;0),H925:H1858)</f>
        <v>740354</v>
      </c>
    </row>
    <row r="928" spans="1:10">
      <c r="A928" s="3" t="s">
        <v>7</v>
      </c>
      <c r="B928" s="1" t="str">
        <f>IFERROR(_xlfn.NUMBERVALUE(LEFT(A928,1)),LEFT(A928,1))</f>
        <v>d</v>
      </c>
      <c r="C928">
        <f>IF(ISNUMBER(_xlfn.NUMBERVALUE(LEFT(A928,1))),_xlfn.NUMBERVALUE(_xlfn.TEXTBEFORE(A928," ")),0)+
IF(B928="d",SUMIFS(F:F,D:D,D928&amp;"|"&amp;_xlfn.TEXTAFTER(A928," ")),0)</f>
        <v>260269</v>
      </c>
      <c r="D928" t="str" cm="1">
        <f t="array" ref="D928">IF(AND(LEFT(A928,4)="$ cd",IFERROR(_xlfn.TEXTAFTER(A928," ",2)&lt;&gt;"..",0)),IF(D927="|",D927,D927&amp;"|")&amp;IFERROR(_xlfn.TEXTAFTER(A928," ",2),0),
IF(AND(LEFT(A928,4)="$ cd",IFERROR(_xlfn.TEXTAFTER(A928," ",2)="..",0)),_xlfn.XLOOKUP(E928,$E$2:E927,$D$2:D927,,,-1),D927))</f>
        <v>|/|vfrtt|zblsznh|tdpv</v>
      </c>
      <c r="E928">
        <f>E927+IFERROR(IF(AND(LEFT(A928,4)="$ cd",_xlfn.TEXTAFTER(A928," ",2)&lt;&gt;".."),1,-1),0)</f>
        <v>4</v>
      </c>
      <c r="F928">
        <f>SUMIFS(C:C,D:D,IF(AND(LEFT(A928,4)="$ cd",_xlfn.TEXTAFTER(A928," ",2)&lt;&gt;".."),IF(D927="|",D927,D927&amp;"|")&amp;_xlfn.TEXTAFTER(A928," ",2),""))</f>
        <v>0</v>
      </c>
      <c r="G928" s="2" t="str">
        <f>IF(F928&gt;$J$2,F928-$J$2,"")</f>
        <v/>
      </c>
      <c r="H928">
        <f>IF(ISNUMBER(_xlfn.NUMBERVALUE(LEFT(A928,1))),_xlfn.NUMBERVALUE(_xlfn.TEXTBEFORE(A928," ")),0)</f>
        <v>0</v>
      </c>
      <c r="J928" cm="1">
        <f t="array" ref="J928">SUMPRODUCT(--(IFERROR(FIND(I928,D926:D1859),0)&gt;0),H926:H1859)</f>
        <v>740354</v>
      </c>
    </row>
    <row r="929" spans="1:10">
      <c r="A929" s="3" t="s">
        <v>6</v>
      </c>
      <c r="B929" s="1">
        <f>IFERROR(_xlfn.NUMBERVALUE(LEFT(A929,1)),LEFT(A929,1))</f>
        <v>2</v>
      </c>
      <c r="C929">
        <f>IF(ISNUMBER(_xlfn.NUMBERVALUE(LEFT(A929,1))),_xlfn.NUMBERVALUE(_xlfn.TEXTBEFORE(A929," ")),0)+
IF(B929="d",SUMIFS(F:F,D:D,D929&amp;"|"&amp;_xlfn.TEXTAFTER(A929," ")),0)</f>
        <v>274423</v>
      </c>
      <c r="D929" t="str" cm="1">
        <f t="array" ref="D929">IF(AND(LEFT(A929,4)="$ cd",IFERROR(_xlfn.TEXTAFTER(A929," ",2)&lt;&gt;"..",0)),IF(D928="|",D928,D928&amp;"|")&amp;IFERROR(_xlfn.TEXTAFTER(A929," ",2),0),
IF(AND(LEFT(A929,4)="$ cd",IFERROR(_xlfn.TEXTAFTER(A929," ",2)="..",0)),_xlfn.XLOOKUP(E929,$E$2:E928,$D$2:D928,,,-1),D928))</f>
        <v>|/|vfrtt|zblsznh|tdpv</v>
      </c>
      <c r="E929">
        <f>E928+IFERROR(IF(AND(LEFT(A929,4)="$ cd",_xlfn.TEXTAFTER(A929," ",2)&lt;&gt;".."),1,-1),0)</f>
        <v>4</v>
      </c>
      <c r="F929">
        <f>SUMIFS(C:C,D:D,IF(AND(LEFT(A929,4)="$ cd",_xlfn.TEXTAFTER(A929," ",2)&lt;&gt;".."),IF(D928="|",D928,D928&amp;"|")&amp;_xlfn.TEXTAFTER(A929," ",2),""))</f>
        <v>0</v>
      </c>
      <c r="G929" s="2" t="str">
        <f>IF(F929&gt;$J$2,F929-$J$2,"")</f>
        <v/>
      </c>
      <c r="H929">
        <f>IF(ISNUMBER(_xlfn.NUMBERVALUE(LEFT(A929,1))),_xlfn.NUMBERVALUE(_xlfn.TEXTBEFORE(A929," ")),0)</f>
        <v>274423</v>
      </c>
      <c r="J929" cm="1">
        <f t="array" ref="J929">SUMPRODUCT(--(IFERROR(FIND(I929,D927:D1860),0)&gt;0),H927:H1860)</f>
        <v>740354</v>
      </c>
    </row>
    <row r="930" spans="1:10">
      <c r="A930" s="3" t="s">
        <v>5</v>
      </c>
      <c r="B930" s="1" t="str">
        <f>IFERROR(_xlfn.NUMBERVALUE(LEFT(A930,1)),LEFT(A930,1))</f>
        <v>$</v>
      </c>
      <c r="C930">
        <f>IF(ISNUMBER(_xlfn.NUMBERVALUE(LEFT(A930,1))),_xlfn.NUMBERVALUE(_xlfn.TEXTBEFORE(A930," ")),0)+
IF(B930="d",SUMIFS(F:F,D:D,D930&amp;"|"&amp;_xlfn.TEXTAFTER(A930," ")),0)</f>
        <v>0</v>
      </c>
      <c r="D930" t="str" cm="1">
        <f t="array" ref="D930">IF(AND(LEFT(A930,4)="$ cd",IFERROR(_xlfn.TEXTAFTER(A930," ",2)&lt;&gt;"..",0)),IF(D929="|",D929,D929&amp;"|")&amp;IFERROR(_xlfn.TEXTAFTER(A930," ",2),0),
IF(AND(LEFT(A930,4)="$ cd",IFERROR(_xlfn.TEXTAFTER(A930," ",2)="..",0)),_xlfn.XLOOKUP(E930,$E$2:E929,$D$2:D929,,,-1),D929))</f>
        <v>|/|vfrtt|zblsznh|tdpv|frgfgd</v>
      </c>
      <c r="E930">
        <f>E929+IFERROR(IF(AND(LEFT(A930,4)="$ cd",_xlfn.TEXTAFTER(A930," ",2)&lt;&gt;".."),1,-1),0)</f>
        <v>5</v>
      </c>
      <c r="F930">
        <f>SUMIFS(C:C,D:D,IF(AND(LEFT(A930,4)="$ cd",_xlfn.TEXTAFTER(A930," ",2)&lt;&gt;".."),IF(D929="|",D929,D929&amp;"|")&amp;_xlfn.TEXTAFTER(A930," ",2),""))</f>
        <v>205662</v>
      </c>
      <c r="G930" s="2" t="str">
        <f>IF(F930&gt;$J$2,F930-$J$2,"")</f>
        <v/>
      </c>
      <c r="H930">
        <f>IF(ISNUMBER(_xlfn.NUMBERVALUE(LEFT(A930,1))),_xlfn.NUMBERVALUE(_xlfn.TEXTBEFORE(A930," ")),0)</f>
        <v>0</v>
      </c>
      <c r="J930" cm="1">
        <f t="array" ref="J930">SUMPRODUCT(--(IFERROR(FIND(I930,D928:D1861),0)&gt;0),H928:H1861)</f>
        <v>740354</v>
      </c>
    </row>
    <row r="931" spans="1:10">
      <c r="A931" s="3" t="s">
        <v>1</v>
      </c>
      <c r="B931" s="1" t="str">
        <f>IFERROR(_xlfn.NUMBERVALUE(LEFT(A931,1)),LEFT(A931,1))</f>
        <v>$</v>
      </c>
      <c r="C931">
        <f>IF(ISNUMBER(_xlfn.NUMBERVALUE(LEFT(A931,1))),_xlfn.NUMBERVALUE(_xlfn.TEXTBEFORE(A931," ")),0)+
IF(B931="d",SUMIFS(F:F,D:D,D931&amp;"|"&amp;_xlfn.TEXTAFTER(A931," ")),0)</f>
        <v>0</v>
      </c>
      <c r="D931" t="str" cm="1">
        <f t="array" ref="D931">IF(AND(LEFT(A931,4)="$ cd",IFERROR(_xlfn.TEXTAFTER(A931," ",2)&lt;&gt;"..",0)),IF(D930="|",D930,D930&amp;"|")&amp;IFERROR(_xlfn.TEXTAFTER(A931," ",2),0),
IF(AND(LEFT(A931,4)="$ cd",IFERROR(_xlfn.TEXTAFTER(A931," ",2)="..",0)),_xlfn.XLOOKUP(E931,$E$2:E930,$D$2:D930,,,-1),D930))</f>
        <v>|/|vfrtt|zblsznh|tdpv|frgfgd</v>
      </c>
      <c r="E931">
        <f>E930+IFERROR(IF(AND(LEFT(A931,4)="$ cd",_xlfn.TEXTAFTER(A931," ",2)&lt;&gt;".."),1,-1),0)</f>
        <v>5</v>
      </c>
      <c r="F931">
        <f>SUMIFS(C:C,D:D,IF(AND(LEFT(A931,4)="$ cd",_xlfn.TEXTAFTER(A931," ",2)&lt;&gt;".."),IF(D930="|",D930,D930&amp;"|")&amp;_xlfn.TEXTAFTER(A931," ",2),""))</f>
        <v>0</v>
      </c>
      <c r="G931" s="2" t="str">
        <f>IF(F931&gt;$J$2,F931-$J$2,"")</f>
        <v/>
      </c>
      <c r="H931">
        <f>IF(ISNUMBER(_xlfn.NUMBERVALUE(LEFT(A931,1))),_xlfn.NUMBERVALUE(_xlfn.TEXTBEFORE(A931," ")),0)</f>
        <v>0</v>
      </c>
      <c r="J931" cm="1">
        <f t="array" ref="J931">SUMPRODUCT(--(IFERROR(FIND(I931,D929:D1862),0)&gt;0),H929:H1862)</f>
        <v>740354</v>
      </c>
    </row>
    <row r="932" spans="1:10">
      <c r="A932" s="3" t="s">
        <v>4</v>
      </c>
      <c r="B932" s="1">
        <f>IFERROR(_xlfn.NUMBERVALUE(LEFT(A932,1)),LEFT(A932,1))</f>
        <v>2</v>
      </c>
      <c r="C932">
        <f>IF(ISNUMBER(_xlfn.NUMBERVALUE(LEFT(A932,1))),_xlfn.NUMBERVALUE(_xlfn.TEXTBEFORE(A932," ")),0)+
IF(B932="d",SUMIFS(F:F,D:D,D932&amp;"|"&amp;_xlfn.TEXTAFTER(A932," ")),0)</f>
        <v>205662</v>
      </c>
      <c r="D932" t="str" cm="1">
        <f t="array" ref="D932">IF(AND(LEFT(A932,4)="$ cd",IFERROR(_xlfn.TEXTAFTER(A932," ",2)&lt;&gt;"..",0)),IF(D931="|",D931,D931&amp;"|")&amp;IFERROR(_xlfn.TEXTAFTER(A932," ",2),0),
IF(AND(LEFT(A932,4)="$ cd",IFERROR(_xlfn.TEXTAFTER(A932," ",2)="..",0)),_xlfn.XLOOKUP(E932,$E$2:E931,$D$2:D931,,,-1),D931))</f>
        <v>|/|vfrtt|zblsznh|tdpv|frgfgd</v>
      </c>
      <c r="E932">
        <f>E931+IFERROR(IF(AND(LEFT(A932,4)="$ cd",_xlfn.TEXTAFTER(A932," ",2)&lt;&gt;".."),1,-1),0)</f>
        <v>5</v>
      </c>
      <c r="F932">
        <f>SUMIFS(C:C,D:D,IF(AND(LEFT(A932,4)="$ cd",_xlfn.TEXTAFTER(A932," ",2)&lt;&gt;".."),IF(D931="|",D931,D931&amp;"|")&amp;_xlfn.TEXTAFTER(A932," ",2),""))</f>
        <v>0</v>
      </c>
      <c r="G932" s="2" t="str">
        <f>IF(F932&gt;$J$2,F932-$J$2,"")</f>
        <v/>
      </c>
      <c r="H932">
        <f>IF(ISNUMBER(_xlfn.NUMBERVALUE(LEFT(A932,1))),_xlfn.NUMBERVALUE(_xlfn.TEXTBEFORE(A932," ")),0)</f>
        <v>205662</v>
      </c>
      <c r="J932" cm="1">
        <f t="array" ref="J932">SUMPRODUCT(--(IFERROR(FIND(I932,D930:D1863),0)&gt;0),H930:H1863)</f>
        <v>465931</v>
      </c>
    </row>
    <row r="933" spans="1:10">
      <c r="A933" s="3" t="s">
        <v>3</v>
      </c>
      <c r="B933" s="1" t="str">
        <f>IFERROR(_xlfn.NUMBERVALUE(LEFT(A933,1)),LEFT(A933,1))</f>
        <v>$</v>
      </c>
      <c r="C933">
        <f>IF(ISNUMBER(_xlfn.NUMBERVALUE(LEFT(A933,1))),_xlfn.NUMBERVALUE(_xlfn.TEXTBEFORE(A933," ")),0)+
IF(B933="d",SUMIFS(F:F,D:D,D933&amp;"|"&amp;_xlfn.TEXTAFTER(A933," ")),0)</f>
        <v>0</v>
      </c>
      <c r="D933" t="str" cm="1">
        <f t="array" ref="D933">IF(AND(LEFT(A933,4)="$ cd",IFERROR(_xlfn.TEXTAFTER(A933," ",2)&lt;&gt;"..",0)),IF(D932="|",D932,D932&amp;"|")&amp;IFERROR(_xlfn.TEXTAFTER(A933," ",2),0),
IF(AND(LEFT(A933,4)="$ cd",IFERROR(_xlfn.TEXTAFTER(A933," ",2)="..",0)),_xlfn.XLOOKUP(E933,$E$2:E932,$D$2:D932,,,-1),D932))</f>
        <v>|/|vfrtt|zblsznh|tdpv</v>
      </c>
      <c r="E933">
        <f>E932+IFERROR(IF(AND(LEFT(A933,4)="$ cd",_xlfn.TEXTAFTER(A933," ",2)&lt;&gt;".."),1,-1),0)</f>
        <v>4</v>
      </c>
      <c r="F933">
        <f>SUMIFS(C:C,D:D,IF(AND(LEFT(A933,4)="$ cd",_xlfn.TEXTAFTER(A933," ",2)&lt;&gt;".."),IF(D932="|",D932,D932&amp;"|")&amp;_xlfn.TEXTAFTER(A933," ",2),""))</f>
        <v>0</v>
      </c>
      <c r="G933" s="2" t="str">
        <f>IF(F933&gt;$J$2,F933-$J$2,"")</f>
        <v/>
      </c>
      <c r="H933">
        <f>IF(ISNUMBER(_xlfn.NUMBERVALUE(LEFT(A933,1))),_xlfn.NUMBERVALUE(_xlfn.TEXTBEFORE(A933," ")),0)</f>
        <v>0</v>
      </c>
      <c r="J933" cm="1">
        <f t="array" ref="J933">SUMPRODUCT(--(IFERROR(FIND(I933,D931:D1864),0)&gt;0),H931:H1864)</f>
        <v>465931</v>
      </c>
    </row>
    <row r="934" spans="1:10">
      <c r="A934" s="3" t="s">
        <v>2</v>
      </c>
      <c r="B934" s="1" t="str">
        <f>IFERROR(_xlfn.NUMBERVALUE(LEFT(A934,1)),LEFT(A934,1))</f>
        <v>$</v>
      </c>
      <c r="C934">
        <f>IF(ISNUMBER(_xlfn.NUMBERVALUE(LEFT(A934,1))),_xlfn.NUMBERVALUE(_xlfn.TEXTBEFORE(A934," ")),0)+
IF(B934="d",SUMIFS(F:F,D:D,D934&amp;"|"&amp;_xlfn.TEXTAFTER(A934," ")),0)</f>
        <v>0</v>
      </c>
      <c r="D934" t="str" cm="1">
        <f t="array" ref="D934">IF(AND(LEFT(A934,4)="$ cd",IFERROR(_xlfn.TEXTAFTER(A934," ",2)&lt;&gt;"..",0)),IF(D933="|",D933,D933&amp;"|")&amp;IFERROR(_xlfn.TEXTAFTER(A934," ",2),0),
IF(AND(LEFT(A934,4)="$ cd",IFERROR(_xlfn.TEXTAFTER(A934," ",2)="..",0)),_xlfn.XLOOKUP(E934,$E$2:E933,$D$2:D933,,,-1),D933))</f>
        <v>|/|vfrtt|zblsznh|tdpv|sggm</v>
      </c>
      <c r="E934">
        <f>E933+IFERROR(IF(AND(LEFT(A934,4)="$ cd",_xlfn.TEXTAFTER(A934," ",2)&lt;&gt;".."),1,-1),0)</f>
        <v>5</v>
      </c>
      <c r="F934">
        <f>SUMIFS(C:C,D:D,IF(AND(LEFT(A934,4)="$ cd",_xlfn.TEXTAFTER(A934," ",2)&lt;&gt;".."),IF(D933="|",D933,D933&amp;"|")&amp;_xlfn.TEXTAFTER(A934," ",2),""))</f>
        <v>260269</v>
      </c>
      <c r="G934" s="2" t="str">
        <f>IF(F934&gt;$J$2,F934-$J$2,"")</f>
        <v/>
      </c>
      <c r="H934">
        <f>IF(ISNUMBER(_xlfn.NUMBERVALUE(LEFT(A934,1))),_xlfn.NUMBERVALUE(_xlfn.TEXTBEFORE(A934," ")),0)</f>
        <v>0</v>
      </c>
      <c r="J934" cm="1">
        <f t="array" ref="J934">SUMPRODUCT(--(IFERROR(FIND(I934,D932:D1865),0)&gt;0),H932:H1865)</f>
        <v>465931</v>
      </c>
    </row>
    <row r="935" spans="1:10">
      <c r="A935" s="3" t="s">
        <v>1</v>
      </c>
      <c r="B935" s="1" t="str">
        <f>IFERROR(_xlfn.NUMBERVALUE(LEFT(A935,1)),LEFT(A935,1))</f>
        <v>$</v>
      </c>
      <c r="C935">
        <f>IF(ISNUMBER(_xlfn.NUMBERVALUE(LEFT(A935,1))),_xlfn.NUMBERVALUE(_xlfn.TEXTBEFORE(A935," ")),0)+
IF(B935="d",SUMIFS(F:F,D:D,D935&amp;"|"&amp;_xlfn.TEXTAFTER(A935," ")),0)</f>
        <v>0</v>
      </c>
      <c r="D935" t="str" cm="1">
        <f t="array" ref="D935">IF(AND(LEFT(A935,4)="$ cd",IFERROR(_xlfn.TEXTAFTER(A935," ",2)&lt;&gt;"..",0)),IF(D934="|",D934,D934&amp;"|")&amp;IFERROR(_xlfn.TEXTAFTER(A935," ",2),0),
IF(AND(LEFT(A935,4)="$ cd",IFERROR(_xlfn.TEXTAFTER(A935," ",2)="..",0)),_xlfn.XLOOKUP(E935,$E$2:E934,$D$2:D934,,,-1),D934))</f>
        <v>|/|vfrtt|zblsznh|tdpv|sggm</v>
      </c>
      <c r="E935">
        <f>E934+IFERROR(IF(AND(LEFT(A935,4)="$ cd",_xlfn.TEXTAFTER(A935," ",2)&lt;&gt;".."),1,-1),0)</f>
        <v>5</v>
      </c>
      <c r="F935">
        <f>SUMIFS(C:C,D:D,IF(AND(LEFT(A935,4)="$ cd",_xlfn.TEXTAFTER(A935," ",2)&lt;&gt;".."),IF(D934="|",D934,D934&amp;"|")&amp;_xlfn.TEXTAFTER(A935," ",2),""))</f>
        <v>0</v>
      </c>
      <c r="G935" s="2" t="str">
        <f>IF(F935&gt;$J$2,F935-$J$2,"")</f>
        <v/>
      </c>
      <c r="H935">
        <f>IF(ISNUMBER(_xlfn.NUMBERVALUE(LEFT(A935,1))),_xlfn.NUMBERVALUE(_xlfn.TEXTBEFORE(A935," ")),0)</f>
        <v>0</v>
      </c>
      <c r="J935" cm="1">
        <f t="array" ref="J935">SUMPRODUCT(--(IFERROR(FIND(I935,D933:D1866),0)&gt;0),H933:H1866)</f>
        <v>260269</v>
      </c>
    </row>
    <row r="936" spans="1:10">
      <c r="A936" s="3" t="s">
        <v>0</v>
      </c>
      <c r="B936" s="1">
        <f>IFERROR(_xlfn.NUMBERVALUE(LEFT(A936,1)),LEFT(A936,1))</f>
        <v>2</v>
      </c>
      <c r="C936">
        <f>IF(ISNUMBER(_xlfn.NUMBERVALUE(LEFT(A936,1))),_xlfn.NUMBERVALUE(_xlfn.TEXTBEFORE(A936," ")),0)+
IF(B936="d",SUMIFS(F:F,D:D,D936&amp;"|"&amp;_xlfn.TEXTAFTER(A936," ")),0)</f>
        <v>260269</v>
      </c>
      <c r="D936" t="str" cm="1">
        <f t="array" ref="D936">IF(AND(LEFT(A936,4)="$ cd",IFERROR(_xlfn.TEXTAFTER(A936," ",2)&lt;&gt;"..",0)),IF(D935="|",D935,D935&amp;"|")&amp;IFERROR(_xlfn.TEXTAFTER(A936," ",2),0),
IF(AND(LEFT(A936,4)="$ cd",IFERROR(_xlfn.TEXTAFTER(A936," ",2)="..",0)),_xlfn.XLOOKUP(E936,$E$2:E935,$D$2:D935,,,-1),D935))</f>
        <v>|/|vfrtt|zblsznh|tdpv|sggm</v>
      </c>
      <c r="E936">
        <f>E935+IFERROR(IF(AND(LEFT(A936,4)="$ cd",_xlfn.TEXTAFTER(A936," ",2)&lt;&gt;".."),1,-1),0)</f>
        <v>5</v>
      </c>
      <c r="F936">
        <f>SUMIFS(C:C,D:D,IF(AND(LEFT(A936,4)="$ cd",_xlfn.TEXTAFTER(A936," ",2)&lt;&gt;".."),IF(D935="|",D935,D935&amp;"|")&amp;_xlfn.TEXTAFTER(A936," ",2),""))</f>
        <v>0</v>
      </c>
      <c r="G936" s="2" t="str">
        <f>IF(F936&gt;$J$2,F936-$J$2,"")</f>
        <v/>
      </c>
      <c r="H936">
        <f>IF(ISNUMBER(_xlfn.NUMBERVALUE(LEFT(A936,1))),_xlfn.NUMBERVALUE(_xlfn.TEXTBEFORE(A936," ")),0)</f>
        <v>260269</v>
      </c>
      <c r="J936" cm="1">
        <f t="array" ref="J936">SUMPRODUCT(--(IFERROR(FIND(I936,D934:D1867),0)&gt;0),H934:H1867)</f>
        <v>260269</v>
      </c>
    </row>
  </sheetData>
  <autoFilter ref="A1:F936" xr:uid="{49C7CBD0-79B8-4E23-B232-C33149A7596D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Schaaphok, Martin</cp:lastModifiedBy>
  <dcterms:created xsi:type="dcterms:W3CDTF">2022-12-16T08:52:55Z</dcterms:created>
  <dcterms:modified xsi:type="dcterms:W3CDTF">2022-12-16T08:53:02Z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2022-12-16T08:52:59Z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50eb3d9a-2c6c-4801-b447-95c9283151c5</vt:lpwstr>
  </property>
  <property fmtid="{D5CDD505-2E9C-101B-9397-08002B2CF9AE}" pid="8" name="MSIP_Label_04da07a6-bb6b-4ce3-8ae9-d00fb5800c48_ContentBits">
    <vt:lpwstr>0</vt:lpwstr>
  </property>
</Properties>
</file>