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C27EF236-E833-4229-A249-6593548E8FA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H53" i="1" l="1"/>
  <c r="I81" i="1" l="1"/>
  <c r="H81" i="1"/>
  <c r="H39" i="1"/>
  <c r="I39" i="1"/>
  <c r="I18" i="1"/>
  <c r="H18" i="1"/>
  <c r="I72" i="1" l="1"/>
  <c r="H72" i="1"/>
  <c r="I73" i="1" l="1"/>
  <c r="H73" i="1"/>
  <c r="I71" i="1"/>
  <c r="H71" i="1"/>
  <c r="I40" i="1"/>
  <c r="H40" i="1"/>
  <c r="I36" i="1"/>
  <c r="H36" i="1"/>
  <c r="I2" i="1"/>
  <c r="H2" i="1"/>
</calcChain>
</file>

<file path=xl/sharedStrings.xml><?xml version="1.0" encoding="utf-8"?>
<sst xmlns="http://schemas.openxmlformats.org/spreadsheetml/2006/main" count="215" uniqueCount="152">
  <si>
    <t>Project</t>
    <phoneticPr fontId="2" type="noConversion"/>
  </si>
  <si>
    <t>Commit</t>
    <phoneticPr fontId="2" type="noConversion"/>
  </si>
  <si>
    <t>Approach</t>
    <phoneticPr fontId="2" type="noConversion"/>
  </si>
  <si>
    <t>SourceEntity</t>
    <phoneticPr fontId="2" type="noConversion"/>
  </si>
  <si>
    <t>TargetClass</t>
    <phoneticPr fontId="2" type="noConversion"/>
  </si>
  <si>
    <t>#Accepted</t>
    <phoneticPr fontId="2" type="noConversion"/>
  </si>
  <si>
    <t>#Accepted Targets</t>
    <phoneticPr fontId="2" type="noConversion"/>
  </si>
  <si>
    <t>Precision</t>
    <phoneticPr fontId="2" type="noConversion"/>
  </si>
  <si>
    <t>Accuracy (destination)</t>
    <phoneticPr fontId="2" type="noConversion"/>
  </si>
  <si>
    <t>org.jsoup.parser.TokeniserState</t>
  </si>
  <si>
    <t>org.jsoup.parser.ParseSettings</t>
  </si>
  <si>
    <t>org.jsoup.nodes.Attribute::shouldCollapseAttribute(java.lang.String, java.lang.String, org.jsoup.nodes.Document.OutputSettings):boolean</t>
    <phoneticPr fontId="2" type="noConversion"/>
  </si>
  <si>
    <t>org.jsoup.nodes.Document.OutputSettings.Syntax</t>
  </si>
  <si>
    <t>org.jsoup.nodes.Document::ensureMetaCharsetElement():void</t>
    <phoneticPr fontId="2" type="noConversion"/>
  </si>
  <si>
    <t>org.jsoup.nodes.Entities.EscapeMode::codepointForName(java.lang.String):int</t>
    <phoneticPr fontId="2" type="noConversion"/>
  </si>
  <si>
    <t>org.jsoup.nodes.Entities</t>
  </si>
  <si>
    <t>org.jsoup.nodes.Entities::escape(java.lang.Appendable, java.lang.String, org.jsoup.nodes.Document.OutputSettings, boolean, boolean, boolean):void</t>
    <phoneticPr fontId="2" type="noConversion"/>
  </si>
  <si>
    <t>org.jsoup.nodes.Entities.EscapeMode</t>
  </si>
  <si>
    <t>org.jsoup.parser.CharacterReader::consumeTagName():java.lang.String</t>
    <phoneticPr fontId="2" type="noConversion"/>
  </si>
  <si>
    <t>org.jsoup.parser.Token.Tag</t>
  </si>
  <si>
    <t>org.jsoup.parser.Tokeniser::emit(org.jsoup.parser.Token):void</t>
    <phoneticPr fontId="2" type="noConversion"/>
  </si>
  <si>
    <t>org.jsoup.parser.Token.TokenType</t>
  </si>
  <si>
    <t>org.jsoup.parser.TreeBuilder</t>
  </si>
  <si>
    <t>org.jsoup.helper.HttpConnection.Response::serialiseRequestUrl(org.jsoup.Connection.Request):void</t>
    <phoneticPr fontId="2" type="noConversion"/>
  </si>
  <si>
    <t>org.jsoup.helper.DataUtil</t>
  </si>
  <si>
    <t>org.jsoup.nodes.Document::createElement(java.lang.String):org.jsoup.nodes.Element</t>
    <phoneticPr fontId="2" type="noConversion"/>
  </si>
  <si>
    <t>org.jsoup.nodes.Entities.EscapeMode::nameForCodepoint(int):java.lang.String</t>
    <phoneticPr fontId="2" type="noConversion"/>
  </si>
  <si>
    <t>org.jsoup.nodes.Entities::canEncode(org.jsoup.nodes.Entities.CoreCharset, char, java.nio.charset.CharsetEncoder):boolean</t>
    <phoneticPr fontId="2" type="noConversion"/>
  </si>
  <si>
    <t>org.jsoup.nodes.Entities.CoreCharset</t>
    <phoneticPr fontId="2" type="noConversion"/>
  </si>
  <si>
    <t>org.jsoup.nodes.Entities::load(org.jsoup.nodes.Entities.EscapeMode, java.lang.String, int):void</t>
    <phoneticPr fontId="2" type="noConversion"/>
  </si>
  <si>
    <t>org.jsoup.parser.HtmlTreeBuilderState::handleRcData(org.jsoup.parser.Token.StartTag, org.jsoup.parser.HtmlTreeBuilder):void</t>
    <phoneticPr fontId="2" type="noConversion"/>
  </si>
  <si>
    <t>org.jsoup.parser.HtmlTreeBuilderState::handleRawtext(org.jsoup.parser.Token.StartTag, org.jsoup.parser.HtmlTreeBuilder):void</t>
    <phoneticPr fontId="2" type="noConversion"/>
  </si>
  <si>
    <t>org.jsoup.parser.Parser::setTreeBuilder(org.jsoup.parser.TreeBuilder):org.jsoup.parser.Parser</t>
    <phoneticPr fontId="2" type="noConversion"/>
  </si>
  <si>
    <t>org.jsoup.parser.Token::isEOF():boolean</t>
    <phoneticPr fontId="2" type="noConversion"/>
  </si>
  <si>
    <t>org.jsoup.parser.Token</t>
  </si>
  <si>
    <t>org.jsoup.parser.XmlTreeBuilder::popStackToClose(org.jsoup.parser.Token.EndTag):void</t>
    <phoneticPr fontId="2" type="noConversion"/>
  </si>
  <si>
    <t>org.apache.commons.csv.ExtendedBufferedReader</t>
  </si>
  <si>
    <t>org.apache.commons.csv.CSVLexer::simpleTokenLexer(org.apache.commons.csv.Token, int):org.apache.commons.csv.Token</t>
    <phoneticPr fontId="2" type="noConversion"/>
  </si>
  <si>
    <t>org.apache.commons.csv.Token</t>
  </si>
  <si>
    <t>org.apache.commons.csv.CSVParser::getRecord():org.apache.commons.csv.CSVRecord</t>
    <phoneticPr fontId="2" type="noConversion"/>
  </si>
  <si>
    <t>org.apache.commons.csv.Token.Type</t>
  </si>
  <si>
    <t>org.apache.commons.csv.Lexer::isEndOfFile(int):boolean</t>
  </si>
  <si>
    <t>org.apache.commons.compress.archivers.zip.ZipFile::getUnicodeStringIfOriginalMatches(org.apache.commons.compress.archivers.zip.AbstractUnicodeExtraField, byte[]):java.lang.String</t>
    <phoneticPr fontId="2" type="noConversion"/>
  </si>
  <si>
    <t>org.apache.commons.compress.archivers.zip.ZipFile::setNameAndCommentFromExtraFields(org.apache.commons.compress.archivers.zip.ZipArchiveEntry, org.apache.commons.compress.archivers.zip.ZipFile.NameAndComment):void</t>
    <phoneticPr fontId="2" type="noConversion"/>
  </si>
  <si>
    <t>org.apache.commons.compress.archivers.zip.ZipArchiveOutputStream::writeLocalFileHeader(org.apache.commons.compress.archivers.zip.ZipArchiveEntry):void</t>
    <phoneticPr fontId="2" type="noConversion"/>
  </si>
  <si>
    <t>org.apache.commons.compress.archivers.zip.ZipArchiveOutputStream::writeCentralFileHeader(org.apache.commons.compress.archivers.zip.ZipArchiveEntry):void</t>
    <phoneticPr fontId="2" type="noConversion"/>
  </si>
  <si>
    <t>org.apache.commons.compress.archivers.zip.ZipEncodingHelper</t>
  </si>
  <si>
    <t>org.apache.commons.compress.compressors.bzip2.BZip2CompressorInputStream.Data</t>
  </si>
  <si>
    <t>org.apache.commons.compress.compressors.bzip2.BZip2CompressorInputStream::getAndMoveToFrontDecode0(int):int</t>
  </si>
  <si>
    <t>org.apache.commons.compress.archivers.zip.ZipArchiveInputStream::matches(byte[], int):boolean</t>
    <phoneticPr fontId="2" type="noConversion"/>
  </si>
  <si>
    <t>org.apache.commons.compress.archivers.zip.ZipArchiveOutputStream</t>
  </si>
  <si>
    <t>org.apache.commons.compress.archivers.zip.ZipFile::populateFromCentralDirectory():java.util.Map</t>
    <phoneticPr fontId="2" type="noConversion"/>
  </si>
  <si>
    <t xml:space="preserve">org.apache.commons.compress.archivers.zip.ZipFile::positionAtCentralDirectory():void </t>
    <phoneticPr fontId="2" type="noConversion"/>
  </si>
  <si>
    <t>org.apache.commons.compress.archivers.zip.ZipFile::startsWithLocalFileHeader():boolean</t>
  </si>
  <si>
    <t>org.apache.commons.compress.archivers.zip.ZipFile.NameAndComment</t>
  </si>
  <si>
    <t>org.apache.commons.compress.compressors.bzip2.BZip2CompressorInputStream::createHuffmanDecodingTables(int, int):void</t>
  </si>
  <si>
    <t>org.apache.commons.compress.compressors.bzip2.BZip2CompressorInputStream::getAndMoveToFrontDecode():void</t>
  </si>
  <si>
    <t>org.apache.commons.compress.compressors.bzip2.BZip2CompressorInputStream::setupRandPartB():void</t>
    <phoneticPr fontId="2" type="noConversion"/>
  </si>
  <si>
    <t>org.apache.commons.compress.compressors.bzip2.BZip2CompressorOutputStream::qSort3(int, int, int, org.apache.commons.compress.compressors.bzip2.BZip2CompressorOutputStream.StackElem[]):void</t>
    <phoneticPr fontId="2" type="noConversion"/>
  </si>
  <si>
    <t>org.apache.commons.compress.compressors.bzip2.BZip2CompressorOutputStream.StackElem</t>
  </si>
  <si>
    <t>org.apache.commons.cli.PatternOptionBuilder</t>
  </si>
  <si>
    <t>org.apache.commons.cli.TypeHandler::createValue(java.lang.String, java.lang.Class):java.lang.Object</t>
  </si>
  <si>
    <t>org.joda.time.format.PeriodFormatterBuilder.FieldFormatter::isSupported(org.joda.time.PeriodType, int):boolean</t>
    <phoneticPr fontId="2" type="noConversion"/>
  </si>
  <si>
    <t>org.joda.example.time.AgeCalculator.FieldSet::addTo(java.awt.Container):void</t>
    <phoneticPr fontId="2" type="noConversion"/>
  </si>
  <si>
    <t>org.joda.example.time.AgeCalculator.FieldGroup</t>
    <phoneticPr fontId="2" type="noConversion"/>
  </si>
  <si>
    <t>org.joda.time.chrono.IslamicChronology::getInstance(org.joda.time.DateTimeZone, org.joda.time.chrono.IslamicChronology.LeapYearPatternType):org.joda.time.chrono.IslamicChronology</t>
    <phoneticPr fontId="2" type="noConversion"/>
  </si>
  <si>
    <t>org.joda.time.chrono.IslamicChronology.LeapYearPatternType</t>
    <phoneticPr fontId="2" type="noConversion"/>
  </si>
  <si>
    <t>org.joda.time.chrono.IslamicChronology.LeapYearPatternType::readResolve():java.lang.Object</t>
    <phoneticPr fontId="2" type="noConversion"/>
  </si>
  <si>
    <t>org.joda.time.chrono.IslamicChronology</t>
    <phoneticPr fontId="2" type="noConversion"/>
  </si>
  <si>
    <t>org.joda.time.format.DateTimeFormatter::withZoneUTC():org.joda.time.format.DateTimeFormatter</t>
    <phoneticPr fontId="2" type="noConversion"/>
  </si>
  <si>
    <t>org.joda.time.DateTimeZone</t>
    <phoneticPr fontId="2" type="noConversion"/>
  </si>
  <si>
    <t>org.joda.time.format.PeriodFormatterBuilder.FieldFormatter::getFieldValue(org.joda.time.ReadablePeriod):long</t>
    <phoneticPr fontId="2" type="noConversion"/>
  </si>
  <si>
    <t>org.joda.time.format.PeriodFormatterBuilder</t>
    <phoneticPr fontId="2" type="noConversion"/>
  </si>
  <si>
    <t>org.joda.time.format.PeriodFormatterBuilder.FieldFormatter::setFieldValue(org.joda.time.ReadWritablePeriod, int, int):void</t>
    <phoneticPr fontId="2" type="noConversion"/>
  </si>
  <si>
    <t>org.joda.time.tz.ZoneInfoCompiler.RuleSet::addRule(org.joda.time.tz.ZoneInfoCompiler.Rule):void</t>
    <phoneticPr fontId="2" type="noConversion"/>
  </si>
  <si>
    <t>org.joda.time.tz.ZoneInfoCompiler.Rule</t>
    <phoneticPr fontId="2" type="noConversion"/>
  </si>
  <si>
    <t>org.apache.commons.compress.archivers.zip.UnixStat</t>
  </si>
  <si>
    <t>org.apache.commons.compress.compressors.bzip2.BZip2CompressorInputStream::setupRandPartB():void</t>
  </si>
  <si>
    <t>org.jsoup.nodes.Attribute::shouldCollapseAttribute(java.lang.String, java.lang.String, org.jsoup.nodes.Document.OutputSettings):boolean</t>
    <phoneticPr fontId="2" type="noConversion"/>
  </si>
  <si>
    <t>org.jsoup.nodes.Document::ensureMetaCharsetElement():void</t>
    <phoneticPr fontId="2" type="noConversion"/>
  </si>
  <si>
    <t>org.jsoup.parser.HtmlTreeBuilderState::handleRcData(org.jsoup.parser.Token.StartTag, org.jsoup.parser.HtmlTreeBuilder):void</t>
    <phoneticPr fontId="2" type="noConversion"/>
  </si>
  <si>
    <t>org.jsoup.parser.Parser::setTreeBuilder(org.jsoup.parser.TreeBuilder):org.jsoup.parser.Parser</t>
    <phoneticPr fontId="2" type="noConversion"/>
  </si>
  <si>
    <t>org.jsoup.parser.Tokeniser::emit(org.jsoup.parser.Token):void</t>
    <phoneticPr fontId="2" type="noConversion"/>
  </si>
  <si>
    <t>org.jsoup.nodes.Document.OutputSettings.Syntax</t>
    <phoneticPr fontId="2" type="noConversion"/>
  </si>
  <si>
    <t>org.jsoup.nodes.Entities.EscapeMode</t>
    <phoneticPr fontId="2" type="noConversion"/>
  </si>
  <si>
    <t>org.jsoup.parser.TreeBuilder</t>
    <phoneticPr fontId="2" type="noConversion"/>
  </si>
  <si>
    <t>org.jsoup.parser.Token</t>
    <phoneticPr fontId="2" type="noConversion"/>
  </si>
  <si>
    <t>org.jsoup.nodes.Entities::load(org.jsoup.nodes.Entities.EscapeMode, java.lang.String, int):void</t>
    <phoneticPr fontId="2" type="noConversion"/>
  </si>
  <si>
    <t>org.jsoup.parser.HtmlTreeBuilderState::handleRawtext(org.jsoup.parser.Token.StartTag, org.jsoup.parser.HtmlTreeBuilder):void</t>
    <phoneticPr fontId="2" type="noConversion"/>
  </si>
  <si>
    <t>commons-csv</t>
    <phoneticPr fontId="2" type="noConversion"/>
  </si>
  <si>
    <t>989c495</t>
    <phoneticPr fontId="2" type="noConversion"/>
  </si>
  <si>
    <t>jsoup</t>
    <phoneticPr fontId="2" type="noConversion"/>
  </si>
  <si>
    <t>9b40b7b</t>
    <phoneticPr fontId="2" type="noConversion"/>
  </si>
  <si>
    <t>org.apache.commons.compress.archivers.zip.AsiExtraField::getMode(int):int</t>
    <phoneticPr fontId="2" type="noConversion"/>
  </si>
  <si>
    <t>org.apache.commons.compress.archivers.zip.ZipFile::positionAtCentralDirectory():void</t>
    <phoneticPr fontId="2" type="noConversion"/>
  </si>
  <si>
    <t>org.apache.commons.compress.archivers.zip.ZipArchiveInputStream::matches(byte[], int):boolean</t>
    <phoneticPr fontId="2" type="noConversion"/>
  </si>
  <si>
    <t>org.apache.commons.compress.archivers.zip.ZipArchiveOutputStream::writeLocalFileHeader(org.apache.commons.compress.archivers.zip.ZipArchiveEntry):void</t>
    <phoneticPr fontId="2" type="noConversion"/>
  </si>
  <si>
    <t>org.apache.commons.compress.archivers.zip.ZipArchiveOutputStream::writeCentralFileHeader(org.apache.commons.compress.archivers.zip.ZipArchiveEntry):void</t>
    <phoneticPr fontId="2" type="noConversion"/>
  </si>
  <si>
    <t>org.apache.commons.compress.archivers.zip.ZipFile::populateFromCentralDirectory():java.util.Map</t>
    <phoneticPr fontId="2" type="noConversion"/>
  </si>
  <si>
    <t>org.apache.commons.compress.archivers.zip.ZipFile::startsWithLocalFileHeader():boolean</t>
    <phoneticPr fontId="2" type="noConversion"/>
  </si>
  <si>
    <t>org.apache.commons.compress.archivers.zip.ZipFile::setNameAndCommentFromExtraFields(org.apache.commons.compress.archivers.zip.ZipArchiveEntry, org.apache.commons.compress.archivers.zip.ZipFile.NameAndComment):void</t>
    <phoneticPr fontId="2" type="noConversion"/>
  </si>
  <si>
    <t>org.apache.commons.compress.archivers.zip.ZipFile::getUnicodeStringIfOriginalMatches(org.apache.commons.compress.archivers.zip.AbstractUnicodeExtraField, byte[]):java.lang.String</t>
    <phoneticPr fontId="2" type="noConversion"/>
  </si>
  <si>
    <t>231a466</t>
    <phoneticPr fontId="2" type="noConversion"/>
  </si>
  <si>
    <t>commons-compress</t>
    <phoneticPr fontId="2" type="noConversion"/>
  </si>
  <si>
    <t>commons-cli</t>
  </si>
  <si>
    <t>7d1363e</t>
    <phoneticPr fontId="2" type="noConversion"/>
  </si>
  <si>
    <t>joda-time</t>
    <phoneticPr fontId="2" type="noConversion"/>
  </si>
  <si>
    <t>b9a83fb</t>
    <phoneticPr fontId="2" type="noConversion"/>
  </si>
  <si>
    <t>org.jsoup.nodes.Document::createElement(java.lang.String):org.jsoup.nodes.Element</t>
    <phoneticPr fontId="2" type="noConversion"/>
  </si>
  <si>
    <t>org.jsoup.parser.Token::isEOF():boolean</t>
    <phoneticPr fontId="2" type="noConversion"/>
  </si>
  <si>
    <t>org.jsoup.helper.HttpConnection.Response::serialiseRequestUrl(org.jsoup.Connection.Request):void</t>
    <phoneticPr fontId="2" type="noConversion"/>
  </si>
  <si>
    <t>org.apache.commons.compress.compressors.bzip2.BZip2CompressorInputStream::createHuffmanDecodingTables(int, int):void</t>
    <phoneticPr fontId="2" type="noConversion"/>
  </si>
  <si>
    <t>org.jsoup.helper.DataUtil::parseInputStream(java.io.InputStream, java.lang.String, java.lang.String, org.jsoup.parser.Parser):org.jsoup.nodes.Document</t>
  </si>
  <si>
    <t>org.jsoup.helper.DataUtil.BomCharset</t>
  </si>
  <si>
    <t>org.jsoup.helper.HttpConnection.Response::execute(org.jsoup.Connection.Request, org.jsoup.helper.HttpConnection.Response):org.jsoup.helper.HttpConnection.Response</t>
  </si>
  <si>
    <t>org.jsoup.helper.HttpConnection.Request</t>
  </si>
  <si>
    <t>org.jsoup.nodes.Entities::escape(java.lang.Appendable, java.lang.String, org.jsoup.nodes.Document.OutputSettings, boolean, boolean, boolean):void</t>
  </si>
  <si>
    <t>org.jsoup.nodes.Entities::canEncode(org.jsoup.nodes.Entities.CoreCharset, char, java.nio.charset.CharsetEncoder):boolean</t>
  </si>
  <si>
    <t>org.jsoup.nodes.Entities.CoreCharset</t>
  </si>
  <si>
    <t>org.jsoup.select.NodeTraversor::filter(org.jsoup.select.NodeFilter, org.jsoup.nodes.Node):org.jsoup.select.NodeFilter.FilterResult</t>
  </si>
  <si>
    <t>org.jsoup.select.NodeFilter.FilterResult</t>
  </si>
  <si>
    <t>org.jsoup.parser.Token::isStartTag():boolean</t>
  </si>
  <si>
    <t>org.jsoup.parser.Token::isEndTag():boolean</t>
  </si>
  <si>
    <t>org.jsoup.parser.Token::isComment():boolean</t>
  </si>
  <si>
    <t>org.apache.commons.compress.compressors.bzip2.BZip2CompressorInputStream::makeMaps():void</t>
  </si>
  <si>
    <t>org.apache.commons.compress.compressors.bzip2.BZip2CompressorInputStream::recvDecodingTables():void</t>
  </si>
  <si>
    <t>org.apache.commons.compress.compressors.bzip2.BZip2CompressorInputStream::setupNoRandPartA():void</t>
  </si>
  <si>
    <t>org.joda.time.chrono.CopticChronology::readResolve():java.lang.Object</t>
  </si>
  <si>
    <t>org.joda.time.DateTimeZone</t>
  </si>
  <si>
    <t>org.joda.time.chrono.EthiopicChronology::readResolve():java.lang.Object</t>
  </si>
  <si>
    <t>org.joda.time.chrono.GregorianChronology::readResolve():java.lang.Object</t>
  </si>
  <si>
    <t>org.joda.time.chrono.IslamicChronology::getInstance(org.joda.time.DateTimeZone, org.joda.time.chrono.IslamicChronology.LeapYearPatternType):org.joda.time.chrono.IslamicChronology</t>
  </si>
  <si>
    <t>org.joda.time.chrono.IslamicChronology.LeapYearPatternType</t>
  </si>
  <si>
    <t>org.joda.time.chrono.GJChronology::getInstanceUTC():org.joda.time.chrono.GJChronology</t>
    <phoneticPr fontId="2" type="noConversion"/>
  </si>
  <si>
    <t>org.joda.time.chrono.JulianChronology::readResolve():java.lang.Object</t>
  </si>
  <si>
    <t>org.joda.time.chrono.IslamicChronology</t>
  </si>
  <si>
    <t>org.joda.time.format.PeriodFormatterBuilder.FieldFormatter::getFieldValue(org.joda.time.ReadablePeriod):long</t>
  </si>
  <si>
    <t>org.joda.time.format.PeriodFormatterBuilder</t>
  </si>
  <si>
    <t>org.joda.time.format.PeriodFormatterBuilder.FieldFormatter::isSupported(org.joda.time.PeriodType, int):boolean</t>
  </si>
  <si>
    <t>org.joda.time.format.PeriodFormatterBuilder.FieldFormatter::setFieldValue(org.joda.time.ReadWritablePeriod, int, int):void</t>
  </si>
  <si>
    <t>org.joda.time.tz.CachedDateTimeZone.Info</t>
  </si>
  <si>
    <t>org.joda.time.tz.ZoneInfoCompiler.RuleSet::addRule(org.joda.time.tz.ZoneInfoCompiler.Rule):void</t>
  </si>
  <si>
    <t>org.joda.time.tz.ZoneInfoCompiler.Rule</t>
  </si>
  <si>
    <t>org.joda.time.tz.ZoneInfoProvider::loadZoneInfoMap(java.io.InputStream):java.util.Map&lt;java.lang.String,java.lang.Object&gt;</t>
  </si>
  <si>
    <t>org.joda.time.chrono.IslamicChronology.LeapYearPatternType::readResolve():java.lang.Object</t>
    <phoneticPr fontId="2" type="noConversion"/>
  </si>
  <si>
    <t>org.joda.time.format.DateTimeFormatter::withZoneUTC():org.joda.time.format.DateTimeFormatter</t>
    <phoneticPr fontId="2" type="noConversion"/>
  </si>
  <si>
    <t>org.joda.time.tz.CachedDateTimeZone::getInfo(long):org.joda.time.tz.CachedDateTimeZone.Info</t>
    <phoneticPr fontId="2" type="noConversion"/>
  </si>
  <si>
    <t>org.apache.commons.compress.archivers.zip.Simple8BitZipEncoding::encodeHighChar(char):org.apache.commons.compress.archivers.zip.Simple8BitZipEncoding.Simple8BitChar</t>
    <phoneticPr fontId="2" type="noConversion"/>
  </si>
  <si>
    <t>org.apache.commons.compress.archivers.zip.Simple8BitZipEncoding.Simple8BitChar</t>
    <phoneticPr fontId="2" type="noConversion"/>
  </si>
  <si>
    <t>org.apache.commons.compress.compressors.bzip2.BZip2CompressorInputStream::setupRandPartA():void</t>
    <phoneticPr fontId="2" type="noConversion"/>
  </si>
  <si>
    <t>feTruth</t>
    <phoneticPr fontId="2" type="noConversion"/>
  </si>
  <si>
    <t>feTruth_without_filtering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</si>
</sst>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tabSelected="1" topLeftCell="A61" zoomScaleNormal="100" workbookViewId="0">
      <selection activeCell="C53" sqref="C53:C70"/>
    </sheetView>
  </sheetViews>
  <sheetFormatPr defaultRowHeight="14.25" x14ac:dyDescent="0.2"/>
  <cols>
    <col min="1" max="1" width="16.625" customWidth="1"/>
    <col min="2" max="2" width="9.75" customWidth="1"/>
    <col min="3" max="3" width="25.5" customWidth="1"/>
    <col min="4" max="4" width="88.875" customWidth="1"/>
    <col min="5" max="5" width="42.5" customWidth="1"/>
    <col min="6" max="6" width="10.625" customWidth="1"/>
    <col min="7" max="7" width="10.25" customWidth="1"/>
    <col min="8" max="8" width="10.375" customWidth="1"/>
    <col min="9" max="9" width="11.125" customWidth="1"/>
  </cols>
  <sheetData>
    <row r="1" spans="1:9" s="1" customFormat="1" ht="2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9" t="s">
        <v>91</v>
      </c>
      <c r="B2" s="9" t="s">
        <v>92</v>
      </c>
      <c r="C2" s="9" t="s">
        <v>150</v>
      </c>
      <c r="D2" t="s">
        <v>23</v>
      </c>
      <c r="E2" t="s">
        <v>24</v>
      </c>
      <c r="F2">
        <v>0</v>
      </c>
      <c r="G2">
        <v>0</v>
      </c>
      <c r="H2" s="10">
        <f>12/16*100</f>
        <v>75</v>
      </c>
      <c r="I2" s="10">
        <f>11/12*100</f>
        <v>91.666666666666657</v>
      </c>
    </row>
    <row r="3" spans="1:9" x14ac:dyDescent="0.2">
      <c r="A3" s="9"/>
      <c r="B3" s="9"/>
      <c r="C3" s="9"/>
      <c r="D3" t="s">
        <v>11</v>
      </c>
      <c r="E3" t="s">
        <v>12</v>
      </c>
      <c r="F3">
        <v>0</v>
      </c>
      <c r="G3">
        <v>0</v>
      </c>
      <c r="H3" s="10"/>
      <c r="I3" s="10"/>
    </row>
    <row r="4" spans="1:9" x14ac:dyDescent="0.2">
      <c r="A4" s="9"/>
      <c r="B4" s="9"/>
      <c r="C4" s="9"/>
      <c r="D4" t="s">
        <v>25</v>
      </c>
      <c r="E4" t="s">
        <v>10</v>
      </c>
      <c r="F4">
        <v>1</v>
      </c>
      <c r="G4">
        <v>1</v>
      </c>
      <c r="H4" s="10"/>
      <c r="I4" s="10"/>
    </row>
    <row r="5" spans="1:9" x14ac:dyDescent="0.2">
      <c r="A5" s="9"/>
      <c r="B5" s="9"/>
      <c r="C5" s="9"/>
      <c r="D5" t="s">
        <v>13</v>
      </c>
      <c r="E5" t="s">
        <v>12</v>
      </c>
      <c r="F5">
        <v>1</v>
      </c>
      <c r="G5">
        <v>1</v>
      </c>
      <c r="H5" s="10"/>
      <c r="I5" s="10"/>
    </row>
    <row r="6" spans="1:9" x14ac:dyDescent="0.2">
      <c r="A6" s="9"/>
      <c r="B6" s="9"/>
      <c r="C6" s="9"/>
      <c r="D6" t="s">
        <v>14</v>
      </c>
      <c r="E6" t="s">
        <v>15</v>
      </c>
      <c r="F6">
        <v>1</v>
      </c>
      <c r="G6">
        <v>1</v>
      </c>
      <c r="H6" s="10"/>
      <c r="I6" s="10"/>
    </row>
    <row r="7" spans="1:9" x14ac:dyDescent="0.2">
      <c r="A7" s="9"/>
      <c r="B7" s="9"/>
      <c r="C7" s="9"/>
      <c r="D7" t="s">
        <v>26</v>
      </c>
      <c r="E7" t="s">
        <v>15</v>
      </c>
      <c r="F7">
        <v>1</v>
      </c>
      <c r="G7">
        <v>1</v>
      </c>
      <c r="H7" s="10"/>
      <c r="I7" s="10"/>
    </row>
    <row r="8" spans="1:9" x14ac:dyDescent="0.2">
      <c r="A8" s="9"/>
      <c r="B8" s="9"/>
      <c r="C8" s="9"/>
      <c r="D8" t="s">
        <v>16</v>
      </c>
      <c r="E8" t="s">
        <v>17</v>
      </c>
      <c r="F8">
        <v>1</v>
      </c>
      <c r="G8">
        <v>0</v>
      </c>
      <c r="H8" s="10"/>
      <c r="I8" s="10"/>
    </row>
    <row r="9" spans="1:9" x14ac:dyDescent="0.2">
      <c r="A9" s="9"/>
      <c r="B9" s="9"/>
      <c r="C9" s="9"/>
      <c r="D9" t="s">
        <v>27</v>
      </c>
      <c r="E9" t="s">
        <v>28</v>
      </c>
      <c r="F9">
        <v>1</v>
      </c>
      <c r="G9">
        <v>1</v>
      </c>
      <c r="H9" s="10"/>
      <c r="I9" s="10"/>
    </row>
    <row r="10" spans="1:9" x14ac:dyDescent="0.2">
      <c r="A10" s="9"/>
      <c r="B10" s="9"/>
      <c r="C10" s="9"/>
      <c r="D10" t="s">
        <v>29</v>
      </c>
      <c r="E10" t="s">
        <v>17</v>
      </c>
      <c r="F10">
        <v>1</v>
      </c>
      <c r="G10">
        <v>1</v>
      </c>
      <c r="H10" s="10"/>
      <c r="I10" s="10"/>
    </row>
    <row r="11" spans="1:9" x14ac:dyDescent="0.2">
      <c r="A11" s="9"/>
      <c r="B11" s="9"/>
      <c r="C11" s="9"/>
      <c r="D11" t="s">
        <v>18</v>
      </c>
      <c r="E11" t="s">
        <v>9</v>
      </c>
      <c r="F11">
        <v>0</v>
      </c>
      <c r="G11">
        <v>0</v>
      </c>
      <c r="H11" s="10"/>
      <c r="I11" s="10"/>
    </row>
    <row r="12" spans="1:9" x14ac:dyDescent="0.2">
      <c r="A12" s="9"/>
      <c r="B12" s="9"/>
      <c r="C12" s="9"/>
      <c r="D12" t="s">
        <v>30</v>
      </c>
      <c r="E12" t="s">
        <v>22</v>
      </c>
      <c r="F12">
        <v>1</v>
      </c>
      <c r="G12">
        <v>1</v>
      </c>
      <c r="H12" s="10"/>
      <c r="I12" s="10"/>
    </row>
    <row r="13" spans="1:9" x14ac:dyDescent="0.2">
      <c r="A13" s="9"/>
      <c r="B13" s="9"/>
      <c r="C13" s="9"/>
      <c r="D13" t="s">
        <v>31</v>
      </c>
      <c r="E13" t="s">
        <v>22</v>
      </c>
      <c r="F13">
        <v>1</v>
      </c>
      <c r="G13">
        <v>1</v>
      </c>
      <c r="H13" s="10"/>
      <c r="I13" s="10"/>
    </row>
    <row r="14" spans="1:9" x14ac:dyDescent="0.2">
      <c r="A14" s="9"/>
      <c r="B14" s="9"/>
      <c r="C14" s="9"/>
      <c r="D14" t="s">
        <v>32</v>
      </c>
      <c r="E14" t="s">
        <v>22</v>
      </c>
      <c r="F14">
        <v>1</v>
      </c>
      <c r="G14">
        <v>1</v>
      </c>
      <c r="H14" s="10"/>
      <c r="I14" s="10"/>
    </row>
    <row r="15" spans="1:9" x14ac:dyDescent="0.2">
      <c r="A15" s="9"/>
      <c r="B15" s="9"/>
      <c r="C15" s="9"/>
      <c r="D15" t="s">
        <v>33</v>
      </c>
      <c r="E15" t="s">
        <v>21</v>
      </c>
      <c r="F15">
        <v>1</v>
      </c>
      <c r="G15">
        <v>1</v>
      </c>
      <c r="H15" s="10"/>
      <c r="I15" s="10"/>
    </row>
    <row r="16" spans="1:9" x14ac:dyDescent="0.2">
      <c r="A16" s="9"/>
      <c r="B16" s="9"/>
      <c r="C16" s="9"/>
      <c r="D16" t="s">
        <v>20</v>
      </c>
      <c r="E16" t="s">
        <v>34</v>
      </c>
      <c r="F16">
        <v>1</v>
      </c>
      <c r="G16">
        <v>1</v>
      </c>
      <c r="H16" s="10"/>
      <c r="I16" s="10"/>
    </row>
    <row r="17" spans="1:9" x14ac:dyDescent="0.2">
      <c r="A17" s="9"/>
      <c r="B17" s="9"/>
      <c r="C17" s="9"/>
      <c r="D17" t="s">
        <v>35</v>
      </c>
      <c r="E17" t="s">
        <v>19</v>
      </c>
      <c r="F17">
        <v>0</v>
      </c>
      <c r="G17">
        <v>0</v>
      </c>
      <c r="H17" s="10"/>
      <c r="I17" s="10"/>
    </row>
    <row r="18" spans="1:9" x14ac:dyDescent="0.2">
      <c r="A18" s="9"/>
      <c r="B18" s="9"/>
      <c r="C18" s="9" t="s">
        <v>151</v>
      </c>
      <c r="D18" t="s">
        <v>112</v>
      </c>
      <c r="E18" t="s">
        <v>113</v>
      </c>
      <c r="F18">
        <v>0</v>
      </c>
      <c r="G18">
        <v>0</v>
      </c>
      <c r="H18" s="10">
        <f>10/18*100</f>
        <v>55.555555555555557</v>
      </c>
      <c r="I18" s="10">
        <f>9/10*100</f>
        <v>90</v>
      </c>
    </row>
    <row r="19" spans="1:9" x14ac:dyDescent="0.2">
      <c r="A19" s="9"/>
      <c r="B19" s="9"/>
      <c r="C19" s="9"/>
      <c r="D19" t="s">
        <v>114</v>
      </c>
      <c r="E19" t="s">
        <v>115</v>
      </c>
      <c r="F19">
        <v>0</v>
      </c>
      <c r="G19">
        <v>0</v>
      </c>
      <c r="H19" s="10"/>
      <c r="I19" s="10"/>
    </row>
    <row r="20" spans="1:9" x14ac:dyDescent="0.2">
      <c r="A20" s="9"/>
      <c r="B20" s="9"/>
      <c r="C20" s="9"/>
      <c r="D20" t="s">
        <v>110</v>
      </c>
      <c r="E20" t="s">
        <v>24</v>
      </c>
      <c r="F20">
        <v>0</v>
      </c>
      <c r="G20">
        <v>0</v>
      </c>
      <c r="H20" s="10"/>
      <c r="I20" s="10"/>
    </row>
    <row r="21" spans="1:9" x14ac:dyDescent="0.2">
      <c r="A21" s="9"/>
      <c r="B21" s="9"/>
      <c r="C21" s="9"/>
      <c r="D21" t="s">
        <v>78</v>
      </c>
      <c r="E21" t="s">
        <v>83</v>
      </c>
      <c r="F21">
        <v>0</v>
      </c>
      <c r="G21">
        <v>0</v>
      </c>
      <c r="H21" s="10"/>
      <c r="I21" s="10"/>
    </row>
    <row r="22" spans="1:9" x14ac:dyDescent="0.2">
      <c r="A22" s="9"/>
      <c r="B22" s="9"/>
      <c r="C22" s="9"/>
      <c r="D22" t="s">
        <v>108</v>
      </c>
      <c r="E22" t="s">
        <v>10</v>
      </c>
      <c r="F22">
        <v>1</v>
      </c>
      <c r="G22">
        <v>1</v>
      </c>
      <c r="H22" s="10"/>
      <c r="I22" s="10"/>
    </row>
    <row r="23" spans="1:9" x14ac:dyDescent="0.2">
      <c r="A23" s="9"/>
      <c r="B23" s="9"/>
      <c r="C23" s="9"/>
      <c r="D23" t="s">
        <v>79</v>
      </c>
      <c r="E23" t="s">
        <v>83</v>
      </c>
      <c r="F23">
        <v>1</v>
      </c>
      <c r="G23">
        <v>1</v>
      </c>
      <c r="H23" s="10"/>
      <c r="I23" s="10"/>
    </row>
    <row r="24" spans="1:9" x14ac:dyDescent="0.2">
      <c r="A24" s="9"/>
      <c r="B24" s="9"/>
      <c r="C24" s="9"/>
      <c r="D24" t="s">
        <v>116</v>
      </c>
      <c r="E24" t="s">
        <v>17</v>
      </c>
      <c r="F24">
        <v>1</v>
      </c>
      <c r="G24">
        <v>0</v>
      </c>
      <c r="H24" s="10"/>
      <c r="I24" s="10"/>
    </row>
    <row r="25" spans="1:9" x14ac:dyDescent="0.2">
      <c r="A25" s="9"/>
      <c r="B25" s="9"/>
      <c r="C25" s="9"/>
      <c r="D25" t="s">
        <v>117</v>
      </c>
      <c r="E25" t="s">
        <v>118</v>
      </c>
      <c r="F25">
        <v>1</v>
      </c>
      <c r="G25">
        <v>1</v>
      </c>
      <c r="H25" s="10"/>
      <c r="I25" s="10"/>
    </row>
    <row r="26" spans="1:9" x14ac:dyDescent="0.2">
      <c r="A26" s="9"/>
      <c r="B26" s="9"/>
      <c r="C26" s="9"/>
      <c r="D26" t="s">
        <v>87</v>
      </c>
      <c r="E26" t="s">
        <v>84</v>
      </c>
      <c r="F26">
        <v>1</v>
      </c>
      <c r="G26">
        <v>1</v>
      </c>
      <c r="H26" s="10"/>
      <c r="I26" s="10"/>
    </row>
    <row r="27" spans="1:9" x14ac:dyDescent="0.2">
      <c r="A27" s="9"/>
      <c r="B27" s="9"/>
      <c r="C27" s="9"/>
      <c r="D27" t="s">
        <v>80</v>
      </c>
      <c r="E27" t="s">
        <v>85</v>
      </c>
      <c r="F27">
        <v>1</v>
      </c>
      <c r="G27">
        <v>1</v>
      </c>
      <c r="H27" s="10"/>
      <c r="I27" s="10"/>
    </row>
    <row r="28" spans="1:9" x14ac:dyDescent="0.2">
      <c r="A28" s="9"/>
      <c r="B28" s="9"/>
      <c r="C28" s="9"/>
      <c r="D28" t="s">
        <v>88</v>
      </c>
      <c r="E28" t="s">
        <v>85</v>
      </c>
      <c r="F28">
        <v>1</v>
      </c>
      <c r="G28">
        <v>1</v>
      </c>
      <c r="H28" s="10"/>
      <c r="I28" s="10"/>
    </row>
    <row r="29" spans="1:9" x14ac:dyDescent="0.2">
      <c r="A29" s="9"/>
      <c r="B29" s="9"/>
      <c r="C29" s="9"/>
      <c r="D29" t="s">
        <v>81</v>
      </c>
      <c r="E29" t="s">
        <v>85</v>
      </c>
      <c r="F29">
        <v>1</v>
      </c>
      <c r="G29">
        <v>1</v>
      </c>
      <c r="H29" s="10"/>
      <c r="I29" s="10"/>
    </row>
    <row r="30" spans="1:9" x14ac:dyDescent="0.2">
      <c r="A30" s="9"/>
      <c r="B30" s="9"/>
      <c r="C30" s="9"/>
      <c r="D30" t="s">
        <v>121</v>
      </c>
      <c r="E30" t="s">
        <v>21</v>
      </c>
      <c r="F30">
        <v>0</v>
      </c>
      <c r="G30">
        <v>0</v>
      </c>
      <c r="H30" s="10"/>
      <c r="I30" s="10"/>
    </row>
    <row r="31" spans="1:9" x14ac:dyDescent="0.2">
      <c r="A31" s="9"/>
      <c r="B31" s="9"/>
      <c r="C31" s="9"/>
      <c r="D31" t="s">
        <v>122</v>
      </c>
      <c r="E31" t="s">
        <v>21</v>
      </c>
      <c r="F31">
        <v>0</v>
      </c>
      <c r="G31">
        <v>0</v>
      </c>
      <c r="H31" s="10"/>
      <c r="I31" s="10"/>
    </row>
    <row r="32" spans="1:9" x14ac:dyDescent="0.2">
      <c r="A32" s="9"/>
      <c r="B32" s="9"/>
      <c r="C32" s="9"/>
      <c r="D32" t="s">
        <v>123</v>
      </c>
      <c r="E32" t="s">
        <v>21</v>
      </c>
      <c r="F32">
        <v>0</v>
      </c>
      <c r="G32">
        <v>0</v>
      </c>
      <c r="H32" s="10"/>
      <c r="I32" s="10"/>
    </row>
    <row r="33" spans="1:9" x14ac:dyDescent="0.2">
      <c r="A33" s="9"/>
      <c r="B33" s="9"/>
      <c r="C33" s="9"/>
      <c r="D33" t="s">
        <v>109</v>
      </c>
      <c r="E33" t="s">
        <v>21</v>
      </c>
      <c r="F33">
        <v>1</v>
      </c>
      <c r="G33">
        <v>1</v>
      </c>
      <c r="H33" s="10"/>
      <c r="I33" s="10"/>
    </row>
    <row r="34" spans="1:9" x14ac:dyDescent="0.2">
      <c r="A34" s="9"/>
      <c r="B34" s="9"/>
      <c r="C34" s="9"/>
      <c r="D34" t="s">
        <v>82</v>
      </c>
      <c r="E34" t="s">
        <v>86</v>
      </c>
      <c r="F34">
        <v>1</v>
      </c>
      <c r="G34">
        <v>1</v>
      </c>
      <c r="H34" s="10"/>
      <c r="I34" s="10"/>
    </row>
    <row r="35" spans="1:9" x14ac:dyDescent="0.2">
      <c r="A35" s="9"/>
      <c r="B35" s="9"/>
      <c r="C35" s="9"/>
      <c r="D35" t="s">
        <v>119</v>
      </c>
      <c r="E35" t="s">
        <v>120</v>
      </c>
      <c r="F35">
        <v>0</v>
      </c>
      <c r="G35">
        <v>0</v>
      </c>
      <c r="H35" s="10"/>
      <c r="I35" s="10"/>
    </row>
    <row r="36" spans="1:9" x14ac:dyDescent="0.2">
      <c r="A36" s="9" t="s">
        <v>89</v>
      </c>
      <c r="B36" s="9" t="s">
        <v>90</v>
      </c>
      <c r="C36" s="9" t="s">
        <v>150</v>
      </c>
      <c r="D36" t="s">
        <v>37</v>
      </c>
      <c r="E36" t="s">
        <v>38</v>
      </c>
      <c r="F36">
        <v>1</v>
      </c>
      <c r="G36">
        <v>1</v>
      </c>
      <c r="H36" s="10">
        <f>2/3*100</f>
        <v>66.666666666666657</v>
      </c>
      <c r="I36" s="10">
        <f>2/2*100</f>
        <v>100</v>
      </c>
    </row>
    <row r="37" spans="1:9" x14ac:dyDescent="0.2">
      <c r="A37" s="9"/>
      <c r="B37" s="9"/>
      <c r="C37" s="9"/>
      <c r="D37" t="s">
        <v>39</v>
      </c>
      <c r="E37" t="s">
        <v>40</v>
      </c>
      <c r="F37">
        <v>0</v>
      </c>
      <c r="G37">
        <v>0</v>
      </c>
      <c r="H37" s="10"/>
      <c r="I37" s="10"/>
    </row>
    <row r="38" spans="1:9" x14ac:dyDescent="0.2">
      <c r="A38" s="9"/>
      <c r="B38" s="9"/>
      <c r="C38" s="9"/>
      <c r="D38" t="s">
        <v>41</v>
      </c>
      <c r="E38" t="s">
        <v>36</v>
      </c>
      <c r="F38">
        <v>1</v>
      </c>
      <c r="G38">
        <v>1</v>
      </c>
      <c r="H38" s="10"/>
      <c r="I38" s="10"/>
    </row>
    <row r="39" spans="1:9" x14ac:dyDescent="0.2">
      <c r="A39" s="9"/>
      <c r="B39" s="9"/>
      <c r="C39" s="7" t="s">
        <v>151</v>
      </c>
      <c r="D39" t="s">
        <v>41</v>
      </c>
      <c r="E39" t="s">
        <v>36</v>
      </c>
      <c r="F39">
        <v>1</v>
      </c>
      <c r="G39">
        <v>1</v>
      </c>
      <c r="H39" s="8">
        <f>1/1*100</f>
        <v>100</v>
      </c>
      <c r="I39" s="8">
        <f>2/2*100</f>
        <v>100</v>
      </c>
    </row>
    <row r="40" spans="1:9" x14ac:dyDescent="0.2">
      <c r="A40" s="9" t="s">
        <v>103</v>
      </c>
      <c r="B40" s="9" t="s">
        <v>102</v>
      </c>
      <c r="C40" s="9" t="s">
        <v>150</v>
      </c>
      <c r="D40" t="s">
        <v>49</v>
      </c>
      <c r="E40" t="s">
        <v>50</v>
      </c>
      <c r="F40">
        <v>1</v>
      </c>
      <c r="G40">
        <v>1</v>
      </c>
      <c r="H40" s="10">
        <f>8/13*100</f>
        <v>61.53846153846154</v>
      </c>
      <c r="I40" s="10">
        <f>7/8*100</f>
        <v>87.5</v>
      </c>
    </row>
    <row r="41" spans="1:9" x14ac:dyDescent="0.2">
      <c r="A41" s="9"/>
      <c r="B41" s="9"/>
      <c r="C41" s="9"/>
      <c r="D41" t="s">
        <v>44</v>
      </c>
      <c r="E41" t="s">
        <v>46</v>
      </c>
      <c r="F41">
        <v>0</v>
      </c>
      <c r="G41">
        <v>0</v>
      </c>
      <c r="H41" s="10"/>
      <c r="I41" s="10"/>
    </row>
    <row r="42" spans="1:9" x14ac:dyDescent="0.2">
      <c r="A42" s="9"/>
      <c r="B42" s="9"/>
      <c r="C42" s="9"/>
      <c r="D42" t="s">
        <v>45</v>
      </c>
      <c r="E42" t="s">
        <v>46</v>
      </c>
      <c r="F42">
        <v>0</v>
      </c>
      <c r="G42">
        <v>0</v>
      </c>
      <c r="H42" s="10"/>
      <c r="I42" s="10"/>
    </row>
    <row r="43" spans="1:9" x14ac:dyDescent="0.2">
      <c r="A43" s="9"/>
      <c r="B43" s="9"/>
      <c r="C43" s="9"/>
      <c r="D43" t="s">
        <v>51</v>
      </c>
      <c r="E43" t="s">
        <v>50</v>
      </c>
      <c r="F43">
        <v>0</v>
      </c>
      <c r="G43">
        <v>0</v>
      </c>
      <c r="H43" s="10"/>
      <c r="I43" s="10"/>
    </row>
    <row r="44" spans="1:9" x14ac:dyDescent="0.2">
      <c r="A44" s="9"/>
      <c r="B44" s="9"/>
      <c r="C44" s="9"/>
      <c r="D44" t="s">
        <v>52</v>
      </c>
      <c r="E44" t="s">
        <v>50</v>
      </c>
      <c r="F44">
        <v>0</v>
      </c>
      <c r="G44">
        <v>0</v>
      </c>
      <c r="H44" s="10"/>
      <c r="I44" s="10"/>
    </row>
    <row r="45" spans="1:9" x14ac:dyDescent="0.2">
      <c r="A45" s="9"/>
      <c r="B45" s="9"/>
      <c r="C45" s="9"/>
      <c r="D45" t="s">
        <v>53</v>
      </c>
      <c r="E45" t="s">
        <v>50</v>
      </c>
      <c r="F45">
        <v>0</v>
      </c>
      <c r="G45">
        <v>0</v>
      </c>
      <c r="H45" s="10"/>
      <c r="I45" s="10"/>
    </row>
    <row r="46" spans="1:9" x14ac:dyDescent="0.2">
      <c r="A46" s="9"/>
      <c r="B46" s="9"/>
      <c r="C46" s="9"/>
      <c r="D46" t="s">
        <v>43</v>
      </c>
      <c r="E46" t="s">
        <v>54</v>
      </c>
      <c r="F46">
        <v>1</v>
      </c>
      <c r="G46">
        <v>1</v>
      </c>
      <c r="H46" s="10"/>
      <c r="I46" s="10"/>
    </row>
    <row r="47" spans="1:9" x14ac:dyDescent="0.2">
      <c r="A47" s="9"/>
      <c r="B47" s="9"/>
      <c r="C47" s="9"/>
      <c r="D47" t="s">
        <v>42</v>
      </c>
      <c r="E47" t="s">
        <v>46</v>
      </c>
      <c r="F47">
        <v>1</v>
      </c>
      <c r="G47">
        <v>0</v>
      </c>
      <c r="H47" s="10"/>
      <c r="I47" s="10"/>
    </row>
    <row r="48" spans="1:9" x14ac:dyDescent="0.2">
      <c r="A48" s="9"/>
      <c r="B48" s="9"/>
      <c r="C48" s="9"/>
      <c r="D48" t="s">
        <v>55</v>
      </c>
      <c r="E48" t="s">
        <v>47</v>
      </c>
      <c r="F48">
        <v>1</v>
      </c>
      <c r="G48">
        <v>1</v>
      </c>
      <c r="H48" s="10"/>
      <c r="I48" s="10"/>
    </row>
    <row r="49" spans="1:9" x14ac:dyDescent="0.2">
      <c r="A49" s="9"/>
      <c r="B49" s="9"/>
      <c r="C49" s="9"/>
      <c r="D49" t="s">
        <v>56</v>
      </c>
      <c r="E49" t="s">
        <v>47</v>
      </c>
      <c r="F49">
        <v>1</v>
      </c>
      <c r="G49">
        <v>1</v>
      </c>
      <c r="H49" s="10"/>
      <c r="I49" s="10"/>
    </row>
    <row r="50" spans="1:9" x14ac:dyDescent="0.2">
      <c r="A50" s="9"/>
      <c r="B50" s="9"/>
      <c r="C50" s="9"/>
      <c r="D50" t="s">
        <v>48</v>
      </c>
      <c r="E50" t="s">
        <v>47</v>
      </c>
      <c r="F50">
        <v>1</v>
      </c>
      <c r="G50">
        <v>1</v>
      </c>
      <c r="H50" s="10"/>
      <c r="I50" s="10"/>
    </row>
    <row r="51" spans="1:9" x14ac:dyDescent="0.2">
      <c r="A51" s="9"/>
      <c r="B51" s="9"/>
      <c r="C51" s="9"/>
      <c r="D51" t="s">
        <v>57</v>
      </c>
      <c r="E51" t="s">
        <v>47</v>
      </c>
      <c r="F51">
        <v>1</v>
      </c>
      <c r="G51">
        <v>1</v>
      </c>
      <c r="H51" s="10"/>
      <c r="I51" s="10"/>
    </row>
    <row r="52" spans="1:9" x14ac:dyDescent="0.2">
      <c r="A52" s="9"/>
      <c r="B52" s="9"/>
      <c r="C52" s="9"/>
      <c r="D52" t="s">
        <v>58</v>
      </c>
      <c r="E52" t="s">
        <v>59</v>
      </c>
      <c r="F52">
        <v>1</v>
      </c>
      <c r="G52">
        <v>1</v>
      </c>
      <c r="H52" s="10"/>
      <c r="I52" s="10"/>
    </row>
    <row r="53" spans="1:9" x14ac:dyDescent="0.2">
      <c r="A53" s="9"/>
      <c r="B53" s="9"/>
      <c r="C53" s="9" t="s">
        <v>151</v>
      </c>
      <c r="D53" t="s">
        <v>93</v>
      </c>
      <c r="E53" t="s">
        <v>76</v>
      </c>
      <c r="F53">
        <v>0</v>
      </c>
      <c r="G53">
        <v>0</v>
      </c>
      <c r="H53" s="10">
        <f>9/18*100</f>
        <v>50</v>
      </c>
      <c r="I53" s="10">
        <f>8/9*100</f>
        <v>88.888888888888886</v>
      </c>
    </row>
    <row r="54" spans="1:9" x14ac:dyDescent="0.2">
      <c r="A54" s="9"/>
      <c r="B54" s="9"/>
      <c r="C54" s="9"/>
      <c r="D54" t="s">
        <v>147</v>
      </c>
      <c r="E54" t="s">
        <v>148</v>
      </c>
      <c r="F54">
        <v>0</v>
      </c>
      <c r="G54">
        <v>0</v>
      </c>
      <c r="H54" s="10"/>
      <c r="I54" s="10"/>
    </row>
    <row r="55" spans="1:9" x14ac:dyDescent="0.2">
      <c r="A55" s="9"/>
      <c r="B55" s="9"/>
      <c r="C55" s="9"/>
      <c r="D55" t="s">
        <v>95</v>
      </c>
      <c r="E55" t="s">
        <v>50</v>
      </c>
      <c r="F55">
        <v>1</v>
      </c>
      <c r="G55">
        <v>1</v>
      </c>
      <c r="H55" s="10"/>
      <c r="I55" s="10"/>
    </row>
    <row r="56" spans="1:9" x14ac:dyDescent="0.2">
      <c r="A56" s="9"/>
      <c r="B56" s="9"/>
      <c r="C56" s="9"/>
      <c r="D56" t="s">
        <v>96</v>
      </c>
      <c r="E56" t="s">
        <v>46</v>
      </c>
      <c r="F56">
        <v>0</v>
      </c>
      <c r="G56">
        <v>0</v>
      </c>
      <c r="H56" s="10"/>
      <c r="I56" s="10"/>
    </row>
    <row r="57" spans="1:9" x14ac:dyDescent="0.2">
      <c r="A57" s="9"/>
      <c r="B57" s="9"/>
      <c r="C57" s="9"/>
      <c r="D57" t="s">
        <v>97</v>
      </c>
      <c r="E57" t="s">
        <v>46</v>
      </c>
      <c r="F57">
        <v>0</v>
      </c>
      <c r="G57">
        <v>0</v>
      </c>
      <c r="H57" s="10"/>
      <c r="I57" s="10"/>
    </row>
    <row r="58" spans="1:9" x14ac:dyDescent="0.2">
      <c r="A58" s="9"/>
      <c r="B58" s="9"/>
      <c r="C58" s="9"/>
      <c r="D58" t="s">
        <v>98</v>
      </c>
      <c r="E58" t="s">
        <v>46</v>
      </c>
      <c r="F58">
        <v>0</v>
      </c>
      <c r="G58">
        <v>0</v>
      </c>
      <c r="H58" s="10"/>
      <c r="I58" s="10"/>
    </row>
    <row r="59" spans="1:9" x14ac:dyDescent="0.2">
      <c r="A59" s="9"/>
      <c r="B59" s="9"/>
      <c r="C59" s="9"/>
      <c r="D59" t="s">
        <v>94</v>
      </c>
      <c r="E59" t="s">
        <v>50</v>
      </c>
      <c r="F59">
        <v>0</v>
      </c>
      <c r="G59">
        <v>0</v>
      </c>
      <c r="H59" s="10"/>
      <c r="I59" s="10"/>
    </row>
    <row r="60" spans="1:9" x14ac:dyDescent="0.2">
      <c r="A60" s="9"/>
      <c r="B60" s="9"/>
      <c r="C60" s="9"/>
      <c r="D60" t="s">
        <v>99</v>
      </c>
      <c r="E60" t="s">
        <v>50</v>
      </c>
      <c r="F60">
        <v>0</v>
      </c>
      <c r="G60">
        <v>0</v>
      </c>
      <c r="H60" s="10"/>
      <c r="I60" s="10"/>
    </row>
    <row r="61" spans="1:9" x14ac:dyDescent="0.2">
      <c r="A61" s="9"/>
      <c r="B61" s="9"/>
      <c r="C61" s="9"/>
      <c r="D61" t="s">
        <v>100</v>
      </c>
      <c r="E61" t="s">
        <v>54</v>
      </c>
      <c r="F61">
        <v>1</v>
      </c>
      <c r="G61">
        <v>1</v>
      </c>
      <c r="H61" s="10"/>
      <c r="I61" s="10"/>
    </row>
    <row r="62" spans="1:9" x14ac:dyDescent="0.2">
      <c r="A62" s="9"/>
      <c r="B62" s="9"/>
      <c r="C62" s="9"/>
      <c r="D62" t="s">
        <v>101</v>
      </c>
      <c r="E62" t="s">
        <v>46</v>
      </c>
      <c r="F62">
        <v>1</v>
      </c>
      <c r="G62">
        <v>0</v>
      </c>
      <c r="H62" s="10"/>
      <c r="I62" s="10"/>
    </row>
    <row r="63" spans="1:9" x14ac:dyDescent="0.2">
      <c r="A63" s="9"/>
      <c r="B63" s="9"/>
      <c r="C63" s="9"/>
      <c r="D63" t="s">
        <v>124</v>
      </c>
      <c r="E63" t="s">
        <v>47</v>
      </c>
      <c r="F63">
        <v>0</v>
      </c>
      <c r="G63">
        <v>0</v>
      </c>
      <c r="H63" s="10"/>
      <c r="I63" s="10"/>
    </row>
    <row r="64" spans="1:9" x14ac:dyDescent="0.2">
      <c r="A64" s="9"/>
      <c r="B64" s="9"/>
      <c r="C64" s="9"/>
      <c r="D64" t="s">
        <v>125</v>
      </c>
      <c r="E64" t="s">
        <v>47</v>
      </c>
      <c r="F64">
        <v>0</v>
      </c>
      <c r="G64">
        <v>0</v>
      </c>
      <c r="H64" s="10"/>
      <c r="I64" s="10"/>
    </row>
    <row r="65" spans="1:9" x14ac:dyDescent="0.2">
      <c r="A65" s="9"/>
      <c r="B65" s="9"/>
      <c r="C65" s="9"/>
      <c r="D65" t="s">
        <v>111</v>
      </c>
      <c r="E65" t="s">
        <v>47</v>
      </c>
      <c r="F65">
        <v>1</v>
      </c>
      <c r="G65">
        <v>1</v>
      </c>
      <c r="H65" s="10"/>
      <c r="I65" s="10"/>
    </row>
    <row r="66" spans="1:9" x14ac:dyDescent="0.2">
      <c r="A66" s="9"/>
      <c r="B66" s="9"/>
      <c r="C66" s="9"/>
      <c r="D66" t="s">
        <v>56</v>
      </c>
      <c r="E66" t="s">
        <v>47</v>
      </c>
      <c r="F66">
        <v>1</v>
      </c>
      <c r="G66">
        <v>1</v>
      </c>
      <c r="H66" s="10"/>
      <c r="I66" s="10"/>
    </row>
    <row r="67" spans="1:9" x14ac:dyDescent="0.2">
      <c r="A67" s="9"/>
      <c r="B67" s="9"/>
      <c r="C67" s="9"/>
      <c r="D67" t="s">
        <v>48</v>
      </c>
      <c r="E67" t="s">
        <v>47</v>
      </c>
      <c r="F67">
        <v>1</v>
      </c>
      <c r="G67">
        <v>1</v>
      </c>
      <c r="H67" s="10"/>
      <c r="I67" s="10"/>
    </row>
    <row r="68" spans="1:9" x14ac:dyDescent="0.2">
      <c r="A68" s="9"/>
      <c r="B68" s="9"/>
      <c r="C68" s="9"/>
      <c r="D68" t="s">
        <v>149</v>
      </c>
      <c r="E68" t="s">
        <v>47</v>
      </c>
      <c r="F68">
        <v>1</v>
      </c>
      <c r="G68">
        <v>1</v>
      </c>
      <c r="H68" s="10"/>
      <c r="I68" s="10"/>
    </row>
    <row r="69" spans="1:9" x14ac:dyDescent="0.2">
      <c r="A69" s="9"/>
      <c r="B69" s="9"/>
      <c r="C69" s="9"/>
      <c r="D69" t="s">
        <v>126</v>
      </c>
      <c r="E69" t="s">
        <v>47</v>
      </c>
      <c r="F69">
        <v>1</v>
      </c>
      <c r="G69">
        <v>1</v>
      </c>
      <c r="H69" s="10"/>
      <c r="I69" s="10"/>
    </row>
    <row r="70" spans="1:9" x14ac:dyDescent="0.2">
      <c r="A70" s="9"/>
      <c r="B70" s="9"/>
      <c r="C70" s="9"/>
      <c r="D70" t="s">
        <v>77</v>
      </c>
      <c r="E70" t="s">
        <v>47</v>
      </c>
      <c r="F70">
        <v>1</v>
      </c>
      <c r="G70">
        <v>1</v>
      </c>
      <c r="H70" s="10"/>
      <c r="I70" s="10"/>
    </row>
    <row r="71" spans="1:9" x14ac:dyDescent="0.2">
      <c r="A71" s="9" t="s">
        <v>104</v>
      </c>
      <c r="B71" s="9" t="s">
        <v>105</v>
      </c>
      <c r="C71" s="2" t="s">
        <v>150</v>
      </c>
      <c r="D71" t="s">
        <v>61</v>
      </c>
      <c r="E71" t="s">
        <v>60</v>
      </c>
      <c r="F71">
        <v>1</v>
      </c>
      <c r="G71">
        <v>1</v>
      </c>
      <c r="H71" s="3">
        <f>1/1*100</f>
        <v>100</v>
      </c>
      <c r="I71" s="4">
        <f>1/1*100</f>
        <v>100</v>
      </c>
    </row>
    <row r="72" spans="1:9" x14ac:dyDescent="0.2">
      <c r="A72" s="9"/>
      <c r="B72" s="9"/>
      <c r="C72" s="5" t="s">
        <v>151</v>
      </c>
      <c r="D72" t="s">
        <v>61</v>
      </c>
      <c r="E72" t="s">
        <v>60</v>
      </c>
      <c r="F72">
        <v>1</v>
      </c>
      <c r="G72">
        <v>1</v>
      </c>
      <c r="H72" s="6">
        <f>1/1*100</f>
        <v>100</v>
      </c>
      <c r="I72" s="6">
        <f>1/1*100</f>
        <v>100</v>
      </c>
    </row>
    <row r="73" spans="1:9" x14ac:dyDescent="0.2">
      <c r="A73" s="9" t="s">
        <v>106</v>
      </c>
      <c r="B73" s="9" t="s">
        <v>107</v>
      </c>
      <c r="C73" s="9" t="s">
        <v>150</v>
      </c>
      <c r="D73" t="s">
        <v>63</v>
      </c>
      <c r="E73" t="s">
        <v>64</v>
      </c>
      <c r="F73">
        <v>1</v>
      </c>
      <c r="G73">
        <v>1</v>
      </c>
      <c r="H73" s="10">
        <f>6/8*100</f>
        <v>75</v>
      </c>
      <c r="I73" s="10">
        <f>6/6*100</f>
        <v>100</v>
      </c>
    </row>
    <row r="74" spans="1:9" x14ac:dyDescent="0.2">
      <c r="A74" s="9"/>
      <c r="B74" s="9"/>
      <c r="C74" s="9"/>
      <c r="D74" t="s">
        <v>65</v>
      </c>
      <c r="E74" t="s">
        <v>66</v>
      </c>
      <c r="F74">
        <v>0</v>
      </c>
      <c r="G74">
        <v>0</v>
      </c>
      <c r="H74" s="10"/>
      <c r="I74" s="10"/>
    </row>
    <row r="75" spans="1:9" x14ac:dyDescent="0.2">
      <c r="A75" s="9"/>
      <c r="B75" s="9"/>
      <c r="C75" s="9"/>
      <c r="D75" t="s">
        <v>67</v>
      </c>
      <c r="E75" t="s">
        <v>68</v>
      </c>
      <c r="F75">
        <v>1</v>
      </c>
      <c r="G75">
        <v>1</v>
      </c>
      <c r="H75" s="10"/>
      <c r="I75" s="10"/>
    </row>
    <row r="76" spans="1:9" x14ac:dyDescent="0.2">
      <c r="A76" s="9"/>
      <c r="B76" s="9"/>
      <c r="C76" s="9"/>
      <c r="D76" t="s">
        <v>69</v>
      </c>
      <c r="E76" t="s">
        <v>70</v>
      </c>
      <c r="F76">
        <v>1</v>
      </c>
      <c r="G76">
        <v>1</v>
      </c>
      <c r="H76" s="10"/>
      <c r="I76" s="10"/>
    </row>
    <row r="77" spans="1:9" x14ac:dyDescent="0.2">
      <c r="A77" s="9"/>
      <c r="B77" s="9"/>
      <c r="C77" s="9"/>
      <c r="D77" t="s">
        <v>71</v>
      </c>
      <c r="E77" t="s">
        <v>72</v>
      </c>
      <c r="F77">
        <v>1</v>
      </c>
      <c r="G77">
        <v>1</v>
      </c>
      <c r="H77" s="10"/>
      <c r="I77" s="10"/>
    </row>
    <row r="78" spans="1:9" x14ac:dyDescent="0.2">
      <c r="A78" s="9"/>
      <c r="B78" s="9"/>
      <c r="C78" s="9"/>
      <c r="D78" t="s">
        <v>62</v>
      </c>
      <c r="E78" t="s">
        <v>72</v>
      </c>
      <c r="F78">
        <v>1</v>
      </c>
      <c r="G78">
        <v>1</v>
      </c>
      <c r="H78" s="10"/>
      <c r="I78" s="10"/>
    </row>
    <row r="79" spans="1:9" x14ac:dyDescent="0.2">
      <c r="A79" s="9"/>
      <c r="B79" s="9"/>
      <c r="C79" s="9"/>
      <c r="D79" t="s">
        <v>73</v>
      </c>
      <c r="E79" t="s">
        <v>72</v>
      </c>
      <c r="F79">
        <v>1</v>
      </c>
      <c r="G79">
        <v>1</v>
      </c>
      <c r="H79" s="10"/>
      <c r="I79" s="10"/>
    </row>
    <row r="80" spans="1:9" x14ac:dyDescent="0.2">
      <c r="A80" s="9"/>
      <c r="B80" s="9"/>
      <c r="C80" s="9"/>
      <c r="D80" t="s">
        <v>74</v>
      </c>
      <c r="E80" t="s">
        <v>75</v>
      </c>
      <c r="F80">
        <v>0</v>
      </c>
      <c r="G80">
        <v>0</v>
      </c>
      <c r="H80" s="10"/>
      <c r="I80" s="10"/>
    </row>
    <row r="81" spans="1:9" x14ac:dyDescent="0.2">
      <c r="A81" s="9"/>
      <c r="B81" s="9"/>
      <c r="C81" s="9" t="s">
        <v>151</v>
      </c>
      <c r="D81" t="s">
        <v>127</v>
      </c>
      <c r="E81" t="s">
        <v>128</v>
      </c>
      <c r="F81">
        <v>0</v>
      </c>
      <c r="G81">
        <v>0</v>
      </c>
      <c r="H81" s="10">
        <f>7/14*100</f>
        <v>50</v>
      </c>
      <c r="I81" s="10">
        <f>7/7*100</f>
        <v>100</v>
      </c>
    </row>
    <row r="82" spans="1:9" x14ac:dyDescent="0.2">
      <c r="A82" s="9"/>
      <c r="B82" s="9"/>
      <c r="C82" s="9"/>
      <c r="D82" t="s">
        <v>129</v>
      </c>
      <c r="E82" t="s">
        <v>128</v>
      </c>
      <c r="F82">
        <v>0</v>
      </c>
      <c r="G82">
        <v>0</v>
      </c>
      <c r="H82" s="10"/>
      <c r="I82" s="10"/>
    </row>
    <row r="83" spans="1:9" x14ac:dyDescent="0.2">
      <c r="A83" s="9"/>
      <c r="B83" s="9"/>
      <c r="C83" s="9"/>
      <c r="D83" t="s">
        <v>133</v>
      </c>
      <c r="E83" t="s">
        <v>128</v>
      </c>
      <c r="F83">
        <v>1</v>
      </c>
      <c r="G83">
        <v>1</v>
      </c>
      <c r="H83" s="10"/>
      <c r="I83" s="10"/>
    </row>
    <row r="84" spans="1:9" x14ac:dyDescent="0.2">
      <c r="A84" s="9"/>
      <c r="B84" s="9"/>
      <c r="C84" s="9"/>
      <c r="D84" t="s">
        <v>130</v>
      </c>
      <c r="E84" t="s">
        <v>128</v>
      </c>
      <c r="F84">
        <v>0</v>
      </c>
      <c r="G84">
        <v>0</v>
      </c>
      <c r="H84" s="10"/>
      <c r="I84" s="10"/>
    </row>
    <row r="85" spans="1:9" x14ac:dyDescent="0.2">
      <c r="A85" s="9"/>
      <c r="B85" s="9"/>
      <c r="C85" s="9"/>
      <c r="D85" t="s">
        <v>131</v>
      </c>
      <c r="E85" t="s">
        <v>132</v>
      </c>
      <c r="F85">
        <v>0</v>
      </c>
      <c r="G85">
        <v>0</v>
      </c>
      <c r="H85" s="10"/>
      <c r="I85" s="10"/>
    </row>
    <row r="86" spans="1:9" x14ac:dyDescent="0.2">
      <c r="A86" s="9"/>
      <c r="B86" s="9"/>
      <c r="C86" s="9"/>
      <c r="D86" t="s">
        <v>144</v>
      </c>
      <c r="E86" t="s">
        <v>135</v>
      </c>
      <c r="F86">
        <v>1</v>
      </c>
      <c r="G86">
        <v>1</v>
      </c>
      <c r="H86" s="10"/>
      <c r="I86" s="10"/>
    </row>
    <row r="87" spans="1:9" x14ac:dyDescent="0.2">
      <c r="A87" s="9"/>
      <c r="B87" s="9"/>
      <c r="C87" s="9"/>
      <c r="D87" t="s">
        <v>134</v>
      </c>
      <c r="E87" t="s">
        <v>128</v>
      </c>
      <c r="F87">
        <v>0</v>
      </c>
      <c r="G87">
        <v>0</v>
      </c>
      <c r="H87" s="10"/>
      <c r="I87" s="10"/>
    </row>
    <row r="88" spans="1:9" x14ac:dyDescent="0.2">
      <c r="A88" s="9"/>
      <c r="B88" s="9"/>
      <c r="C88" s="9"/>
      <c r="D88" t="s">
        <v>145</v>
      </c>
      <c r="E88" t="s">
        <v>128</v>
      </c>
      <c r="F88">
        <v>1</v>
      </c>
      <c r="G88">
        <v>1</v>
      </c>
      <c r="H88" s="10"/>
      <c r="I88" s="10"/>
    </row>
    <row r="89" spans="1:9" x14ac:dyDescent="0.2">
      <c r="A89" s="9"/>
      <c r="B89" s="9"/>
      <c r="C89" s="9"/>
      <c r="D89" t="s">
        <v>136</v>
      </c>
      <c r="E89" t="s">
        <v>137</v>
      </c>
      <c r="F89">
        <v>1</v>
      </c>
      <c r="G89">
        <v>1</v>
      </c>
      <c r="H89" s="10"/>
      <c r="I89" s="10"/>
    </row>
    <row r="90" spans="1:9" x14ac:dyDescent="0.2">
      <c r="A90" s="9"/>
      <c r="B90" s="9"/>
      <c r="C90" s="9"/>
      <c r="D90" t="s">
        <v>138</v>
      </c>
      <c r="E90" t="s">
        <v>137</v>
      </c>
      <c r="F90">
        <v>1</v>
      </c>
      <c r="G90">
        <v>1</v>
      </c>
      <c r="H90" s="10"/>
      <c r="I90" s="10"/>
    </row>
    <row r="91" spans="1:9" x14ac:dyDescent="0.2">
      <c r="A91" s="9"/>
      <c r="B91" s="9"/>
      <c r="C91" s="9"/>
      <c r="D91" t="s">
        <v>139</v>
      </c>
      <c r="E91" t="s">
        <v>137</v>
      </c>
      <c r="F91">
        <v>1</v>
      </c>
      <c r="G91">
        <v>1</v>
      </c>
      <c r="H91" s="10"/>
      <c r="I91" s="10"/>
    </row>
    <row r="92" spans="1:9" x14ac:dyDescent="0.2">
      <c r="A92" s="9"/>
      <c r="B92" s="9"/>
      <c r="C92" s="9"/>
      <c r="D92" t="s">
        <v>146</v>
      </c>
      <c r="E92" t="s">
        <v>140</v>
      </c>
      <c r="F92">
        <v>1</v>
      </c>
      <c r="G92">
        <v>1</v>
      </c>
      <c r="H92" s="10"/>
      <c r="I92" s="10"/>
    </row>
    <row r="93" spans="1:9" x14ac:dyDescent="0.2">
      <c r="A93" s="9"/>
      <c r="B93" s="9"/>
      <c r="C93" s="9"/>
      <c r="D93" t="s">
        <v>141</v>
      </c>
      <c r="E93" t="s">
        <v>142</v>
      </c>
      <c r="F93">
        <v>0</v>
      </c>
      <c r="G93">
        <v>0</v>
      </c>
      <c r="H93" s="10"/>
      <c r="I93" s="10"/>
    </row>
    <row r="94" spans="1:9" x14ac:dyDescent="0.2">
      <c r="A94" s="9"/>
      <c r="B94" s="9"/>
      <c r="C94" s="9"/>
      <c r="D94" t="s">
        <v>143</v>
      </c>
      <c r="E94" t="s">
        <v>128</v>
      </c>
      <c r="F94">
        <v>0</v>
      </c>
      <c r="G94">
        <v>0</v>
      </c>
      <c r="H94" s="10"/>
      <c r="I94" s="10"/>
    </row>
  </sheetData>
  <mergeCells count="31">
    <mergeCell ref="H73:H80"/>
    <mergeCell ref="I73:I80"/>
    <mergeCell ref="C81:C94"/>
    <mergeCell ref="H81:H94"/>
    <mergeCell ref="I81:I94"/>
    <mergeCell ref="A71:A72"/>
    <mergeCell ref="B71:B72"/>
    <mergeCell ref="B73:B94"/>
    <mergeCell ref="A73:A94"/>
    <mergeCell ref="C53:C70"/>
    <mergeCell ref="C73:C80"/>
    <mergeCell ref="H53:H70"/>
    <mergeCell ref="I53:I70"/>
    <mergeCell ref="B40:B70"/>
    <mergeCell ref="A40:A70"/>
    <mergeCell ref="C40:C52"/>
    <mergeCell ref="H40:H52"/>
    <mergeCell ref="I40:I52"/>
    <mergeCell ref="B2:B35"/>
    <mergeCell ref="A2:A35"/>
    <mergeCell ref="C2:C17"/>
    <mergeCell ref="H2:H17"/>
    <mergeCell ref="I2:I17"/>
    <mergeCell ref="C18:C35"/>
    <mergeCell ref="H18:H35"/>
    <mergeCell ref="I18:I35"/>
    <mergeCell ref="B36:B39"/>
    <mergeCell ref="A36:A39"/>
    <mergeCell ref="C36:C38"/>
    <mergeCell ref="H36:H38"/>
    <mergeCell ref="I36:I3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2023-06-29T05:32:34Z</dcterms:modified>
</cp:coreProperties>
</file>