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jadha03\Downloads\"/>
    </mc:Choice>
  </mc:AlternateContent>
  <xr:revisionPtr revIDLastSave="0" documentId="8_{7FFE1259-06E7-457B-9C1B-73B307E1EC27}" xr6:coauthVersionLast="47" xr6:coauthVersionMax="47" xr10:uidLastSave="{00000000-0000-0000-0000-000000000000}"/>
  <bookViews>
    <workbookView showHorizontalScroll="0" showVerticalScroll="0" showSheetTabs="0" xWindow="-120" yWindow="-120" windowWidth="29040" windowHeight="15840" activeTab="3" xr2:uid="{00000000-000D-0000-FFFF-FFFF00000000}"/>
  </bookViews>
  <sheets>
    <sheet name="TotalSales" sheetId="18" r:id="rId1"/>
    <sheet name="CountryBarChart" sheetId="20" r:id="rId2"/>
    <sheet name="Top5Customer"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16" i="17"/>
  <c r="M113" i="17"/>
  <c r="M257" i="17"/>
  <c r="M401" i="17"/>
  <c r="M545" i="17"/>
  <c r="M689" i="17"/>
  <c r="M833" i="17"/>
  <c r="M859" i="17"/>
  <c r="M879" i="17"/>
  <c r="M898" i="17"/>
  <c r="M920" i="17"/>
  <c r="M941" i="17"/>
  <c r="M962" i="17"/>
  <c r="M981" i="17"/>
  <c r="K2"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3" i="17"/>
  <c r="G4" i="17"/>
  <c r="G5" i="17"/>
  <c r="G6" i="17"/>
  <c r="G7"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<sst xmlns="http://schemas.openxmlformats.org/spreadsheetml/2006/main" count="11128" uniqueCount="6220">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</sst>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m\-yyyy"/>
    <numFmt numFmtId="167" formatCode="0.0\ &quot;kg&quot;"/>
    <numFmt numFmtId="168" formatCode="_([$$-409]* #,##0.00_);_([$$-409]* \(#,##0.00\);_([$$-409]* &quot;-&quot;??_);_(@_)"/>
    <numFmt numFmtId="170"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1" applyNumberFormat="1" applyFont="1" applyAlignment="1">
      <alignment vertical="center"/>
    </xf>
    <xf numFmtId="168" fontId="0" fillId="0" borderId="0" xfId="1" applyNumberFormat="1" applyFont="1"/>
    <xf numFmtId="0" fontId="0" fillId="0" borderId="0" xfId="0" pivotButton="1"/>
    <xf numFmtId="166" fontId="0" fillId="0" borderId="0" xfId="0" applyNumberFormat="1"/>
    <xf numFmtId="1" fontId="0" fillId="0" borderId="0" xfId="0" applyNumberFormat="1"/>
    <xf numFmtId="170"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sz val="11"/>
        <color theme="0"/>
        <name val="Calibri"/>
        <family val="2"/>
        <scheme val="minor"/>
      </font>
      <fill>
        <patternFill>
          <bgColor rgb="FF7030A0"/>
        </patternFill>
      </fill>
    </dxf>
    <dxf>
      <numFmt numFmtId="0" formatCode="General"/>
    </dxf>
    <dxf>
      <font>
        <b/>
        <i val="0"/>
        <sz val="11"/>
        <color theme="0"/>
        <name val="Calibri"/>
        <family val="2"/>
        <scheme val="minor"/>
      </font>
    </dxf>
    <dxf>
      <font>
        <b val="0"/>
        <i val="0"/>
        <sz val="11"/>
        <color rgb="FF582058"/>
        <name val="Calibri"/>
        <family val="2"/>
        <scheme val="minor"/>
      </font>
      <fill>
        <patternFill patternType="solid">
          <fgColor auto="1"/>
          <bgColor rgb="FF491979"/>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341742F3-AAC7-40A4-B988-5C42FDFF7166}">
      <tableStyleElement type="wholeTable" dxfId="4"/>
      <tableStyleElement type="headerRow" dxfId="3"/>
    </tableStyle>
    <tableStyle name="Slicer Style 1" pivot="0" table="0" count="6" xr9:uid="{D05C5E8E-4BFE-4C94-82C4-09154A2D2A3F}">
      <tableStyleElement type="wholeTable" dxfId="1"/>
      <tableStyleElement type="headerRow" dxfId="0"/>
    </tableStyle>
  </tableStyles>
  <colors>
    <mruColors>
      <color rgb="FF582058"/>
      <color rgb="FF883AD6"/>
      <color rgb="FFE4D2F2"/>
      <color rgb="FF3C1464"/>
      <color rgb="FF531167"/>
      <color rgb="FF491979"/>
      <color rgb="FFCDACEE"/>
      <color rgb="FFE0AAE0"/>
      <color rgb="FFC969C9"/>
    </mruColors>
  </colors>
  <extLst>
    <ext xmlns:x14="http://schemas.microsoft.com/office/spreadsheetml/2009/9/main" uri="{46F421CA-312F-682f-3DD2-61675219B42D}">
      <x14:dxfs count="4">
        <dxf>
          <font>
            <b/>
            <i val="0"/>
            <color theme="0"/>
            <name val="Calibri"/>
            <family val="2"/>
            <scheme val="minor"/>
          </font>
          <fill>
            <patternFill patternType="none">
              <bgColor auto="1"/>
            </patternFill>
          </fill>
          <border>
            <left style="thin">
              <color theme="0"/>
            </left>
            <right style="thin">
              <color theme="0"/>
            </right>
            <top style="thin">
              <color theme="0"/>
            </top>
            <bottom style="thin">
              <color theme="0"/>
            </bottom>
          </border>
        </dxf>
        <dxf>
          <font>
            <b/>
            <i val="0"/>
            <color theme="0"/>
            <name val="Calibri"/>
            <family val="2"/>
            <scheme val="minor"/>
          </font>
          <fill>
            <patternFill patternType="none">
              <bgColor auto="1"/>
            </patternFill>
          </fill>
          <border>
            <left style="thin">
              <color auto="1"/>
            </left>
            <right style="thin">
              <color auto="1"/>
            </right>
            <top style="thin">
              <color auto="1"/>
            </top>
            <bottom style="thin">
              <color auto="1"/>
            </bottom>
          </border>
        </dxf>
        <dxf>
          <font>
            <b val="0"/>
            <i val="0"/>
            <strike/>
            <sz val="10"/>
            <name val="Calibri"/>
            <family val="2"/>
            <scheme val="minor"/>
          </font>
          <fill>
            <patternFill patternType="none">
              <bgColor auto="1"/>
            </patternFill>
          </fill>
          <border>
            <left style="thin">
              <color auto="1"/>
            </left>
            <right style="thin">
              <color auto="1"/>
            </right>
            <top style="thin">
              <color auto="1"/>
            </top>
            <bottom style="thin">
              <color auto="1"/>
            </bottom>
          </border>
        </dxf>
        <dxf>
          <font>
            <b val="0"/>
            <i val="0"/>
            <strike/>
            <sz val="11"/>
            <color theme="0" tint="-4.9989318521683403E-2"/>
            <name val="Calibri"/>
            <family val="2"/>
            <scheme val="minor"/>
          </font>
          <fill>
            <patternFill patternType="none">
              <bgColor auto="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E4D2F2"/>
            </patternFill>
          </fill>
        </dxf>
        <dxf>
          <font>
            <sz val="9"/>
            <color theme="1" tint="0.499984740745262"/>
          </font>
        </dxf>
        <dxf>
          <font>
            <b/>
            <i val="0"/>
            <sz val="11"/>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[CoffeeOrderDashboard.xlsx]TotalSales!PivotTable1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582058"/>
                </a:solidFill>
              </a:rPr>
              <a:t>Total</a:t>
            </a:r>
            <a:r>
              <a:rPr lang="en-US" baseline="0">
                <a:solidFill>
                  <a:srgbClr val="582058"/>
                </a:solidFill>
              </a:rPr>
              <a:t> Sales Over Time</a:t>
            </a:r>
            <a:endParaRPr lang="en-US">
              <a:solidFill>
                <a:srgbClr val="58205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84834997613445E-2"/>
          <c:y val="0.11189740522940962"/>
          <c:w val="0.70042411780528091"/>
          <c:h val="0.73122185676157569"/>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8E-48E1-B362-6826D656BA7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8E-48E1-B362-6826D656BA7E}"/>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368E-48E1-B362-6826D656BA7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68E-48E1-B362-6826D656BA7E}"/>
            </c:ext>
          </c:extLst>
        </c:ser>
        <c:dLbls>
          <c:showLegendKey val="0"/>
          <c:showVal val="0"/>
          <c:showCatName val="0"/>
          <c:showSerName val="0"/>
          <c:showPercent val="0"/>
          <c:showBubbleSize val="0"/>
        </c:dLbls>
        <c:smooth val="0"/>
        <c:axId val="388779887"/>
        <c:axId val="899499055"/>
      </c:lineChart>
      <c:catAx>
        <c:axId val="3887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2058"/>
                </a:solidFill>
                <a:latin typeface="+mn-lt"/>
                <a:ea typeface="+mn-ea"/>
                <a:cs typeface="+mn-cs"/>
              </a:defRPr>
            </a:pPr>
            <a:endParaRPr lang="en-US"/>
          </a:p>
        </c:txPr>
        <c:crossAx val="899499055"/>
        <c:crosses val="autoZero"/>
        <c:auto val="1"/>
        <c:lblAlgn val="ctr"/>
        <c:lblOffset val="100"/>
        <c:noMultiLvlLbl val="0"/>
      </c:catAx>
      <c:valAx>
        <c:axId val="89949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82058"/>
                </a:solidFill>
                <a:latin typeface="+mn-lt"/>
                <a:ea typeface="+mn-ea"/>
                <a:cs typeface="+mn-cs"/>
              </a:defRPr>
            </a:pPr>
            <a:endParaRPr lang="en-US"/>
          </a:p>
        </c:txPr>
        <c:crossAx val="38877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8205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AAE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[CoffeeOrderDashboard.xlsx]CountryBarChart!PivotTable1</c:name>
    <c:fmtId val="14"/>
  </c:pivotSource>
  <c:chart>
    <c:title>
      <c:tx>
        <c:rich>
          <a:bodyPr rot="0" spcFirstLastPara="1" vertOverflow="ellipsis" vert="horz" wrap="square" anchor="ctr" anchorCtr="1"/>
          <a:lstStyle/>
          <a:p>
            <a:pPr>
              <a:defRPr sz="1400" b="0" i="0" u="none" strike="noStrike" kern="1200" spc="0" baseline="0">
                <a:solidFill>
                  <a:srgbClr val="582058"/>
                </a:solidFill>
                <a:latin typeface="+mn-lt"/>
                <a:ea typeface="+mn-ea"/>
                <a:cs typeface="+mn-cs"/>
              </a:defRPr>
            </a:pPr>
            <a:r>
              <a:rPr lang="en-US" b="1">
                <a:solidFill>
                  <a:srgbClr val="582058"/>
                </a:solidFill>
              </a:rPr>
              <a:t>Sales</a:t>
            </a:r>
            <a:r>
              <a:rPr lang="en-US" b="1" baseline="0">
                <a:solidFill>
                  <a:srgbClr val="582058"/>
                </a:solidFill>
              </a:rPr>
              <a:t> By Country</a:t>
            </a:r>
            <a:endParaRPr lang="en-US" b="1">
              <a:solidFill>
                <a:srgbClr val="58205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2058"/>
              </a:solidFill>
              <a:latin typeface="+mn-lt"/>
              <a:ea typeface="+mn-ea"/>
              <a:cs typeface="+mn-cs"/>
            </a:defRPr>
          </a:pPr>
          <a:endParaRPr lang="en-US"/>
        </a:p>
      </c:txPr>
    </c:title>
    <c:autoTitleDeleted val="0"/>
    <c:pivotFmts>
      <c:pivotFmt>
        <c:idx val="0"/>
        <c:spPr>
          <a:solidFill>
            <a:srgbClr val="5820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31167"/>
          </a:solidFill>
          <a:ln>
            <a:noFill/>
          </a:ln>
          <a:effectLst/>
        </c:spPr>
      </c:pivotFmt>
      <c:pivotFmt>
        <c:idx val="2"/>
        <c:spPr>
          <a:solidFill>
            <a:srgbClr val="3C1464"/>
          </a:solidFill>
          <a:ln>
            <a:noFill/>
          </a:ln>
          <a:effectLst/>
        </c:spPr>
      </c:pivotFmt>
      <c:pivotFmt>
        <c:idx val="3"/>
        <c:spPr>
          <a:solidFill>
            <a:srgbClr val="883AD6"/>
          </a:solidFill>
          <a:ln>
            <a:noFill/>
          </a:ln>
          <a:effectLst/>
        </c:spPr>
      </c:pivotFmt>
      <c:pivotFmt>
        <c:idx val="4"/>
        <c:spPr>
          <a:solidFill>
            <a:srgbClr val="5820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83AD6"/>
          </a:solidFill>
          <a:ln>
            <a:noFill/>
          </a:ln>
          <a:effectLst/>
        </c:spPr>
      </c:pivotFmt>
      <c:pivotFmt>
        <c:idx val="6"/>
        <c:spPr>
          <a:solidFill>
            <a:srgbClr val="531167"/>
          </a:solidFill>
          <a:ln>
            <a:noFill/>
          </a:ln>
          <a:effectLst/>
        </c:spPr>
      </c:pivotFmt>
      <c:pivotFmt>
        <c:idx val="7"/>
        <c:spPr>
          <a:solidFill>
            <a:srgbClr val="3C1464"/>
          </a:solidFill>
          <a:ln>
            <a:noFill/>
          </a:ln>
          <a:effectLst/>
        </c:spPr>
      </c:pivotFmt>
      <c:pivotFmt>
        <c:idx val="8"/>
        <c:spPr>
          <a:solidFill>
            <a:srgbClr val="5820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83AD6"/>
          </a:solidFill>
          <a:ln>
            <a:noFill/>
          </a:ln>
          <a:effectLst/>
        </c:spPr>
      </c:pivotFmt>
      <c:pivotFmt>
        <c:idx val="10"/>
        <c:spPr>
          <a:solidFill>
            <a:srgbClr val="531167"/>
          </a:solidFill>
          <a:ln>
            <a:noFill/>
          </a:ln>
          <a:effectLst/>
        </c:spPr>
      </c:pivotFmt>
      <c:pivotFmt>
        <c:idx val="11"/>
        <c:spPr>
          <a:solidFill>
            <a:srgbClr val="3C1464"/>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82058"/>
            </a:solidFill>
            <a:ln>
              <a:noFill/>
            </a:ln>
            <a:effectLst/>
          </c:spPr>
          <c:invertIfNegative val="0"/>
          <c:dPt>
            <c:idx val="0"/>
            <c:invertIfNegative val="0"/>
            <c:bubble3D val="0"/>
            <c:spPr>
              <a:solidFill>
                <a:srgbClr val="883AD6"/>
              </a:solidFill>
              <a:ln>
                <a:noFill/>
              </a:ln>
              <a:effectLst/>
            </c:spPr>
            <c:extLst>
              <c:ext xmlns:c16="http://schemas.microsoft.com/office/drawing/2014/chart" uri="{C3380CC4-5D6E-409C-BE32-E72D297353CC}">
                <c16:uniqueId val="{00000001-D85E-497E-8902-50C1E9A44EB8}"/>
              </c:ext>
            </c:extLst>
          </c:dPt>
          <c:dPt>
            <c:idx val="1"/>
            <c:invertIfNegative val="0"/>
            <c:bubble3D val="0"/>
            <c:spPr>
              <a:solidFill>
                <a:srgbClr val="531167"/>
              </a:solidFill>
              <a:ln>
                <a:noFill/>
              </a:ln>
              <a:effectLst/>
            </c:spPr>
            <c:extLst>
              <c:ext xmlns:c16="http://schemas.microsoft.com/office/drawing/2014/chart" uri="{C3380CC4-5D6E-409C-BE32-E72D297353CC}">
                <c16:uniqueId val="{00000003-D85E-497E-8902-50C1E9A44EB8}"/>
              </c:ext>
            </c:extLst>
          </c:dPt>
          <c:dPt>
            <c:idx val="2"/>
            <c:invertIfNegative val="0"/>
            <c:bubble3D val="0"/>
            <c:spPr>
              <a:solidFill>
                <a:srgbClr val="3C1464"/>
              </a:solidFill>
              <a:ln>
                <a:noFill/>
              </a:ln>
              <a:effectLst/>
            </c:spPr>
            <c:extLst>
              <c:ext xmlns:c16="http://schemas.microsoft.com/office/drawing/2014/chart" uri="{C3380CC4-5D6E-409C-BE32-E72D297353CC}">
                <c16:uniqueId val="{00000005-D85E-497E-8902-50C1E9A44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85E-497E-8902-50C1E9A44EB8}"/>
            </c:ext>
          </c:extLst>
        </c:ser>
        <c:dLbls>
          <c:dLblPos val="outEnd"/>
          <c:showLegendKey val="0"/>
          <c:showVal val="1"/>
          <c:showCatName val="0"/>
          <c:showSerName val="0"/>
          <c:showPercent val="0"/>
          <c:showBubbleSize val="0"/>
        </c:dLbls>
        <c:gapWidth val="182"/>
        <c:axId val="388780367"/>
        <c:axId val="1004214383"/>
      </c:barChart>
      <c:catAx>
        <c:axId val="38878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2058"/>
                </a:solidFill>
                <a:latin typeface="+mn-lt"/>
                <a:ea typeface="+mn-ea"/>
                <a:cs typeface="+mn-cs"/>
              </a:defRPr>
            </a:pPr>
            <a:endParaRPr lang="en-US"/>
          </a:p>
        </c:txPr>
        <c:crossAx val="1004214383"/>
        <c:crosses val="autoZero"/>
        <c:auto val="1"/>
        <c:lblAlgn val="ctr"/>
        <c:lblOffset val="100"/>
        <c:noMultiLvlLbl val="0"/>
      </c:catAx>
      <c:valAx>
        <c:axId val="1004214383"/>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82058"/>
                </a:solidFill>
                <a:latin typeface="+mn-lt"/>
                <a:ea typeface="+mn-ea"/>
                <a:cs typeface="+mn-cs"/>
              </a:defRPr>
            </a:pPr>
            <a:endParaRPr lang="en-US"/>
          </a:p>
        </c:txPr>
        <c:crossAx val="388780367"/>
        <c:crosses val="autoZero"/>
        <c:crossBetween val="between"/>
      </c:valAx>
      <c:spPr>
        <a:solidFill>
          <a:srgbClr val="E4D2F2"/>
        </a:solidFill>
        <a:ln w="19050">
          <a:solidFill>
            <a:srgbClr val="E4D2F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[CoffeeOrderDashboard.xlsx]Top5Customer!PivotTable1</c:name>
    <c:fmtId val="15"/>
  </c:pivotSource>
  <c:chart>
    <c:title>
      <c:tx>
        <c:rich>
          <a:bodyPr rot="0" spcFirstLastPara="1" vertOverflow="ellipsis" vert="horz" wrap="square" anchor="ctr" anchorCtr="1"/>
          <a:lstStyle/>
          <a:p>
            <a:pPr>
              <a:defRPr sz="1400" b="0" i="0" u="none" strike="noStrike" kern="1200" spc="0" baseline="0">
                <a:solidFill>
                  <a:srgbClr val="582058"/>
                </a:solidFill>
                <a:latin typeface="+mn-lt"/>
                <a:ea typeface="+mn-ea"/>
                <a:cs typeface="+mn-cs"/>
              </a:defRPr>
            </a:pPr>
            <a:r>
              <a:rPr lang="en-US" b="1">
                <a:solidFill>
                  <a:srgbClr val="582058"/>
                </a:solidFill>
              </a:rPr>
              <a:t>Top</a:t>
            </a:r>
            <a:r>
              <a:rPr lang="en-US" b="1" baseline="0">
                <a:solidFill>
                  <a:srgbClr val="582058"/>
                </a:solidFill>
              </a:rPr>
              <a:t> 5 Customers</a:t>
            </a:r>
            <a:endParaRPr lang="en-US" b="1">
              <a:solidFill>
                <a:srgbClr val="58205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2058"/>
              </a:solidFill>
              <a:latin typeface="+mn-lt"/>
              <a:ea typeface="+mn-ea"/>
              <a:cs typeface="+mn-cs"/>
            </a:defRPr>
          </a:pPr>
          <a:endParaRPr lang="en-US"/>
        </a:p>
      </c:txPr>
    </c:title>
    <c:autoTitleDeleted val="0"/>
    <c:pivotFmts>
      <c:pivotFmt>
        <c:idx val="0"/>
        <c:spPr>
          <a:solidFill>
            <a:srgbClr val="5820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31167"/>
          </a:solidFill>
          <a:ln>
            <a:noFill/>
          </a:ln>
          <a:effectLst/>
        </c:spPr>
      </c:pivotFmt>
      <c:pivotFmt>
        <c:idx val="2"/>
        <c:spPr>
          <a:solidFill>
            <a:srgbClr val="3C1464"/>
          </a:solidFill>
          <a:ln>
            <a:noFill/>
          </a:ln>
          <a:effectLst/>
        </c:spPr>
      </c:pivotFmt>
      <c:pivotFmt>
        <c:idx val="3"/>
        <c:spPr>
          <a:solidFill>
            <a:srgbClr val="883AD6"/>
          </a:solidFill>
          <a:ln>
            <a:noFill/>
          </a:ln>
          <a:effectLst/>
        </c:spPr>
      </c:pivotFmt>
      <c:pivotFmt>
        <c:idx val="4"/>
        <c:spPr>
          <a:solidFill>
            <a:srgbClr val="5820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83AD6"/>
          </a:solidFill>
          <a:ln>
            <a:noFill/>
          </a:ln>
          <a:effectLst/>
        </c:spPr>
      </c:pivotFmt>
      <c:pivotFmt>
        <c:idx val="6"/>
        <c:spPr>
          <a:solidFill>
            <a:srgbClr val="531167"/>
          </a:solidFill>
          <a:ln>
            <a:noFill/>
          </a:ln>
          <a:effectLst/>
        </c:spPr>
      </c:pivotFmt>
      <c:pivotFmt>
        <c:idx val="7"/>
        <c:spPr>
          <a:solidFill>
            <a:srgbClr val="3C1464"/>
          </a:solidFill>
          <a:ln>
            <a:noFill/>
          </a:ln>
          <a:effectLst/>
        </c:spPr>
      </c:pivotFmt>
      <c:pivotFmt>
        <c:idx val="8"/>
        <c:spPr>
          <a:solidFill>
            <a:srgbClr val="5820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820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582058"/>
            </a:solidFill>
            <a:ln>
              <a:noFill/>
            </a:ln>
            <a:effectLst/>
          </c:spPr>
          <c:invertIfNegative val="0"/>
          <c:dPt>
            <c:idx val="0"/>
            <c:invertIfNegative val="0"/>
            <c:bubble3D val="0"/>
            <c:extLst>
              <c:ext xmlns:c16="http://schemas.microsoft.com/office/drawing/2014/chart" uri="{C3380CC4-5D6E-409C-BE32-E72D297353CC}">
                <c16:uniqueId val="{00000000-E3A6-46D3-A792-AD339FFBF1A3}"/>
              </c:ext>
            </c:extLst>
          </c:dPt>
          <c:dPt>
            <c:idx val="1"/>
            <c:invertIfNegative val="0"/>
            <c:bubble3D val="0"/>
            <c:extLst>
              <c:ext xmlns:c16="http://schemas.microsoft.com/office/drawing/2014/chart" uri="{C3380CC4-5D6E-409C-BE32-E72D297353CC}">
                <c16:uniqueId val="{00000001-E3A6-46D3-A792-AD339FFBF1A3}"/>
              </c:ext>
            </c:extLst>
          </c:dPt>
          <c:dPt>
            <c:idx val="2"/>
            <c:invertIfNegative val="0"/>
            <c:bubble3D val="0"/>
            <c:extLst>
              <c:ext xmlns:c16="http://schemas.microsoft.com/office/drawing/2014/chart" uri="{C3380CC4-5D6E-409C-BE32-E72D297353CC}">
                <c16:uniqueId val="{00000002-E3A6-46D3-A792-AD339FFBF1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3A6-46D3-A792-AD339FFBF1A3}"/>
            </c:ext>
          </c:extLst>
        </c:ser>
        <c:dLbls>
          <c:dLblPos val="outEnd"/>
          <c:showLegendKey val="0"/>
          <c:showVal val="1"/>
          <c:showCatName val="0"/>
          <c:showSerName val="0"/>
          <c:showPercent val="0"/>
          <c:showBubbleSize val="0"/>
        </c:dLbls>
        <c:gapWidth val="182"/>
        <c:axId val="388780367"/>
        <c:axId val="1004214383"/>
      </c:barChart>
      <c:catAx>
        <c:axId val="38878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2058"/>
                </a:solidFill>
                <a:latin typeface="+mn-lt"/>
                <a:ea typeface="+mn-ea"/>
                <a:cs typeface="+mn-cs"/>
              </a:defRPr>
            </a:pPr>
            <a:endParaRPr lang="en-US"/>
          </a:p>
        </c:txPr>
        <c:crossAx val="1004214383"/>
        <c:crosses val="autoZero"/>
        <c:auto val="1"/>
        <c:lblAlgn val="ctr"/>
        <c:lblOffset val="100"/>
        <c:noMultiLvlLbl val="0"/>
      </c:catAx>
      <c:valAx>
        <c:axId val="1004214383"/>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82058"/>
                </a:solidFill>
                <a:latin typeface="+mn-lt"/>
                <a:ea typeface="+mn-ea"/>
                <a:cs typeface="+mn-cs"/>
              </a:defRPr>
            </a:pPr>
            <a:endParaRPr lang="en-US"/>
          </a:p>
        </c:txPr>
        <c:crossAx val="388780367"/>
        <c:crosses val="autoZero"/>
        <c:crossBetween val="between"/>
      </c:valAx>
      <c:spPr>
        <a:solidFill>
          <a:srgbClr val="E4D2F2"/>
        </a:solidFill>
        <a:ln w="19050">
          <a:solidFill>
            <a:srgbClr val="E4D2F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66675</xdr:colOff>
      <xdr:row>5</xdr:row>
      <xdr:rowOff>104775</xdr:rowOff>
    </xdr:to>
    <xdr:sp macro="" textlink="">
      <xdr:nvSpPr>
        <xdr:cNvPr id="3" name="Rectangle 2">
          <a:extLst>
            <a:ext uri="{FF2B5EF4-FFF2-40B4-BE49-F238E27FC236}">
              <a16:creationId xmlns:a16="http://schemas.microsoft.com/office/drawing/2014/main" id="{69F88ED1-C924-344B-06EC-4E5004B9AA1B}"/>
            </a:ext>
          </a:extLst>
        </xdr:cNvPr>
        <xdr:cNvSpPr/>
      </xdr:nvSpPr>
      <xdr:spPr>
        <a:xfrm>
          <a:off x="0" y="0"/>
          <a:ext cx="14811375" cy="923925"/>
        </a:xfrm>
        <a:prstGeom prst="rect">
          <a:avLst/>
        </a:prstGeom>
        <a:solidFill>
          <a:srgbClr val="582058"/>
        </a:solidFill>
        <a:ln>
          <a:solidFill>
            <a:srgbClr val="58205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cap="none" spc="0">
              <a:ln w="0"/>
              <a:solidFill>
                <a:schemeClr val="bg1"/>
              </a:solidFill>
              <a:effectLst>
                <a:outerShdw blurRad="38100" dist="19050" dir="2700000" algn="tl" rotWithShape="0">
                  <a:schemeClr val="dk1">
                    <a:alpha val="40000"/>
                  </a:schemeClr>
                </a:outerShdw>
              </a:effectLst>
            </a:rPr>
            <a:t>Coffee Sales Dashboard</a:t>
          </a:r>
        </a:p>
      </xdr:txBody>
    </xdr:sp>
    <xdr:clientData/>
  </xdr:twoCellAnchor>
  <xdr:twoCellAnchor>
    <xdr:from>
      <xdr:col>0</xdr:col>
      <xdr:colOff>0</xdr:colOff>
      <xdr:row>12</xdr:row>
      <xdr:rowOff>114301</xdr:rowOff>
    </xdr:from>
    <xdr:to>
      <xdr:col>13</xdr:col>
      <xdr:colOff>47624</xdr:colOff>
      <xdr:row>38</xdr:row>
      <xdr:rowOff>142875</xdr:rowOff>
    </xdr:to>
    <xdr:graphicFrame macro="">
      <xdr:nvGraphicFramePr>
        <xdr:cNvPr id="4" name="Chart 3">
          <a:extLst>
            <a:ext uri="{FF2B5EF4-FFF2-40B4-BE49-F238E27FC236}">
              <a16:creationId xmlns:a16="http://schemas.microsoft.com/office/drawing/2014/main" id="{2A0D7DF3-1CDA-43FF-AD28-47F654C91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57150</xdr:rowOff>
    </xdr:from>
    <xdr:to>
      <xdr:col>13</xdr:col>
      <xdr:colOff>47625</xdr:colOff>
      <xdr:row>12</xdr:row>
      <xdr:rowOff>95250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44B1DF5-AFB5-4968-AB74-4A89A58E9A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76300"/>
              <a:ext cx="74771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361949</xdr:colOff>
      <xdr:row>5</xdr:row>
      <xdr:rowOff>95250</xdr:rowOff>
    </xdr:from>
    <xdr:to>
      <xdr:col>20</xdr:col>
      <xdr:colOff>180974</xdr:colOff>
      <xdr:row>11</xdr:row>
      <xdr:rowOff>152400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D6CC109-7746-42EE-94C7-523137FD8E3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20249" y="914400"/>
              <a:ext cx="22574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180977</xdr:colOff>
      <xdr:row>5</xdr:row>
      <xdr:rowOff>85725</xdr:rowOff>
    </xdr:from>
    <xdr:to>
      <xdr:col>25</xdr:col>
      <xdr:colOff>76201</xdr:colOff>
      <xdr:row>11</xdr:row>
      <xdr:rowOff>152400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98C0FA5-2BC2-4707-8DB7-80864BD2E5B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77677" y="904875"/>
              <a:ext cx="2943224"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57151</xdr:colOff>
      <xdr:row>5</xdr:row>
      <xdr:rowOff>95250</xdr:rowOff>
    </xdr:from>
    <xdr:to>
      <xdr:col>16</xdr:col>
      <xdr:colOff>390525</xdr:colOff>
      <xdr:row>11</xdr:row>
      <xdr:rowOff>152400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B2B0861-F888-4F35-82C4-011C4B4D59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486651" y="914400"/>
              <a:ext cx="216217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38100</xdr:colOff>
      <xdr:row>25</xdr:row>
      <xdr:rowOff>19051</xdr:rowOff>
    </xdr:from>
    <xdr:to>
      <xdr:col>25</xdr:col>
      <xdr:colOff>104775</xdr:colOff>
      <xdr:row>38</xdr:row>
      <xdr:rowOff>152401</xdr:rowOff>
    </xdr:to>
    <xdr:graphicFrame macro="">
      <xdr:nvGraphicFramePr>
        <xdr:cNvPr id="9" name="Chart 8">
          <a:extLst>
            <a:ext uri="{FF2B5EF4-FFF2-40B4-BE49-F238E27FC236}">
              <a16:creationId xmlns:a16="http://schemas.microsoft.com/office/drawing/2014/main" id="{5F88B344-EEA1-4B5C-B271-DD7CD7108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47625</xdr:colOff>
      <xdr:row>12</xdr:row>
      <xdr:rowOff>1</xdr:rowOff>
    </xdr:from>
    <xdr:to>
      <xdr:col>25</xdr:col>
      <xdr:colOff>104775</xdr:colOff>
      <xdr:row>25</xdr:row>
      <xdr:rowOff>123825</xdr:rowOff>
    </xdr:to>
    <xdr:graphicFrame macro="">
      <xdr:nvGraphicFramePr>
        <xdr:cNvPr id="10" name="Chart 9">
          <a:extLst>
            <a:ext uri="{FF2B5EF4-FFF2-40B4-BE49-F238E27FC236}">
              <a16:creationId xmlns:a16="http://schemas.microsoft.com/office/drawing/2014/main" id="{0BB6E649-1B05-4F40-8383-8D8B9DF0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fali Sandeep Jadhav" refreshedDate="45355.771007407406" createdVersion="8" refreshedVersion="8" minRefreshableVersion="3" recordCount="1000" xr:uid="{71091473-F615-4167-8492-85A26B7E556E}">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72360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CBBBA1-6023-414B-8D6E-EDC55F4573B4}"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BC039E-A83F-4DF6-B28E-415527723695}"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2"/>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B1059-CBE7-4134-A29F-529305C3BB03}"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5">
    <chartFormat chart="8"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98A2A13-FE7F-4A49-B8E2-2D07569F1C1E}" sourceName="Size">
  <pivotTables>
    <pivotTable tabId="18" name="PivotTable1"/>
    <pivotTable tabId="20" name="PivotTable1"/>
    <pivotTable tabId="21" name="PivotTable1"/>
  </pivotTables>
  <data>
    <tabular pivotCacheId="7723604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78A699E-C531-49E0-97D0-887E3122EA5B}" sourceName="Roast Type Name">
  <pivotTables>
    <pivotTable tabId="18" name="PivotTable1"/>
    <pivotTable tabId="20" name="PivotTable1"/>
    <pivotTable tabId="21" name="PivotTable1"/>
  </pivotTables>
  <data>
    <tabular pivotCacheId="7723604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D6E0E9-8812-4FD1-96F3-65D99C54942B}" sourceName="Loyalty Card">
  <pivotTables>
    <pivotTable tabId="18" name="PivotTable1"/>
    <pivotTable tabId="20" name="PivotTable1"/>
    <pivotTable tabId="21" name="PivotTable1"/>
  </pivotTables>
  <data>
    <tabular pivotCacheId="7723604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B6E3C0-3E15-4052-92D0-12F08D1DDF34}" cache="Slicer_Size" caption="Size" columnCount="2" rowHeight="241300"/>
  <slicer name="Roast Type Name" xr10:uid="{5C8117F4-59CE-42D6-A8CA-56693945A56E}" cache="Slicer_Roast_Type_Name" caption="Roast Type Name" rowHeight="241300"/>
  <slicer name="Loyalty Card" xr10:uid="{1560FA5E-8E18-4743-99EA-C70375A9BF5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BA72A-5D87-40C0-8AC0-F466198BA5F9}" name="Orders" displayName="Orders" ref="A1:P1001" totalsRowShown="0" headerRowDxfId="5">
  <autoFilter ref="A1:P1001" xr:uid="{A38BA72A-5D87-40C0-8AC0-F466198BA5F9}"/>
  <tableColumns count="16">
    <tableColumn id="1" xr3:uid="{58F7B719-1369-42B2-89B2-E960F3AEE5E2}" name="Order ID" dataDxfId="15"/>
    <tableColumn id="2" xr3:uid="{49DAD313-9D27-488B-B9E3-CD3AEAB27C16}" name="Order Date" dataDxfId="14"/>
    <tableColumn id="3" xr3:uid="{3C44B095-1E4A-4BC3-A536-C7D799CFA909}" name="Customer ID" dataDxfId="13"/>
    <tableColumn id="4" xr3:uid="{63501B19-2A3E-4D63-A5F4-3CA02E782C1D}" name="Product ID"/>
    <tableColumn id="5" xr3:uid="{397B7927-E33F-413C-B67F-8AF071767FC9}" name="Quantity" dataDxfId="12"/>
    <tableColumn id="6" xr3:uid="{2378DEB0-3FD3-479B-8E55-20057ADE02A7}" name="Customer Name" dataDxfId="11">
      <calculatedColumnFormula>_xlfn.XLOOKUP(C2,customers!$A$1:$A$1001,customers!$B$1:$B$1001,,0)</calculatedColumnFormula>
    </tableColumn>
    <tableColumn id="7" xr3:uid="{DEFFA3BE-5D7A-441F-A0D2-35267F9B3B0B}" name="Email" dataDxfId="10">
      <calculatedColumnFormula>IF(_xlfn.XLOOKUP(C2,customers!$A$1:$A$1001,customers!$C$1:$C$1001,,0)= 0," ",_xlfn.XLOOKUP(C2,customers!$A$1:$A$1001,customers!$C$1:$C$1001,,0))</calculatedColumnFormula>
    </tableColumn>
    <tableColumn id="8" xr3:uid="{7D00D509-84CC-48DC-83C7-AC8D7124F0ED}" name="Country" dataDxfId="9">
      <calculatedColumnFormula>_xlfn.XLOOKUP(C2,customers!$A$1:$A$1001,customers!$G$1:$G$1001,,0)</calculatedColumnFormula>
    </tableColumn>
    <tableColumn id="9" xr3:uid="{80007D1F-80B8-4330-BF8A-712ACCA0F522}" name="Coffee Type">
      <calculatedColumnFormula>INDEX(products!$A$1:$G$49,MATCH(orders!$D2,products!$A$1:$A$49,0),MATCH(orders!I$1,products!$A$1:$G$1,0))</calculatedColumnFormula>
    </tableColumn>
    <tableColumn id="10" xr3:uid="{534D8BEF-0710-47FC-8163-02AB3278B6F0}" name="Roast Type">
      <calculatedColumnFormula>INDEX(products!$A$1:$G$49,MATCH(orders!$D2,products!$A$1:$A$49,0),MATCH(orders!J$1,products!$A$1:$G$1,0))</calculatedColumnFormula>
    </tableColumn>
    <tableColumn id="11" xr3:uid="{25D195CB-252E-4465-B324-0646F36AD265}" name="Size" dataDxfId="8">
      <calculatedColumnFormula>INDEX(products!$A$1:$G$49,MATCH(orders!$D2,products!$A$1:$A$49,0),MATCH(orders!K$1,products!$A$1:$G$1,0))</calculatedColumnFormula>
    </tableColumn>
    <tableColumn id="12" xr3:uid="{FC87FBE2-73E2-47B7-8B95-EE8BAD311C47}" name="Unit Price" dataDxfId="7" dataCellStyle="Currency">
      <calculatedColumnFormula>INDEX(products!$A$1:$G$49,MATCH(orders!$D2,products!$A$1:$A$49,0),MATCH(orders!L$1,products!$A$1:$G$1,0))</calculatedColumnFormula>
    </tableColumn>
    <tableColumn id="13" xr3:uid="{B91E26C6-3F9F-409A-A743-CFB96204C93C}" name="Sales" dataDxfId="6" dataCellStyle="Currency">
      <calculatedColumnFormula>L2*E2</calculatedColumnFormula>
    </tableColumn>
    <tableColumn id="14" xr3:uid="{E37097FA-6726-48BA-B1EF-1CA30FE49D27}" name="Coffee Type Name">
      <calculatedColumnFormula>IF(I2="Rob", "Robusta", IF(I2="Exc","Excelsa", IF(I2="Ara", "Arabica", IF(I2="Lib", "Liberica",""))))</calculatedColumnFormula>
    </tableColumn>
    <tableColumn id="15" xr3:uid="{58471982-EF92-4352-AE12-6C3D89ECBC4C}" name="Roast Type Name">
      <calculatedColumnFormula>IF(J2="M","Medium",IF(J2="L","Light", IF(J2="D","Dark","")))</calculatedColumnFormula>
    </tableColumn>
    <tableColumn id="16" xr3:uid="{3BB06AEB-6A6D-4DC8-8921-65A4358E90BC}" name="Loyalty Card" dataDxfId="2">
      <calculatedColumnFormula>_xlfn.XLOOKUP(Orders[[#This Row],[Customer ID]], 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928819-EC62-4F68-A5BE-62C36EF197B0}" sourceName="Order Date">
  <pivotTables>
    <pivotTable tabId="18" name="PivotTable1"/>
    <pivotTable tabId="20" name="PivotTable1"/>
    <pivotTable tabId="21" name="PivotTable1"/>
  </pivotTables>
  <state minimalRefreshVersion="6" lastRefreshVersion="6" pivotCacheId="7723604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CB77C1D-3239-4FBE-8463-837F2659047E}" cache="NativeTimeline_Order_Date" caption="Order Date" level="2" selectionLevel="2" scrollPosition="2019-03-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52B95-D890-49D9-A94D-122A0DEEE3E5}">
  <dimension ref="A3:F48"/>
  <sheetViews>
    <sheetView topLeftCell="A3" workbookViewId="0">
      <selection activeCell="B24" sqref="B24"/>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6218</v>
      </c>
      <c r="C3" s="7" t="s">
        <v>6196</v>
      </c>
    </row>
    <row r="4" spans="1:6" x14ac:dyDescent="0.25">
      <c r="A4" s="7" t="s">
        <v>6213</v>
      </c>
      <c r="B4" s="7" t="s">
        <v>1</v>
      </c>
      <c r="C4" t="s">
        <v>6214</v>
      </c>
      <c r="D4" t="s">
        <v>6215</v>
      </c>
      <c r="E4" t="s">
        <v>6216</v>
      </c>
      <c r="F4" t="s">
        <v>6217</v>
      </c>
    </row>
    <row r="5" spans="1:6" x14ac:dyDescent="0.25">
      <c r="A5" t="s">
        <v>6197</v>
      </c>
      <c r="B5" s="8" t="s">
        <v>6198</v>
      </c>
      <c r="C5" s="9">
        <v>186.85499999999999</v>
      </c>
      <c r="D5" s="9">
        <v>305.97000000000003</v>
      </c>
      <c r="E5" s="9">
        <v>213.15999999999997</v>
      </c>
      <c r="F5" s="9">
        <v>123</v>
      </c>
    </row>
    <row r="6" spans="1:6" x14ac:dyDescent="0.25">
      <c r="B6" s="8" t="s">
        <v>6199</v>
      </c>
      <c r="C6" s="9">
        <v>251.96499999999997</v>
      </c>
      <c r="D6" s="9">
        <v>129.46</v>
      </c>
      <c r="E6" s="9">
        <v>434.03999999999996</v>
      </c>
      <c r="F6" s="9">
        <v>171.93999999999997</v>
      </c>
    </row>
    <row r="7" spans="1:6" x14ac:dyDescent="0.25">
      <c r="B7" s="8" t="s">
        <v>6200</v>
      </c>
      <c r="C7" s="9">
        <v>224.94499999999999</v>
      </c>
      <c r="D7" s="9">
        <v>349.12</v>
      </c>
      <c r="E7" s="9">
        <v>321.04000000000002</v>
      </c>
      <c r="F7" s="9">
        <v>126.035</v>
      </c>
    </row>
    <row r="8" spans="1:6" x14ac:dyDescent="0.25">
      <c r="B8" s="8" t="s">
        <v>6201</v>
      </c>
      <c r="C8" s="9">
        <v>307.12</v>
      </c>
      <c r="D8" s="9">
        <v>681.07499999999993</v>
      </c>
      <c r="E8" s="9">
        <v>533.70499999999993</v>
      </c>
      <c r="F8" s="9">
        <v>158.85</v>
      </c>
    </row>
    <row r="9" spans="1:6" x14ac:dyDescent="0.25">
      <c r="B9" s="8" t="s">
        <v>6202</v>
      </c>
      <c r="C9" s="9">
        <v>53.664999999999992</v>
      </c>
      <c r="D9" s="9">
        <v>83.025000000000006</v>
      </c>
      <c r="E9" s="9">
        <v>193.83499999999998</v>
      </c>
      <c r="F9" s="9">
        <v>68.039999999999992</v>
      </c>
    </row>
    <row r="10" spans="1:6" x14ac:dyDescent="0.25">
      <c r="B10" s="8" t="s">
        <v>6203</v>
      </c>
      <c r="C10" s="9">
        <v>163.01999999999998</v>
      </c>
      <c r="D10" s="9">
        <v>678.3599999999999</v>
      </c>
      <c r="E10" s="9">
        <v>171.04500000000002</v>
      </c>
      <c r="F10" s="9">
        <v>372.255</v>
      </c>
    </row>
    <row r="11" spans="1:6" x14ac:dyDescent="0.25">
      <c r="B11" s="8" t="s">
        <v>6204</v>
      </c>
      <c r="C11" s="9">
        <v>345.02</v>
      </c>
      <c r="D11" s="9">
        <v>273.86999999999995</v>
      </c>
      <c r="E11" s="9">
        <v>184.12999999999997</v>
      </c>
      <c r="F11" s="9">
        <v>201.11499999999998</v>
      </c>
    </row>
    <row r="12" spans="1:6" x14ac:dyDescent="0.25">
      <c r="B12" s="8" t="s">
        <v>6205</v>
      </c>
      <c r="C12" s="9">
        <v>334.89</v>
      </c>
      <c r="D12" s="9">
        <v>70.95</v>
      </c>
      <c r="E12" s="9">
        <v>134.23000000000002</v>
      </c>
      <c r="F12" s="9">
        <v>166.27499999999998</v>
      </c>
    </row>
    <row r="13" spans="1:6" x14ac:dyDescent="0.25">
      <c r="B13" s="8" t="s">
        <v>6206</v>
      </c>
      <c r="C13" s="9">
        <v>178.70999999999998</v>
      </c>
      <c r="D13" s="9">
        <v>166.1</v>
      </c>
      <c r="E13" s="9">
        <v>439.30999999999995</v>
      </c>
      <c r="F13" s="9">
        <v>492.9</v>
      </c>
    </row>
    <row r="14" spans="1:6" x14ac:dyDescent="0.25">
      <c r="B14" s="8" t="s">
        <v>6207</v>
      </c>
      <c r="C14" s="9">
        <v>301.98500000000001</v>
      </c>
      <c r="D14" s="9">
        <v>153.76499999999999</v>
      </c>
      <c r="E14" s="9">
        <v>215.55499999999998</v>
      </c>
      <c r="F14" s="9">
        <v>213.66499999999999</v>
      </c>
    </row>
    <row r="15" spans="1:6" x14ac:dyDescent="0.25">
      <c r="B15" s="8" t="s">
        <v>6208</v>
      </c>
      <c r="C15" s="9">
        <v>312.83499999999998</v>
      </c>
      <c r="D15" s="9">
        <v>63.249999999999993</v>
      </c>
      <c r="E15" s="9">
        <v>350.89500000000004</v>
      </c>
      <c r="F15" s="9">
        <v>96.405000000000001</v>
      </c>
    </row>
    <row r="16" spans="1:6" x14ac:dyDescent="0.25">
      <c r="B16" s="8" t="s">
        <v>6209</v>
      </c>
      <c r="C16" s="9">
        <v>265.62</v>
      </c>
      <c r="D16" s="9">
        <v>526.51499999999987</v>
      </c>
      <c r="E16" s="9">
        <v>187.06</v>
      </c>
      <c r="F16" s="9">
        <v>210.58999999999997</v>
      </c>
    </row>
    <row r="17" spans="1:6" x14ac:dyDescent="0.25">
      <c r="A17" t="s">
        <v>6210</v>
      </c>
      <c r="B17" s="8" t="s">
        <v>6198</v>
      </c>
      <c r="C17" s="9">
        <v>47.25</v>
      </c>
      <c r="D17" s="9">
        <v>65.805000000000007</v>
      </c>
      <c r="E17" s="9">
        <v>274.67500000000001</v>
      </c>
      <c r="F17" s="9">
        <v>179.22</v>
      </c>
    </row>
    <row r="18" spans="1:6" x14ac:dyDescent="0.25">
      <c r="B18" s="8" t="s">
        <v>6199</v>
      </c>
      <c r="C18" s="9">
        <v>745.44999999999993</v>
      </c>
      <c r="D18" s="9">
        <v>428.88499999999999</v>
      </c>
      <c r="E18" s="9">
        <v>194.17499999999998</v>
      </c>
      <c r="F18" s="9">
        <v>429.82999999999993</v>
      </c>
    </row>
    <row r="19" spans="1:6" x14ac:dyDescent="0.25">
      <c r="B19" s="8" t="s">
        <v>6200</v>
      </c>
      <c r="C19" s="9">
        <v>130.47</v>
      </c>
      <c r="D19" s="9">
        <v>271.48500000000001</v>
      </c>
      <c r="E19" s="9">
        <v>281.20499999999998</v>
      </c>
      <c r="F19" s="9">
        <v>231.63000000000002</v>
      </c>
    </row>
    <row r="20" spans="1:6" x14ac:dyDescent="0.25">
      <c r="B20" s="8" t="s">
        <v>6201</v>
      </c>
      <c r="C20" s="9">
        <v>27</v>
      </c>
      <c r="D20" s="9">
        <v>347.26</v>
      </c>
      <c r="E20" s="9">
        <v>147.51</v>
      </c>
      <c r="F20" s="9">
        <v>240.04</v>
      </c>
    </row>
    <row r="21" spans="1:6" x14ac:dyDescent="0.25">
      <c r="B21" s="8" t="s">
        <v>6202</v>
      </c>
      <c r="C21" s="9">
        <v>255.11499999999995</v>
      </c>
      <c r="D21" s="9">
        <v>541.73</v>
      </c>
      <c r="E21" s="9">
        <v>83.43</v>
      </c>
      <c r="F21" s="9">
        <v>59.079999999999991</v>
      </c>
    </row>
    <row r="22" spans="1:6" x14ac:dyDescent="0.25">
      <c r="B22" s="8" t="s">
        <v>6203</v>
      </c>
      <c r="C22" s="9">
        <v>584.78999999999985</v>
      </c>
      <c r="D22" s="9">
        <v>357.42999999999995</v>
      </c>
      <c r="E22" s="9">
        <v>355.34</v>
      </c>
      <c r="F22" s="9">
        <v>140.88</v>
      </c>
    </row>
    <row r="23" spans="1:6" x14ac:dyDescent="0.25">
      <c r="B23" s="8" t="s">
        <v>6204</v>
      </c>
      <c r="C23" s="9">
        <v>430.62</v>
      </c>
      <c r="D23" s="9">
        <v>227.42500000000001</v>
      </c>
      <c r="E23" s="9">
        <v>236.315</v>
      </c>
      <c r="F23" s="9">
        <v>414.58499999999992</v>
      </c>
    </row>
    <row r="24" spans="1:6" x14ac:dyDescent="0.25">
      <c r="B24" s="8" t="s">
        <v>6205</v>
      </c>
      <c r="C24" s="9">
        <v>22.5</v>
      </c>
      <c r="D24" s="9">
        <v>77.72</v>
      </c>
      <c r="E24" s="9">
        <v>60.5</v>
      </c>
      <c r="F24" s="9">
        <v>139.67999999999998</v>
      </c>
    </row>
    <row r="25" spans="1:6" x14ac:dyDescent="0.25">
      <c r="B25" s="8" t="s">
        <v>6206</v>
      </c>
      <c r="C25" s="9">
        <v>126.14999999999999</v>
      </c>
      <c r="D25" s="9">
        <v>195.11</v>
      </c>
      <c r="E25" s="9">
        <v>89.13</v>
      </c>
      <c r="F25" s="9">
        <v>302.65999999999997</v>
      </c>
    </row>
    <row r="26" spans="1:6" x14ac:dyDescent="0.25">
      <c r="B26" s="8" t="s">
        <v>6207</v>
      </c>
      <c r="C26" s="9">
        <v>376.03</v>
      </c>
      <c r="D26" s="9">
        <v>523.24</v>
      </c>
      <c r="E26" s="9">
        <v>440.96499999999997</v>
      </c>
      <c r="F26" s="9">
        <v>174.46999999999997</v>
      </c>
    </row>
    <row r="27" spans="1:6" x14ac:dyDescent="0.25">
      <c r="B27" s="8" t="s">
        <v>6208</v>
      </c>
      <c r="C27" s="9">
        <v>515.17999999999995</v>
      </c>
      <c r="D27" s="9">
        <v>142.56</v>
      </c>
      <c r="E27" s="9">
        <v>347.03999999999996</v>
      </c>
      <c r="F27" s="9">
        <v>104.08499999999999</v>
      </c>
    </row>
    <row r="28" spans="1:6" x14ac:dyDescent="0.25">
      <c r="B28" s="8" t="s">
        <v>6209</v>
      </c>
      <c r="C28" s="9">
        <v>95.859999999999985</v>
      </c>
      <c r="D28" s="9">
        <v>484.76</v>
      </c>
      <c r="E28" s="9">
        <v>94.17</v>
      </c>
      <c r="F28" s="9">
        <v>77.10499999999999</v>
      </c>
    </row>
    <row r="29" spans="1:6" x14ac:dyDescent="0.25">
      <c r="A29" t="s">
        <v>6211</v>
      </c>
      <c r="B29" s="8" t="s">
        <v>6198</v>
      </c>
      <c r="C29" s="9">
        <v>258.34500000000003</v>
      </c>
      <c r="D29" s="9">
        <v>139.625</v>
      </c>
      <c r="E29" s="9">
        <v>279.52000000000004</v>
      </c>
      <c r="F29" s="9">
        <v>160.19499999999999</v>
      </c>
    </row>
    <row r="30" spans="1:6" x14ac:dyDescent="0.25">
      <c r="B30" s="8" t="s">
        <v>6199</v>
      </c>
      <c r="C30" s="9">
        <v>342.2</v>
      </c>
      <c r="D30" s="9">
        <v>284.24999999999994</v>
      </c>
      <c r="E30" s="9">
        <v>251.83</v>
      </c>
      <c r="F30" s="9">
        <v>80.550000000000011</v>
      </c>
    </row>
    <row r="31" spans="1:6" x14ac:dyDescent="0.25">
      <c r="B31" s="8" t="s">
        <v>6200</v>
      </c>
      <c r="C31" s="9">
        <v>418.30499999999989</v>
      </c>
      <c r="D31" s="9">
        <v>468.125</v>
      </c>
      <c r="E31" s="9">
        <v>405.05500000000006</v>
      </c>
      <c r="F31" s="9">
        <v>253.15499999999997</v>
      </c>
    </row>
    <row r="32" spans="1:6" x14ac:dyDescent="0.25">
      <c r="B32" s="8" t="s">
        <v>6201</v>
      </c>
      <c r="C32" s="9">
        <v>102.32999999999998</v>
      </c>
      <c r="D32" s="9">
        <v>242.14000000000001</v>
      </c>
      <c r="E32" s="9">
        <v>554.875</v>
      </c>
      <c r="F32" s="9">
        <v>106.23999999999998</v>
      </c>
    </row>
    <row r="33" spans="1:6" x14ac:dyDescent="0.25">
      <c r="B33" s="8" t="s">
        <v>6202</v>
      </c>
      <c r="C33" s="9">
        <v>234.71999999999997</v>
      </c>
      <c r="D33" s="9">
        <v>133.08000000000001</v>
      </c>
      <c r="E33" s="9">
        <v>267.2</v>
      </c>
      <c r="F33" s="9">
        <v>272.68999999999994</v>
      </c>
    </row>
    <row r="34" spans="1:6" x14ac:dyDescent="0.25">
      <c r="B34" s="8" t="s">
        <v>6203</v>
      </c>
      <c r="C34" s="9">
        <v>430.39</v>
      </c>
      <c r="D34" s="9">
        <v>136.20500000000001</v>
      </c>
      <c r="E34" s="9">
        <v>209.6</v>
      </c>
      <c r="F34" s="9">
        <v>88.334999999999994</v>
      </c>
    </row>
    <row r="35" spans="1:6" x14ac:dyDescent="0.25">
      <c r="B35" s="8" t="s">
        <v>6204</v>
      </c>
      <c r="C35" s="9">
        <v>109.005</v>
      </c>
      <c r="D35" s="9">
        <v>393.57499999999999</v>
      </c>
      <c r="E35" s="9">
        <v>61.034999999999997</v>
      </c>
      <c r="F35" s="9">
        <v>199.48999999999998</v>
      </c>
    </row>
    <row r="36" spans="1:6" x14ac:dyDescent="0.25">
      <c r="B36" s="8" t="s">
        <v>6205</v>
      </c>
      <c r="C36" s="9">
        <v>287.52499999999998</v>
      </c>
      <c r="D36" s="9">
        <v>288.67</v>
      </c>
      <c r="E36" s="9">
        <v>125.58</v>
      </c>
      <c r="F36" s="9">
        <v>374.13499999999999</v>
      </c>
    </row>
    <row r="37" spans="1:6" x14ac:dyDescent="0.25">
      <c r="B37" s="8" t="s">
        <v>6206</v>
      </c>
      <c r="C37" s="9">
        <v>840.92999999999984</v>
      </c>
      <c r="D37" s="9">
        <v>409.875</v>
      </c>
      <c r="E37" s="9">
        <v>171.32999999999998</v>
      </c>
      <c r="F37" s="9">
        <v>221.43999999999997</v>
      </c>
    </row>
    <row r="38" spans="1:6" x14ac:dyDescent="0.25">
      <c r="B38" s="8" t="s">
        <v>6207</v>
      </c>
      <c r="C38" s="9">
        <v>299.07</v>
      </c>
      <c r="D38" s="9">
        <v>260.32499999999999</v>
      </c>
      <c r="E38" s="9">
        <v>584.64</v>
      </c>
      <c r="F38" s="9">
        <v>256.36500000000001</v>
      </c>
    </row>
    <row r="39" spans="1:6" x14ac:dyDescent="0.25">
      <c r="B39" s="8" t="s">
        <v>6208</v>
      </c>
      <c r="C39" s="9">
        <v>323.32499999999999</v>
      </c>
      <c r="D39" s="9">
        <v>565.57000000000005</v>
      </c>
      <c r="E39" s="9">
        <v>537.80999999999995</v>
      </c>
      <c r="F39" s="9">
        <v>189.47499999999999</v>
      </c>
    </row>
    <row r="40" spans="1:6" x14ac:dyDescent="0.25">
      <c r="B40" s="8" t="s">
        <v>6209</v>
      </c>
      <c r="C40" s="9">
        <v>399.48499999999996</v>
      </c>
      <c r="D40" s="9">
        <v>148.19999999999999</v>
      </c>
      <c r="E40" s="9">
        <v>388.21999999999997</v>
      </c>
      <c r="F40" s="9">
        <v>212.07499999999999</v>
      </c>
    </row>
    <row r="41" spans="1:6" x14ac:dyDescent="0.25">
      <c r="A41" t="s">
        <v>6212</v>
      </c>
      <c r="B41" s="8" t="s">
        <v>6198</v>
      </c>
      <c r="C41" s="9">
        <v>112.69499999999999</v>
      </c>
      <c r="D41" s="9">
        <v>166.32</v>
      </c>
      <c r="E41" s="9">
        <v>843.71499999999992</v>
      </c>
      <c r="F41" s="9">
        <v>146.685</v>
      </c>
    </row>
    <row r="42" spans="1:6" x14ac:dyDescent="0.25">
      <c r="B42" s="8" t="s">
        <v>6199</v>
      </c>
      <c r="C42" s="9">
        <v>114.87999999999998</v>
      </c>
      <c r="D42" s="9">
        <v>133.815</v>
      </c>
      <c r="E42" s="9">
        <v>91.175000000000011</v>
      </c>
      <c r="F42" s="9">
        <v>53.759999999999991</v>
      </c>
    </row>
    <row r="43" spans="1:6" x14ac:dyDescent="0.25">
      <c r="B43" s="8" t="s">
        <v>6200</v>
      </c>
      <c r="C43" s="9">
        <v>277.76</v>
      </c>
      <c r="D43" s="9">
        <v>175.41</v>
      </c>
      <c r="E43" s="9">
        <v>462.50999999999993</v>
      </c>
      <c r="F43" s="9">
        <v>399.52499999999998</v>
      </c>
    </row>
    <row r="44" spans="1:6" x14ac:dyDescent="0.25">
      <c r="B44" s="8" t="s">
        <v>6201</v>
      </c>
      <c r="C44" s="9">
        <v>197.89499999999998</v>
      </c>
      <c r="D44" s="9">
        <v>289.755</v>
      </c>
      <c r="E44" s="9">
        <v>88.545000000000002</v>
      </c>
      <c r="F44" s="9">
        <v>200.25499999999997</v>
      </c>
    </row>
    <row r="45" spans="1:6" x14ac:dyDescent="0.25">
      <c r="B45" s="8" t="s">
        <v>6202</v>
      </c>
      <c r="C45" s="9">
        <v>193.11499999999998</v>
      </c>
      <c r="D45" s="9">
        <v>212.49499999999998</v>
      </c>
      <c r="E45" s="9">
        <v>292.29000000000002</v>
      </c>
      <c r="F45" s="9">
        <v>304.46999999999997</v>
      </c>
    </row>
    <row r="46" spans="1:6" x14ac:dyDescent="0.25">
      <c r="B46" s="8" t="s">
        <v>6203</v>
      </c>
      <c r="C46" s="9">
        <v>179.79</v>
      </c>
      <c r="D46" s="9">
        <v>426.2</v>
      </c>
      <c r="E46" s="9">
        <v>170.08999999999997</v>
      </c>
      <c r="F46" s="9">
        <v>379.31</v>
      </c>
    </row>
    <row r="47" spans="1:6" x14ac:dyDescent="0.25">
      <c r="B47" s="8" t="s">
        <v>6204</v>
      </c>
      <c r="C47" s="9">
        <v>247.28999999999996</v>
      </c>
      <c r="D47" s="9">
        <v>246.685</v>
      </c>
      <c r="E47" s="9">
        <v>271.05499999999995</v>
      </c>
      <c r="F47" s="9">
        <v>141.69999999999999</v>
      </c>
    </row>
    <row r="48" spans="1:6" x14ac:dyDescent="0.25">
      <c r="B48" s="8" t="s">
        <v>6205</v>
      </c>
      <c r="C48" s="9">
        <v>116.39499999999998</v>
      </c>
      <c r="D48" s="9">
        <v>41.25</v>
      </c>
      <c r="E48" s="9">
        <v>15.54</v>
      </c>
      <c r="F48" s="9">
        <v>71.06</v>
      </c>
    </row>
  </sheetData>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D9617-B3FE-4D99-9CE8-C1FE5C224379}">
  <dimension ref="A3:B6"/>
  <sheetViews>
    <sheetView topLeftCell="A3" workbookViewId="0">
      <selection activeCell="R22" sqref="R2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6218</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0D5C7-F438-4395-8970-5DD0F7B78900}">
  <dimension ref="A3:B8"/>
  <sheetViews>
    <sheetView topLeftCell="A3" workbookViewId="0">
      <selection activeCell="E31" sqref="E31"/>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7" t="s">
        <v>4</v>
      </c>
      <c r="B3" t="s">
        <v>6218</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B006F-9C5D-4BF9-ABDD-408E82E79E80}">
  <dimension ref="A1"/>
  <sheetViews>
    <sheetView showGridLines="0" showRowColHeaders="0" tabSelected="1" workbookViewId="0">
      <selection activeCell="N43" sqref="N43"/>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5" x14ac:dyDescent="0.25"/>
  <cols>
    <col min="1" max="1" width="16.5703125" bestFit="1" customWidth="1"/>
    <col min="2" max="2" width="18.7109375" bestFit="1" customWidth="1"/>
    <col min="3" max="3" width="17.42578125" bestFit="1" customWidth="1"/>
    <col min="4" max="4" width="12" customWidth="1"/>
    <col min="5" max="5" width="10.42578125" customWidth="1"/>
    <col min="6" max="6" width="23.42578125" customWidth="1"/>
    <col min="7" max="7" width="35.42578125" customWidth="1"/>
    <col min="8" max="8" width="13.5703125" customWidth="1"/>
    <col min="9" max="9" width="13.140625" customWidth="1"/>
    <col min="10" max="10" width="12.42578125" customWidth="1"/>
    <col min="11" max="11" width="10.5703125" customWidth="1"/>
    <col min="12" max="12" width="12.5703125" customWidth="1"/>
    <col min="13" max="13" width="9.5703125" bestFit="1" customWidth="1"/>
    <col min="14" max="14" width="20.28515625" customWidth="1"/>
    <col min="15" max="15" width="16.85546875" customWidth="1"/>
    <col min="16" max="16" width="13"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6219</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 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 "Robusta", IF(I2="Exc","Excelsa", IF(I2="Ara", "Arabica", IF(I2="Lib", "Liberica",""))))</f>
        <v>Robusta</v>
      </c>
      <c r="O2" t="str">
        <f>IF(J2="M","Medium",IF(J2="L","Light", IF(J2="D","Dark","")))</f>
        <v>Medium</v>
      </c>
      <c r="P2" t="str">
        <f>_xlfn.XLOOKUP(Orders[[#This Row],[Customer ID]], 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 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 "Robusta", IF(I3="Exc","Excelsa", IF(I3="Ara", "Arabica", IF(I3="Lib", "Liberica",""))))</f>
        <v>Excelsa</v>
      </c>
      <c r="O3" t="str">
        <f t="shared" ref="O3:O66" si="2">IF(J3="M","Medium",IF(J3="L","Light", IF(J3="D","Dark","")))</f>
        <v>Medium</v>
      </c>
      <c r="P3" t="str">
        <f>_xlfn.XLOOKUP(Orders[[#This Row],[Customer ID]], 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 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 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 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 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 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 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 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 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 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 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 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 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 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 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 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 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 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 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 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 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 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 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 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 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 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 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 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 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 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 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 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 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 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 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 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 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 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 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 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 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 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 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 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 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 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 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 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 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 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 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 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 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 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 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 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 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 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 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 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 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 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 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 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 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 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 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 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 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 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 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 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 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 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 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 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 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 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 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 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 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 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 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 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 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 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 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 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 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 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 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 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 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 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 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 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 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 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 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 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 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 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 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 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 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 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 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 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 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 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 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 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 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 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 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 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 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 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 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 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 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 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 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 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 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 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 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 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 "Robusta", IF(I67="Exc","Excelsa", IF(I67="Ara", "Arabica", IF(I67="Lib", "Liberica",""))))</f>
        <v>Robusta</v>
      </c>
      <c r="O67" t="str">
        <f t="shared" ref="O67:O130" si="5">IF(J67="M","Medium",IF(J67="L","Light", IF(J67="D","Dark","")))</f>
        <v>Dark</v>
      </c>
      <c r="P67" t="str">
        <f>_xlfn.XLOOKUP(Orders[[#This Row],[Customer ID]], 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 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 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 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 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 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 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 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 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 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 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 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 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 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 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 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 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 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 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 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 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 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 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 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 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 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 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 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 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 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 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 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 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 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 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 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 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 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 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 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 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 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 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 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 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 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 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 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 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 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 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 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 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 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 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 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 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 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 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 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 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 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 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 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 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 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 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 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 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 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 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 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 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 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 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 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 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 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 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 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 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 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 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 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 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 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 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 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 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 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 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 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 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 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 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 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 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 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 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 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 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 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 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 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 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 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 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 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 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 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 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 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 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 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 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 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 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 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 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 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 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 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 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 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 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 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 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 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 "Robusta", IF(I131="Exc","Excelsa", IF(I131="Ara", "Arabica", IF(I131="Lib", "Liberica",""))))</f>
        <v>Excelsa</v>
      </c>
      <c r="O131" t="str">
        <f t="shared" ref="O131:O194" si="8">IF(J131="M","Medium",IF(J131="L","Light", IF(J131="D","Dark","")))</f>
        <v>Dark</v>
      </c>
      <c r="P131" t="str">
        <f>_xlfn.XLOOKUP(Orders[[#This Row],[Customer ID]], 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 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 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 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 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 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 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 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 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 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 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 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 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 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 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 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 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 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 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 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 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 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 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 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 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 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 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 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 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 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 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 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 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 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 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 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 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 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 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 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 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 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 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 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 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 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 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 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 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 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 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 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 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 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 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 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 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 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 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 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 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 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 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 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 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 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 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 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 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 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 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 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 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 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 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 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 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 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 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 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 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 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 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 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 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 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 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 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 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 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 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 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 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 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 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 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 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 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 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 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 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 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 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 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 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 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 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 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 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 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 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 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 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 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 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 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 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 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 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 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 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 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 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 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 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 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 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 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 "Robusta", IF(I195="Exc","Excelsa", IF(I195="Ara", "Arabica", IF(I195="Lib", "Liberica",""))))</f>
        <v>Excelsa</v>
      </c>
      <c r="O195" t="str">
        <f t="shared" ref="O195:O258" si="11">IF(J195="M","Medium",IF(J195="L","Light", IF(J195="D","Dark","")))</f>
        <v>Light</v>
      </c>
      <c r="P195" t="str">
        <f>_xlfn.XLOOKUP(Orders[[#This Row],[Customer ID]], 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 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 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 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 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 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 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 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 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 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 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 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 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 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 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 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 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 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 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 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 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 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 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 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 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 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 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 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 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 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 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 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 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 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 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 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 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 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 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 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 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 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 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 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 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 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 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 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 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 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 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 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 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 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 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 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 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 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 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 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 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 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 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 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 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 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 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 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 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 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 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 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 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 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 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 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 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 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 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 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 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 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 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 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 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 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 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 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 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 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 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 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 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 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 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 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 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 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 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 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 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 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 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 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 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 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 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 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 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 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 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 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 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 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 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 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 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 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 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 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 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 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 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 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 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 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 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 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 "Robusta", IF(I259="Exc","Excelsa", IF(I259="Ara", "Arabica", IF(I259="Lib", "Liberica",""))))</f>
        <v>Excelsa</v>
      </c>
      <c r="O259" t="str">
        <f t="shared" ref="O259:O322" si="14">IF(J259="M","Medium",IF(J259="L","Light", IF(J259="D","Dark","")))</f>
        <v>Dark</v>
      </c>
      <c r="P259" t="str">
        <f>_xlfn.XLOOKUP(Orders[[#This Row],[Customer ID]], 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 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 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 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 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 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 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 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 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 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 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 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 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 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 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 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 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 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 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 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 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 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 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 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 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 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 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 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 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 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 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 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 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 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 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 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 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 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 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 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 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 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 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 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 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 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 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 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 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 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 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 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 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 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 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 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 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 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 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 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 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 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 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 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 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 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 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 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 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 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 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 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 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 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 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 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 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 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 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 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 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 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 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 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 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 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 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 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 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 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 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 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 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 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 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 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 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 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 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 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 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 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 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 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 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 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 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 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 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 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 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 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 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 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 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 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 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 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 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 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 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 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 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 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 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 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 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 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 "Robusta", IF(I323="Exc","Excelsa", IF(I323="Ara", "Arabica", IF(I323="Lib", "Liberica",""))))</f>
        <v>Arabica</v>
      </c>
      <c r="O323" t="str">
        <f t="shared" ref="O323:O386" si="17">IF(J323="M","Medium",IF(J323="L","Light", IF(J323="D","Dark","")))</f>
        <v>Medium</v>
      </c>
      <c r="P323" t="str">
        <f>_xlfn.XLOOKUP(Orders[[#This Row],[Customer ID]], 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 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 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 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 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 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 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 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 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 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 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 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 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 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 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 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 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 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 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 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 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 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 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 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 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 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 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 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 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 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 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 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 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 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 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 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 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 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 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 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 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 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 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 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 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 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 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 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 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 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 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 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 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 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 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 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 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 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 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 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 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 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 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 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 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 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 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 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 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 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 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 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 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 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 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 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 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 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 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 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 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 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 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 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 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 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 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 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 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 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 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 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 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 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 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 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 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 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 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 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 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 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 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 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 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 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 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 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 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 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 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 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 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 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 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 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 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 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 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 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 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 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 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 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 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 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 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 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 "Robusta", IF(I387="Exc","Excelsa", IF(I387="Ara", "Arabica", IF(I387="Lib", "Liberica",""))))</f>
        <v>Liberica</v>
      </c>
      <c r="O387" t="str">
        <f t="shared" ref="O387:O450" si="20">IF(J387="M","Medium",IF(J387="L","Light", IF(J387="D","Dark","")))</f>
        <v>Medium</v>
      </c>
      <c r="P387" t="str">
        <f>_xlfn.XLOOKUP(Orders[[#This Row],[Customer ID]], 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 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 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 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 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 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 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 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 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 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 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 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 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 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 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 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 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 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 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 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 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 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 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 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 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 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 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 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 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 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 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 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 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 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 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 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 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 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 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 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 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 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 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 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 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 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 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 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 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 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 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 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 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 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 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 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 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 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 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 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 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 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 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 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 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 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 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 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 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 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 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 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 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 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 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 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 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 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 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 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 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 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 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 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 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 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 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 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 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 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 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 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 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 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 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 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 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 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 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 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 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 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 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 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 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 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 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 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 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 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 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 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 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 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 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 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 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 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 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 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 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 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 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 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 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 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 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 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 "Robusta", IF(I451="Exc","Excelsa", IF(I451="Ara", "Arabica", IF(I451="Lib", "Liberica",""))))</f>
        <v>Robusta</v>
      </c>
      <c r="O451" t="str">
        <f t="shared" ref="O451:O514" si="23">IF(J451="M","Medium",IF(J451="L","Light", IF(J451="D","Dark","")))</f>
        <v>Dark</v>
      </c>
      <c r="P451" t="str">
        <f>_xlfn.XLOOKUP(Orders[[#This Row],[Customer ID]], 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 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 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 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 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 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 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 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 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 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 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 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 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 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 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 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 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 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 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 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 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 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 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 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 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 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 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 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 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 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 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 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 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 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 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 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 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 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 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 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 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 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 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 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 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 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 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 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 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 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 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 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 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 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 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 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 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 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 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 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 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 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 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 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 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 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 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 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 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 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 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 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 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 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 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 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 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 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 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 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 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 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 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 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 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 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 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 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 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 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 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 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 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 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 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 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 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 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 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 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 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 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 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 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 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 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 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 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 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 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 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 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 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 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 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 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 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 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 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 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 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 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 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 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 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 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 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 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 "Robusta", IF(I515="Exc","Excelsa", IF(I515="Ara", "Arabica", IF(I515="Lib", "Liberica",""))))</f>
        <v>Liberica</v>
      </c>
      <c r="O515" t="str">
        <f t="shared" ref="O515:O578" si="26">IF(J515="M","Medium",IF(J515="L","Light", IF(J515="D","Dark","")))</f>
        <v>Light</v>
      </c>
      <c r="P515" t="str">
        <f>_xlfn.XLOOKUP(Orders[[#This Row],[Customer ID]], 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 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 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 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 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 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 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 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 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 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 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 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 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 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 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 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 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 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 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 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 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 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 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 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 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 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 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 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 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 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 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 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 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 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 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 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 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 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 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 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 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 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 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 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 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 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 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 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 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 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 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 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 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 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 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 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 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 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 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 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 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 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 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 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 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 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 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 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 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 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 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 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 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 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 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 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 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 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 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 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 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 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 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 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 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 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 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 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 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 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 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 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 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 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 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 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 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 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 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 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 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 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 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 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 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 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 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 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 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 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 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 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 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 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 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 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 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 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 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 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 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 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 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 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 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 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 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 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 "Robusta", IF(I579="Exc","Excelsa", IF(I579="Ara", "Arabica", IF(I579="Lib", "Liberica",""))))</f>
        <v>Liberica</v>
      </c>
      <c r="O579" t="str">
        <f t="shared" ref="O579:O642" si="29">IF(J579="M","Medium",IF(J579="L","Light", IF(J579="D","Dark","")))</f>
        <v>Medium</v>
      </c>
      <c r="P579" t="str">
        <f>_xlfn.XLOOKUP(Orders[[#This Row],[Customer ID]], 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 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 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 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 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 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 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 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 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 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 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 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 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 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 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 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 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 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 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 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 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 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 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 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 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 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 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 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 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 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 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 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 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 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 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 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 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 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 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 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 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 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 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 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 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 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 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 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 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 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 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 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 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 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 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 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 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 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 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 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 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 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 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 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 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 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 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 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 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 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 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 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 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 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 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 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 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 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 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 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 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 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 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 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 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 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 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 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 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 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 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 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 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 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 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 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 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 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 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 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 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 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 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 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 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 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 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 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 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 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 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 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 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 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 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 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 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 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 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 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 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 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 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 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 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 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 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 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 "Robusta", IF(I643="Exc","Excelsa", IF(I643="Ara", "Arabica", IF(I643="Lib", "Liberica",""))))</f>
        <v>Robusta</v>
      </c>
      <c r="O643" t="str">
        <f t="shared" ref="O643:O706" si="32">IF(J643="M","Medium",IF(J643="L","Light", IF(J643="D","Dark","")))</f>
        <v>Light</v>
      </c>
      <c r="P643" t="str">
        <f>_xlfn.XLOOKUP(Orders[[#This Row],[Customer ID]], 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 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 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 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 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 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 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 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 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 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 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 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 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 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 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 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 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 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 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 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 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 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 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 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 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 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 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 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 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 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 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 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 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 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 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 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 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 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 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 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 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 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 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 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 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 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 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 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 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 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 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 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 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 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 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 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 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 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 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 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 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 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 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 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 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 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 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 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 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 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 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 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 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 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 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 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 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 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 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 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 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 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 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 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 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 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 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 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 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 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 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 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 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 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 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 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 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 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 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 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 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 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 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 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 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 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 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 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 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 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 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 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 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 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 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 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 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 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 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 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 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 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 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 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 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 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 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 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 "Robusta", IF(I707="Exc","Excelsa", IF(I707="Ara", "Arabica", IF(I707="Lib", "Liberica",""))))</f>
        <v>Excelsa</v>
      </c>
      <c r="O707" t="str">
        <f t="shared" ref="O707:O770" si="35">IF(J707="M","Medium",IF(J707="L","Light", IF(J707="D","Dark","")))</f>
        <v>Light</v>
      </c>
      <c r="P707" t="str">
        <f>_xlfn.XLOOKUP(Orders[[#This Row],[Customer ID]], 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 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 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 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 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 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 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 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 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 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 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 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 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 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 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 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 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 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 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 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 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 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 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 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 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 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 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 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 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 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 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 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 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 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 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 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 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 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 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 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 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 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 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 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 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 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 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 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 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 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 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 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 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 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 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 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 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 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 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 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 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 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 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 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 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 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 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 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 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 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 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 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 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 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 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 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 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 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 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 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 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 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 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 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 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 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 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 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 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 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 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 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 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 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 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 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 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 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 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 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 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 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 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 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 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 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 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 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 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 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 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 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 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 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 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 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 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 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 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 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 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 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 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 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 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 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 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 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 "Robusta", IF(I771="Exc","Excelsa", IF(I771="Ara", "Arabica", IF(I771="Lib", "Liberica",""))))</f>
        <v>Robusta</v>
      </c>
      <c r="O771" t="str">
        <f t="shared" ref="O771:O834" si="38">IF(J771="M","Medium",IF(J771="L","Light", IF(J771="D","Dark","")))</f>
        <v>Medium</v>
      </c>
      <c r="P771" t="str">
        <f>_xlfn.XLOOKUP(Orders[[#This Row],[Customer ID]], 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 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 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 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 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 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 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 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 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 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 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 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 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 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 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 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 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 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 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 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 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 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 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 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 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 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 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 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 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 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 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 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 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 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 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 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 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 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 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 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 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 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 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 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 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 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 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 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 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 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 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 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 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 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 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 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 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 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 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 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 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 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 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 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 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 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 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 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 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 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 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 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 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 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 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 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 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 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 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 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 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 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 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 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 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 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 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 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 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 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 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 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 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 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 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 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 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 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 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 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 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 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 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 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 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 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 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 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 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 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 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 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 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 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 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 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 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 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 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 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 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 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 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 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 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 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 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 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 "Robusta", IF(I835="Exc","Excelsa", IF(I835="Ara", "Arabica", IF(I835="Lib", "Liberica",""))))</f>
        <v>Robusta</v>
      </c>
      <c r="O835" t="str">
        <f t="shared" ref="O835:O898" si="41">IF(J835="M","Medium",IF(J835="L","Light", IF(J835="D","Dark","")))</f>
        <v>Dark</v>
      </c>
      <c r="P835" t="str">
        <f>_xlfn.XLOOKUP(Orders[[#This Row],[Customer ID]], 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 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 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 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 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 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 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 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 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 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 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 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 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 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 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 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 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 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 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 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 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 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 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 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 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 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 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 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 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 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 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 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 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 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 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 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 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 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 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 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 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 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 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 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 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 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 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 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 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 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 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 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 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 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 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 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 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 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 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 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 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 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 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 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 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 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 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 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 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 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 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 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 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 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 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 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 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 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 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 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 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 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 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 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 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 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 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 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 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 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 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 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 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 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 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 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 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 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 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 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 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 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 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 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 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 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 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 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 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 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 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 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 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 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 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 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 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 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 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 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 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 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 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 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 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 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 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 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 "Robusta", IF(I899="Exc","Excelsa", IF(I899="Ara", "Arabica", IF(I899="Lib", "Liberica",""))))</f>
        <v>Excelsa</v>
      </c>
      <c r="O899" t="str">
        <f t="shared" ref="O899:O962" si="44">IF(J899="M","Medium",IF(J899="L","Light", IF(J899="D","Dark","")))</f>
        <v>Dark</v>
      </c>
      <c r="P899" t="str">
        <f>_xlfn.XLOOKUP(Orders[[#This Row],[Customer ID]], 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 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 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 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 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 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 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 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 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 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 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 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 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 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 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 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 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 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 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 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 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 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 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 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 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 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 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 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 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 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 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 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 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 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 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 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 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 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 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 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 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 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 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 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 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 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 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 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 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 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 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 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 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 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 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 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 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 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 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 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 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 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 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 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 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 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 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 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 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 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 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 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 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 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 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 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 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 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 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 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 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 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 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 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 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 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 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 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 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 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 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 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 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 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 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 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 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 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 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 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 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 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 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 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 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 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 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 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 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 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 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 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 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 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 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 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 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 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 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 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 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 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 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 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 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 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 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 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 "Robusta", IF(I963="Exc","Excelsa", IF(I963="Ara", "Arabica", IF(I963="Lib", "Liberica",""))))</f>
        <v>Arabica</v>
      </c>
      <c r="O963" t="str">
        <f t="shared" ref="O963:O1001" si="47">IF(J963="M","Medium",IF(J963="L","Light", IF(J963="D","Dark","")))</f>
        <v>Dark</v>
      </c>
      <c r="P963" t="str">
        <f>_xlfn.XLOOKUP(Orders[[#This Row],[Customer ID]], 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 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 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 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 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 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 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 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 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 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 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 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 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 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 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 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 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 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 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 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 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 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 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 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 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 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 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 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 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 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 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 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 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 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 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 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 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 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 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 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 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 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 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 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 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 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 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 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 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 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 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 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 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 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 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 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 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 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 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 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 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 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 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 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 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 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 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 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 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 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 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 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 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 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 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 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 customers!$A$1:$A$1001,customers!$I$1:$I$1001,,0)</f>
        <v>Yes</v>
      </c>
    </row>
  </sheetData>
  <pageMargins left="0.7" right="0.7" top="0.75" bottom="0.75" header="0.3" footer="0.3"/>
  <pageSetup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Shefali Sandeep Jadhav</cp:lastModifiedBy>
  <cp:revision/>
  <dcterms:created xsi:type="dcterms:W3CDTF">2022-11-26T09:51:45Z</dcterms:created>
  <dcterms:modified xsi:type="dcterms:W3CDTF">2024-03-05T00:08:59Z</dcterms:modified>
  <cp:category/>
  <cp:contentStatus/>
</cp:coreProperties>
</file>