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7900"/>
  </bookViews>
  <sheets>
    <sheet name="Summary" sheetId="4" r:id="rId1"/>
    <sheet name="Savings" sheetId="3" r:id="rId2"/>
    <sheet name="Expences" sheetId="2" r:id="rId3"/>
    <sheet name="Income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4" l="1"/>
  <c r="E10" i="4"/>
  <c r="V8" i="4" s="1"/>
  <c r="V7" i="4" s="1"/>
  <c r="E7" i="4"/>
  <c r="E16" i="4" l="1"/>
</calcChain>
</file>

<file path=xl/sharedStrings.xml><?xml version="1.0" encoding="utf-8"?>
<sst xmlns="http://schemas.openxmlformats.org/spreadsheetml/2006/main" count="43" uniqueCount="31">
  <si>
    <t>Personal Budget Tracker</t>
  </si>
  <si>
    <t>Monthly Income:</t>
  </si>
  <si>
    <t>S No</t>
  </si>
  <si>
    <t>Income Source</t>
  </si>
  <si>
    <t xml:space="preserve">Date </t>
  </si>
  <si>
    <t>Amount</t>
  </si>
  <si>
    <t>Monthly Expences:</t>
  </si>
  <si>
    <t>Expence Source</t>
  </si>
  <si>
    <t>From Rent</t>
  </si>
  <si>
    <t>From Shop</t>
  </si>
  <si>
    <t>From Stocks</t>
  </si>
  <si>
    <t>From YouTube</t>
  </si>
  <si>
    <t>Salary</t>
  </si>
  <si>
    <t>Car repair</t>
  </si>
  <si>
    <t>Mobile Bill</t>
  </si>
  <si>
    <t>Internet Bill</t>
  </si>
  <si>
    <t xml:space="preserve">Shoping </t>
  </si>
  <si>
    <t>School Fee</t>
  </si>
  <si>
    <t>Grocery</t>
  </si>
  <si>
    <t>Cradit Card</t>
  </si>
  <si>
    <t>Electricity Bill</t>
  </si>
  <si>
    <t>Saving Source</t>
  </si>
  <si>
    <t>Stocks</t>
  </si>
  <si>
    <t>Bank Deposit</t>
  </si>
  <si>
    <t>Sip</t>
  </si>
  <si>
    <t>Rent</t>
  </si>
  <si>
    <t>Monthly Savings:</t>
  </si>
  <si>
    <t>SUMMARY:</t>
  </si>
  <si>
    <t>Percent of Income Spent:</t>
  </si>
  <si>
    <t>Cash Balance:</t>
  </si>
  <si>
    <t>Barber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</si>
</sst>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_([$PKR]\ * #,##0.00_);_([$PKR]\ * \(#,##0.00\);_([$PKR]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14" fontId="0" fillId="0" borderId="0" xfId="0" applyNumberFormat="1"/>
    <xf numFmtId="0" fontId="7" fillId="0" borderId="0" xfId="0" applyFont="1"/>
    <xf numFmtId="0" fontId="7" fillId="0" borderId="1" xfId="0" applyFont="1" applyBorder="1"/>
    <xf numFmtId="0" fontId="0" fillId="0" borderId="1" xfId="0" applyBorder="1"/>
    <xf numFmtId="0" fontId="6" fillId="0" borderId="0" xfId="0" applyFont="1"/>
    <xf numFmtId="0" fontId="4" fillId="0" borderId="0" xfId="0" applyFont="1"/>
    <xf numFmtId="9" fontId="0" fillId="0" borderId="0" xfId="1" applyFont="1"/>
    <xf numFmtId="9" fontId="0" fillId="0" borderId="0" xfId="0" applyNumberFormat="1"/>
    <xf numFmtId="167" fontId="5" fillId="0" borderId="0" xfId="0" applyNumberFormat="1" applyFont="1"/>
  </cellXfs>
  <cellStyles count="2">
    <cellStyle name="Normal" xfId="0" builtinId="0"/>
    <cellStyle name="Percent" xfId="1" builtinId="5"/>
  </cellStyles>
  <dxfs count="1">
    <dxf>
      <numFmt numFmtId="19" formatCode="m/d/yyyy"/>
    </dxf>
  </dxfs>
  <tableStyles count="0" defaultTableStyle="TableStyleMedium2" defaultPivotStyle="PivotStyleLight16"/>
  <colors>
    <mruColors>
      <color rgb="FFFFA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66644002368786"/>
          <c:y val="5.3204353083434096E-2"/>
          <c:w val="0.78976531485096402"/>
          <c:h val="0.83459120814251297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Summary!$E$7</c:f>
              <c:numCache>
                <c:formatCode>_([$PKR]\ * #,##0.00_);_([$PKR]\ * \(#,##0.00\);_([$PKR]\ * "-"??_);_(@_)</c:formatCode>
                <c:ptCount val="1"/>
                <c:pt idx="0">
                  <c:v>101000</c:v>
                </c:pt>
              </c:numCache>
            </c:numRef>
          </c:val>
        </c:ser>
        <c:ser>
          <c:idx val="1"/>
          <c:order val="1"/>
          <c:tx>
            <c:v>Expences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Summary!$E$10</c:f>
              <c:numCache>
                <c:formatCode>_([$PKR]\ * #,##0.00_);_([$PKR]\ * \(#,##0.00\);_([$PKR]\ * "-"??_);_(@_)</c:formatCode>
                <c:ptCount val="1"/>
                <c:pt idx="0">
                  <c:v>55500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174368"/>
        <c:axId val="-43170016"/>
      </c:barChart>
      <c:catAx>
        <c:axId val="-43174368"/>
        <c:scaling>
          <c:orientation val="minMax"/>
        </c:scaling>
        <c:delete val="1"/>
        <c:axPos val="b"/>
        <c:majorTickMark val="none"/>
        <c:minorTickMark val="none"/>
        <c:tickLblPos val="nextTo"/>
        <c:crossAx val="-43170016"/>
        <c:crosses val="autoZero"/>
        <c:auto val="1"/>
        <c:lblAlgn val="ctr"/>
        <c:lblOffset val="100"/>
        <c:noMultiLvlLbl val="0"/>
      </c:catAx>
      <c:valAx>
        <c:axId val="-43170016"/>
        <c:scaling>
          <c:orientation val="minMax"/>
        </c:scaling>
        <c:delete val="0"/>
        <c:axPos val="l"/>
        <c:numFmt formatCode="_([$PKR]\ * #,##0.00_);_([$PKR]\ * \(#,##0.00\);_([$PKR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1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41292729975018"/>
          <c:y val="0.88935855811252129"/>
          <c:w val="0.48987825317016098"/>
          <c:h val="9.1294404402593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(Summary!$V$7,Summary!$V$8)</c:f>
              <c:numCache>
                <c:formatCode>0%</c:formatCode>
                <c:ptCount val="2"/>
                <c:pt idx="0">
                  <c:v>0.45049504950495045</c:v>
                </c:pt>
                <c:pt idx="1">
                  <c:v>0.54950495049504955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9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Expences!A1"/><Relationship Id="rId2" Type="http://schemas.openxmlformats.org/officeDocument/2006/relationships/hyperlink" Target="#Income!A1"/><Relationship Id="rId1" Type="http://schemas.openxmlformats.org/officeDocument/2006/relationships/hyperlink" Target="#Savings!A1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Expences!A1"/><Relationship Id="rId2" Type="http://schemas.openxmlformats.org/officeDocument/2006/relationships/hyperlink" Target="#Income!A1"/><Relationship Id="rId1" Type="http://schemas.openxmlformats.org/officeDocument/2006/relationships/hyperlink" Target="#Savings!A1"/><Relationship Id="rId4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Expences!A1"/><Relationship Id="rId2" Type="http://schemas.openxmlformats.org/officeDocument/2006/relationships/hyperlink" Target="#Income!A1"/><Relationship Id="rId1" Type="http://schemas.openxmlformats.org/officeDocument/2006/relationships/hyperlink" Target="#Savings!A1"/><Relationship Id="rId4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Expences!A1"/><Relationship Id="rId2" Type="http://schemas.openxmlformats.org/officeDocument/2006/relationships/hyperlink" Target="#Income!A1"/><Relationship Id="rId1" Type="http://schemas.openxmlformats.org/officeDocument/2006/relationships/hyperlink" Target="#Savings!A1"/><Relationship Id="rId4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603250</xdr:colOff>
      <xdr:row>1</xdr:row>
      <xdr:rowOff>107950</xdr:rowOff>
    </xdr:from>
    <xdr:to>
      <xdr:col>15</xdr:col>
      <xdr:colOff>381000</xdr:colOff>
      <xdr:row>1</xdr:row>
      <xdr:rowOff>476250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9493250" y="292100"/>
          <a:ext cx="99695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accent1">
                  <a:lumMod val="50000"/>
                </a:schemeClr>
              </a:solidFill>
            </a:rPr>
            <a:t>SAVINGS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101600</xdr:colOff>
      <xdr:row>1</xdr:row>
      <xdr:rowOff>101600</xdr:rowOff>
    </xdr:from>
    <xdr:to>
      <xdr:col>11</xdr:col>
      <xdr:colOff>539750</xdr:colOff>
      <xdr:row>1</xdr:row>
      <xdr:rowOff>469900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7162800" y="285750"/>
          <a:ext cx="104775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accent1">
                  <a:lumMod val="50000"/>
                </a:schemeClr>
              </a:solidFill>
            </a:rPr>
            <a:t>INCOME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88900</xdr:colOff>
      <xdr:row>1</xdr:row>
      <xdr:rowOff>101600</xdr:rowOff>
    </xdr:from>
    <xdr:to>
      <xdr:col>13</xdr:col>
      <xdr:colOff>463550</xdr:colOff>
      <xdr:row>1</xdr:row>
      <xdr:rowOff>469900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8369300" y="285750"/>
          <a:ext cx="98425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accent1">
                  <a:lumMod val="50000"/>
                </a:schemeClr>
              </a:solidFill>
            </a:rPr>
            <a:t>EXPENCES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107950</xdr:colOff>
      <xdr:row>1</xdr:row>
      <xdr:rowOff>95250</xdr:rowOff>
    </xdr:from>
    <xdr:to>
      <xdr:col>9</xdr:col>
      <xdr:colOff>533400</xdr:colOff>
      <xdr:row>1</xdr:row>
      <xdr:rowOff>463550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5949950" y="279400"/>
          <a:ext cx="1035050" cy="368300"/>
        </a:xfrm>
        <a:prstGeom prst="roundRect">
          <a:avLst/>
        </a:prstGeom>
        <a:solidFill>
          <a:srgbClr val="FFA5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accent1">
                  <a:lumMod val="50000"/>
                </a:schemeClr>
              </a:solidFill>
            </a:rPr>
            <a:t>SUMMARY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196850</xdr:colOff>
      <xdr:row>4</xdr:row>
      <xdr:rowOff>41275</xdr:rowOff>
    </xdr:from>
    <xdr:to>
      <xdr:col>15</xdr:col>
      <xdr:colOff>349250</xdr:colOff>
      <xdr:row>16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333375</xdr:colOff>
      <xdr:row>4</xdr:row>
      <xdr:rowOff>98425</xdr:rowOff>
    </xdr:from>
    <xdr:to>
      <xdr:col>3</xdr:col>
      <xdr:colOff>393700</xdr:colOff>
      <xdr:row>16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387350</xdr:colOff>
      <xdr:row>9</xdr:row>
      <xdr:rowOff>57150</xdr:rowOff>
    </xdr:from>
    <xdr:to>
      <xdr:col>2</xdr:col>
      <xdr:colOff>1314450</xdr:colOff>
      <xdr:row>12</xdr:row>
      <xdr:rowOff>57150</xdr:rowOff>
    </xdr:to>
    <xdr:sp macro="" textlink="$V$8">
      <xdr:nvSpPr>
        <xdr:cNvPr id="8" name="Rectangle 7"/>
        <xdr:cNvSpPr/>
      </xdr:nvSpPr>
      <xdr:spPr>
        <a:xfrm>
          <a:off x="1270000" y="2292350"/>
          <a:ext cx="927100" cy="647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50650E0-27D1-405D-B289-E95ED42360B9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55%</a:t>
          </a:fld>
          <a:endParaRPr lang="en-US" sz="2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603250</xdr:colOff>
      <xdr:row>1</xdr:row>
      <xdr:rowOff>107950</xdr:rowOff>
    </xdr:from>
    <xdr:to>
      <xdr:col>15</xdr:col>
      <xdr:colOff>381000</xdr:colOff>
      <xdr:row>1</xdr:row>
      <xdr:rowOff>476250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9493250" y="292100"/>
          <a:ext cx="996950" cy="3683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accent1">
                  <a:lumMod val="50000"/>
                </a:schemeClr>
              </a:solidFill>
            </a:rPr>
            <a:t>SAVINGS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101600</xdr:colOff>
      <xdr:row>1</xdr:row>
      <xdr:rowOff>101600</xdr:rowOff>
    </xdr:from>
    <xdr:to>
      <xdr:col>11</xdr:col>
      <xdr:colOff>539750</xdr:colOff>
      <xdr:row>1</xdr:row>
      <xdr:rowOff>469900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7162800" y="285750"/>
          <a:ext cx="104775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accent1">
                  <a:lumMod val="50000"/>
                </a:schemeClr>
              </a:solidFill>
            </a:rPr>
            <a:t>INCOME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88900</xdr:colOff>
      <xdr:row>1</xdr:row>
      <xdr:rowOff>101600</xdr:rowOff>
    </xdr:from>
    <xdr:to>
      <xdr:col>13</xdr:col>
      <xdr:colOff>463550</xdr:colOff>
      <xdr:row>1</xdr:row>
      <xdr:rowOff>469900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8369300" y="285750"/>
          <a:ext cx="98425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accent1">
                  <a:lumMod val="50000"/>
                </a:schemeClr>
              </a:solidFill>
            </a:rPr>
            <a:t>EXPENCES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107950</xdr:colOff>
      <xdr:row>1</xdr:row>
      <xdr:rowOff>95250</xdr:rowOff>
    </xdr:from>
    <xdr:to>
      <xdr:col>9</xdr:col>
      <xdr:colOff>533400</xdr:colOff>
      <xdr:row>1</xdr:row>
      <xdr:rowOff>463550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5949950" y="279400"/>
          <a:ext cx="103505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accent1">
                  <a:lumMod val="50000"/>
                </a:schemeClr>
              </a:solidFill>
            </a:rPr>
            <a:t>SUMMARY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603250</xdr:colOff>
      <xdr:row>1</xdr:row>
      <xdr:rowOff>107950</xdr:rowOff>
    </xdr:from>
    <xdr:to>
      <xdr:col>15</xdr:col>
      <xdr:colOff>381000</xdr:colOff>
      <xdr:row>1</xdr:row>
      <xdr:rowOff>476250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9493250" y="292100"/>
          <a:ext cx="99695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accent1">
                  <a:lumMod val="50000"/>
                </a:schemeClr>
              </a:solidFill>
            </a:rPr>
            <a:t>SAVINGS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101600</xdr:colOff>
      <xdr:row>1</xdr:row>
      <xdr:rowOff>101600</xdr:rowOff>
    </xdr:from>
    <xdr:to>
      <xdr:col>11</xdr:col>
      <xdr:colOff>539750</xdr:colOff>
      <xdr:row>1</xdr:row>
      <xdr:rowOff>469900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7162800" y="285750"/>
          <a:ext cx="104775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accent1">
                  <a:lumMod val="50000"/>
                </a:schemeClr>
              </a:solidFill>
            </a:rPr>
            <a:t>INCOME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88900</xdr:colOff>
      <xdr:row>1</xdr:row>
      <xdr:rowOff>101600</xdr:rowOff>
    </xdr:from>
    <xdr:to>
      <xdr:col>13</xdr:col>
      <xdr:colOff>463550</xdr:colOff>
      <xdr:row>1</xdr:row>
      <xdr:rowOff>469900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8369300" y="285750"/>
          <a:ext cx="984250" cy="3683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accent1">
                  <a:lumMod val="50000"/>
                </a:schemeClr>
              </a:solidFill>
            </a:rPr>
            <a:t>EXPENCES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107950</xdr:colOff>
      <xdr:row>1</xdr:row>
      <xdr:rowOff>95250</xdr:rowOff>
    </xdr:from>
    <xdr:to>
      <xdr:col>9</xdr:col>
      <xdr:colOff>533400</xdr:colOff>
      <xdr:row>1</xdr:row>
      <xdr:rowOff>463550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5949950" y="279400"/>
          <a:ext cx="103505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accent1">
                  <a:lumMod val="50000"/>
                </a:schemeClr>
              </a:solidFill>
            </a:rPr>
            <a:t>SUMMARY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603250</xdr:colOff>
      <xdr:row>1</xdr:row>
      <xdr:rowOff>107950</xdr:rowOff>
    </xdr:from>
    <xdr:to>
      <xdr:col>15</xdr:col>
      <xdr:colOff>381000</xdr:colOff>
      <xdr:row>1</xdr:row>
      <xdr:rowOff>476250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0350500" y="292100"/>
          <a:ext cx="99695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accent1">
                  <a:lumMod val="50000"/>
                </a:schemeClr>
              </a:solidFill>
            </a:rPr>
            <a:t>SAVINGS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101600</xdr:colOff>
      <xdr:row>1</xdr:row>
      <xdr:rowOff>101600</xdr:rowOff>
    </xdr:from>
    <xdr:to>
      <xdr:col>11</xdr:col>
      <xdr:colOff>539750</xdr:colOff>
      <xdr:row>1</xdr:row>
      <xdr:rowOff>469900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8020050" y="285750"/>
          <a:ext cx="1047750" cy="3683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accent1">
                  <a:lumMod val="50000"/>
                </a:schemeClr>
              </a:solidFill>
            </a:rPr>
            <a:t>INCOME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88900</xdr:colOff>
      <xdr:row>1</xdr:row>
      <xdr:rowOff>101600</xdr:rowOff>
    </xdr:from>
    <xdr:to>
      <xdr:col>13</xdr:col>
      <xdr:colOff>463550</xdr:colOff>
      <xdr:row>1</xdr:row>
      <xdr:rowOff>469900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9226550" y="285750"/>
          <a:ext cx="98425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accent1">
                  <a:lumMod val="50000"/>
                </a:schemeClr>
              </a:solidFill>
            </a:rPr>
            <a:t>EXPENCES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107950</xdr:colOff>
      <xdr:row>1</xdr:row>
      <xdr:rowOff>95250</xdr:rowOff>
    </xdr:from>
    <xdr:to>
      <xdr:col>9</xdr:col>
      <xdr:colOff>533400</xdr:colOff>
      <xdr:row>1</xdr:row>
      <xdr:rowOff>463550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807200" y="279400"/>
          <a:ext cx="1035050" cy="368300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accent1">
                  <a:lumMod val="50000"/>
                </a:schemeClr>
              </a:solidFill>
            </a:rPr>
            <a:t>SUMMARY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3" name="Table134" displayName="Table134" ref="B6:E10" totalsRowShown="0">
  <autoFilter ref="B6:E10"/>
  <tableColumns count="4">
    <tableColumn id="1" name="S No"/>
    <tableColumn id="2" name="Saving Source"/>
    <tableColumn id="3" name="Date "/>
    <tableColumn id="4" name="Amount"/>
  </tableColumns>
  <tableStyleInfo name="TableStyleLight2" showFirstColumn="0" showLastColumn="0" showRowStripes="0" showColumnStripes="0"/>
</table>
</file>

<file path=xl/tables/table2.xml><?xml version="1.0" encoding="utf-8"?>
<table xmlns="http://schemas.openxmlformats.org/spreadsheetml/2006/main" id="2" name="Table13" displayName="Table13" ref="B6:E15" totalsRowShown="0">
  <autoFilter ref="B6:E15"/>
  <tableColumns count="4">
    <tableColumn id="1" name="S No"/>
    <tableColumn id="2" name="Expence Source"/>
    <tableColumn id="3" name="Date "/>
    <tableColumn id="4" name="Amount"/>
  </tableColumns>
  <tableStyleInfo name="TableStyleLight2" showFirstColumn="0" showLastColumn="0" showRowStripes="0" showColumnStripes="0"/>
</table>
</file>

<file path=xl/tables/table3.xml><?xml version="1.0" encoding="utf-8"?>
<table xmlns="http://schemas.openxmlformats.org/spreadsheetml/2006/main" id="1" name="Table1" displayName="Table1" ref="B6:E11" totalsRowShown="0">
  <autoFilter ref="B6:E11"/>
  <tableColumns count="4">
    <tableColumn id="1" name="S No"/>
    <tableColumn id="2" name="Income Source"/>
    <tableColumn id="3" name="Date " dataDxfId="0"/>
    <tableColumn id="4" name="Amount"/>
  </tableColumns>
  <tableStyleInfo name="TableStyleLight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6"/>
  <sheetViews>
    <sheetView showGridLines="0" tabSelected="1" zoomScaleNormal="100" workbookViewId="0">
      <selection activeCell="Q20" sqref="Q20"/>
    </sheetView>
  </sheetViews>
  <sheetFormatPr defaultRowHeight="14.5" x14ac:dyDescent="0.35"/>
  <cols>
    <col min="1" max="1" width="4.90625" customWidth="1"/>
    <col min="2" max="2" width="7.7265625" customWidth="1"/>
    <col min="3" max="3" width="26.453125" customWidth="1"/>
    <col min="5" max="5" width="21.453125" bestFit="1" customWidth="1"/>
    <col min="7" max="7" width="9.90625" customWidth="1"/>
    <col min="8" max="8" width="7.26953125" customWidth="1"/>
  </cols>
  <sheetData>
    <row r="2" spans="2:22" s="1" customFormat="1" ht="47.5" customHeight="1" x14ac:dyDescent="0.35">
      <c r="B2" s="2" t="s">
        <v>0</v>
      </c>
    </row>
    <row r="4" spans="2:22" ht="18.5" x14ac:dyDescent="0.45">
      <c r="B4" s="7" t="s">
        <v>28</v>
      </c>
      <c r="C4" s="8"/>
      <c r="E4" s="7" t="s">
        <v>27</v>
      </c>
    </row>
    <row r="6" spans="2:22" ht="15.5" x14ac:dyDescent="0.35">
      <c r="E6" s="5" t="s">
        <v>1</v>
      </c>
      <c r="F6" s="6"/>
      <c r="G6" s="6"/>
    </row>
    <row r="7" spans="2:22" ht="21" x14ac:dyDescent="0.5">
      <c r="E7" s="11">
        <f>SUM(Table1[Amount])</f>
        <v>101000</v>
      </c>
      <c r="V7" s="10">
        <f>1-V8</f>
        <v>0.45049504950495045</v>
      </c>
    </row>
    <row r="8" spans="2:22" x14ac:dyDescent="0.35">
      <c r="V8" s="9">
        <f>E10/E7</f>
        <v>0.54950495049504955</v>
      </c>
    </row>
    <row r="9" spans="2:22" ht="15.5" x14ac:dyDescent="0.35">
      <c r="E9" s="5" t="s">
        <v>6</v>
      </c>
      <c r="F9" s="6"/>
      <c r="G9" s="6"/>
    </row>
    <row r="10" spans="2:22" ht="21" x14ac:dyDescent="0.5">
      <c r="E10" s="11">
        <f>SUM(Table13[Amount])</f>
        <v>55500</v>
      </c>
    </row>
    <row r="12" spans="2:22" ht="15.5" x14ac:dyDescent="0.35">
      <c r="E12" s="5" t="s">
        <v>26</v>
      </c>
      <c r="F12" s="6"/>
      <c r="G12" s="6"/>
    </row>
    <row r="13" spans="2:22" ht="21" x14ac:dyDescent="0.5">
      <c r="E13" s="11">
        <f>SUM(Table134[Amount])</f>
        <v>38500</v>
      </c>
    </row>
    <row r="14" spans="2:22" ht="15.5" x14ac:dyDescent="0.35">
      <c r="E14" s="4"/>
    </row>
    <row r="15" spans="2:22" ht="15.5" x14ac:dyDescent="0.35">
      <c r="E15" s="5" t="s">
        <v>29</v>
      </c>
      <c r="F15" s="6"/>
      <c r="G15" s="6"/>
    </row>
    <row r="16" spans="2:22" ht="21" x14ac:dyDescent="0.5">
      <c r="E16" s="11">
        <f>E7-E10-E13</f>
        <v>7000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F10" sqref="F10"/>
    </sheetView>
  </sheetViews>
  <sheetFormatPr defaultRowHeight="14.5" x14ac:dyDescent="0.35"/>
  <cols>
    <col min="1" max="1" width="4.90625" customWidth="1"/>
    <col min="2" max="2" width="7.7265625" customWidth="1"/>
    <col min="3" max="3" width="26.453125" customWidth="1"/>
    <col min="4" max="4" width="17.08984375" customWidth="1"/>
    <col min="5" max="5" width="9.6328125" customWidth="1"/>
  </cols>
  <sheetData>
    <row r="2" spans="2:5" s="1" customFormat="1" ht="47.5" customHeight="1" x14ac:dyDescent="0.35">
      <c r="B2" s="2" t="s">
        <v>0</v>
      </c>
    </row>
    <row r="4" spans="2:5" x14ac:dyDescent="0.35">
      <c r="B4" t="s">
        <v>26</v>
      </c>
    </row>
    <row r="6" spans="2:5" x14ac:dyDescent="0.35">
      <c r="B6" t="s">
        <v>2</v>
      </c>
      <c r="C6" t="s">
        <v>21</v>
      </c>
      <c r="D6" t="s">
        <v>4</v>
      </c>
      <c r="E6" t="s">
        <v>5</v>
      </c>
    </row>
    <row r="7" spans="2:5" x14ac:dyDescent="0.35">
      <c r="B7">
        <v>1</v>
      </c>
      <c r="C7" t="s">
        <v>22</v>
      </c>
      <c r="D7" s="3">
        <v>45667</v>
      </c>
      <c r="E7">
        <v>12000</v>
      </c>
    </row>
    <row r="8" spans="2:5" x14ac:dyDescent="0.35">
      <c r="B8">
        <v>2</v>
      </c>
      <c r="C8" t="s">
        <v>23</v>
      </c>
      <c r="D8" s="3">
        <v>45664</v>
      </c>
      <c r="E8">
        <v>15000</v>
      </c>
    </row>
    <row r="9" spans="2:5" x14ac:dyDescent="0.35">
      <c r="B9">
        <v>3</v>
      </c>
      <c r="C9" t="s">
        <v>24</v>
      </c>
      <c r="D9" s="3">
        <v>45670</v>
      </c>
      <c r="E9">
        <v>3500</v>
      </c>
    </row>
    <row r="10" spans="2:5" x14ac:dyDescent="0.35">
      <c r="B10">
        <v>4</v>
      </c>
      <c r="C10" t="s">
        <v>25</v>
      </c>
      <c r="D10" s="3">
        <v>45681</v>
      </c>
      <c r="E10">
        <v>8000</v>
      </c>
    </row>
    <row r="11" spans="2:5" x14ac:dyDescent="0.35">
      <c r="D11" s="3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E13" sqref="E13"/>
    </sheetView>
  </sheetViews>
  <sheetFormatPr defaultRowHeight="14.5" x14ac:dyDescent="0.35"/>
  <cols>
    <col min="1" max="1" width="4.90625" customWidth="1"/>
    <col min="2" max="2" width="7.7265625" customWidth="1"/>
    <col min="3" max="3" width="26.453125" customWidth="1"/>
    <col min="4" max="4" width="17.08984375" customWidth="1"/>
    <col min="5" max="5" width="9.6328125" customWidth="1"/>
  </cols>
  <sheetData>
    <row r="2" spans="2:5" s="1" customFormat="1" ht="47.5" customHeight="1" x14ac:dyDescent="0.35">
      <c r="B2" s="2" t="s">
        <v>0</v>
      </c>
    </row>
    <row r="4" spans="2:5" x14ac:dyDescent="0.35">
      <c r="B4" t="s">
        <v>6</v>
      </c>
    </row>
    <row r="6" spans="2:5" x14ac:dyDescent="0.35">
      <c r="B6" t="s">
        <v>2</v>
      </c>
      <c r="C6" t="s">
        <v>7</v>
      </c>
      <c r="D6" t="s">
        <v>4</v>
      </c>
      <c r="E6" t="s">
        <v>5</v>
      </c>
    </row>
    <row r="7" spans="2:5" x14ac:dyDescent="0.35">
      <c r="B7">
        <v>1</v>
      </c>
      <c r="C7" t="s">
        <v>13</v>
      </c>
      <c r="D7" s="3">
        <v>45658</v>
      </c>
      <c r="E7">
        <v>10000</v>
      </c>
    </row>
    <row r="8" spans="2:5" x14ac:dyDescent="0.35">
      <c r="B8">
        <v>2</v>
      </c>
      <c r="C8" t="s">
        <v>14</v>
      </c>
      <c r="D8" s="3">
        <v>45661</v>
      </c>
      <c r="E8">
        <v>500</v>
      </c>
    </row>
    <row r="9" spans="2:5" x14ac:dyDescent="0.35">
      <c r="B9">
        <v>3</v>
      </c>
      <c r="C9" t="s">
        <v>15</v>
      </c>
      <c r="D9" s="3">
        <v>45661</v>
      </c>
      <c r="E9">
        <v>2000</v>
      </c>
    </row>
    <row r="10" spans="2:5" x14ac:dyDescent="0.35">
      <c r="B10">
        <v>4</v>
      </c>
      <c r="C10" t="s">
        <v>16</v>
      </c>
      <c r="D10" s="3">
        <v>45665</v>
      </c>
      <c r="E10">
        <v>8000</v>
      </c>
    </row>
    <row r="11" spans="2:5" x14ac:dyDescent="0.35">
      <c r="B11">
        <v>5</v>
      </c>
      <c r="C11" t="s">
        <v>17</v>
      </c>
      <c r="D11" s="3">
        <v>45658</v>
      </c>
      <c r="E11">
        <v>5000</v>
      </c>
    </row>
    <row r="12" spans="2:5" x14ac:dyDescent="0.35">
      <c r="B12">
        <v>6</v>
      </c>
      <c r="C12" t="s">
        <v>18</v>
      </c>
      <c r="D12" s="3">
        <v>45667</v>
      </c>
      <c r="E12">
        <v>15000</v>
      </c>
    </row>
    <row r="13" spans="2:5" x14ac:dyDescent="0.35">
      <c r="B13">
        <v>7</v>
      </c>
      <c r="C13" t="s">
        <v>19</v>
      </c>
      <c r="D13" s="3">
        <v>45672</v>
      </c>
      <c r="E13">
        <v>10000</v>
      </c>
    </row>
    <row r="14" spans="2:5" x14ac:dyDescent="0.35">
      <c r="B14">
        <v>8</v>
      </c>
      <c r="C14" t="s">
        <v>20</v>
      </c>
      <c r="D14" s="3">
        <v>45679</v>
      </c>
      <c r="E14">
        <v>4500</v>
      </c>
    </row>
    <row r="15" spans="2:5" x14ac:dyDescent="0.35">
      <c r="B15">
        <v>9</v>
      </c>
      <c r="C15" t="s">
        <v>30</v>
      </c>
      <c r="D15" s="3">
        <v>45682</v>
      </c>
      <c r="E15">
        <v>500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zoomScaleNormal="100" workbookViewId="0"/>
  </sheetViews>
  <sheetFormatPr defaultRowHeight="14.5" x14ac:dyDescent="0.35"/>
  <cols>
    <col min="1" max="1" width="4.90625" customWidth="1"/>
    <col min="2" max="2" width="7.7265625" customWidth="1"/>
    <col min="3" max="3" width="26.453125" customWidth="1"/>
    <col min="4" max="4" width="17.08984375" customWidth="1"/>
    <col min="5" max="5" width="9.6328125" customWidth="1"/>
  </cols>
  <sheetData>
    <row r="2" spans="2:5" s="1" customFormat="1" ht="47.5" customHeight="1" x14ac:dyDescent="0.35">
      <c r="B2" s="2" t="s">
        <v>0</v>
      </c>
    </row>
    <row r="4" spans="2:5" x14ac:dyDescent="0.35">
      <c r="B4" t="s">
        <v>1</v>
      </c>
    </row>
    <row r="6" spans="2:5" x14ac:dyDescent="0.35">
      <c r="B6" t="s">
        <v>2</v>
      </c>
      <c r="C6" t="s">
        <v>3</v>
      </c>
      <c r="D6" t="s">
        <v>4</v>
      </c>
      <c r="E6" t="s">
        <v>5</v>
      </c>
    </row>
    <row r="7" spans="2:5" x14ac:dyDescent="0.35">
      <c r="B7">
        <v>1</v>
      </c>
      <c r="C7" t="s">
        <v>8</v>
      </c>
      <c r="D7" s="3">
        <v>45658</v>
      </c>
      <c r="E7">
        <v>10000</v>
      </c>
    </row>
    <row r="8" spans="2:5" x14ac:dyDescent="0.35">
      <c r="B8">
        <v>2</v>
      </c>
      <c r="C8" t="s">
        <v>9</v>
      </c>
      <c r="D8" s="3">
        <v>45659</v>
      </c>
      <c r="E8">
        <v>30000</v>
      </c>
    </row>
    <row r="9" spans="2:5" x14ac:dyDescent="0.35">
      <c r="B9">
        <v>3</v>
      </c>
      <c r="C9" t="s">
        <v>10</v>
      </c>
      <c r="D9" s="3">
        <v>45660</v>
      </c>
      <c r="E9">
        <v>23000</v>
      </c>
    </row>
    <row r="10" spans="2:5" x14ac:dyDescent="0.35">
      <c r="B10">
        <v>4</v>
      </c>
      <c r="C10" t="s">
        <v>11</v>
      </c>
      <c r="D10" s="3">
        <v>45661</v>
      </c>
      <c r="E10">
        <v>10000</v>
      </c>
    </row>
    <row r="11" spans="2:5" x14ac:dyDescent="0.35">
      <c r="B11">
        <v>5</v>
      </c>
      <c r="C11" t="s">
        <v>12</v>
      </c>
      <c r="D11" s="3">
        <v>45662</v>
      </c>
      <c r="E11">
        <v>28000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Savings</vt:lpstr>
      <vt:lpstr>Expences</vt:lpstr>
      <vt:lpstr>Income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2025-06-20T06:55:50Z</dcterms:created>
  <dcterms:modified xsi:type="dcterms:W3CDTF">2025-06-20T15:58:04Z</dcterms:modified>
</cp:coreProperties>
</file>