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4\CSE 7202c\Day03_20160124\TimeSeries\"/>
    </mc:Choice>
  </mc:AlternateContent>
  <bookViews>
    <workbookView xWindow="0" yWindow="0" windowWidth="24000" windowHeight="9600"/>
  </bookViews>
  <sheets>
    <sheet name="SMA" sheetId="1" r:id="rId1"/>
    <sheet name="WMA" sheetId="4" r:id="rId2"/>
    <sheet name="EMA" sheetId="6" r:id="rId3"/>
    <sheet name="Sheet2" sheetId="2" r:id="rId4"/>
    <sheet name="Sheet3" sheetId="3" r:id="rId5"/>
  </sheets>
  <calcPr calcId="162913" calcCompleted="0"/>
</workbook>
</file>

<file path=xl/calcChain.xml><?xml version="1.0" encoding="utf-8"?>
<calcChain xmlns="http://schemas.openxmlformats.org/spreadsheetml/2006/main">
  <c r="K4" i="6" l="1"/>
  <c r="I5" i="6" l="1"/>
  <c r="H5" i="6"/>
  <c r="F4" i="6"/>
  <c r="G4" i="6" s="1"/>
  <c r="D3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G4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E3" i="4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G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E3" i="1" s="1"/>
  <c r="L3" i="6"/>
  <c r="L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K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K5" i="6"/>
  <c r="L2" i="6"/>
  <c r="L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E4" i="6"/>
  <c r="B3" i="6"/>
  <c r="C3" i="6" s="1"/>
  <c r="B4" i="6" l="1"/>
  <c r="E26" i="6"/>
  <c r="G26" i="6"/>
  <c r="G9" i="4"/>
  <c r="G11" i="4"/>
  <c r="G12" i="4"/>
  <c r="G13" i="4"/>
  <c r="G17" i="4"/>
  <c r="G20" i="4"/>
  <c r="G21" i="4"/>
  <c r="G25" i="4"/>
  <c r="E8" i="4"/>
  <c r="E9" i="4"/>
  <c r="E10" i="4"/>
  <c r="E11" i="4"/>
  <c r="E12" i="4"/>
  <c r="E13" i="4"/>
  <c r="E16" i="4"/>
  <c r="E17" i="4"/>
  <c r="E19" i="4"/>
  <c r="E20" i="4"/>
  <c r="E21" i="4"/>
  <c r="E24" i="4"/>
  <c r="E25" i="4"/>
  <c r="E4" i="4"/>
  <c r="B4" i="4"/>
  <c r="B5" i="4"/>
  <c r="C5" i="4" s="1"/>
  <c r="B6" i="4"/>
  <c r="B7" i="4"/>
  <c r="C7" i="4" s="1"/>
  <c r="B8" i="4"/>
  <c r="C8" i="4" s="1"/>
  <c r="B9" i="4"/>
  <c r="C9" i="4" s="1"/>
  <c r="B10" i="4"/>
  <c r="B11" i="4"/>
  <c r="B12" i="4"/>
  <c r="C12" i="4" s="1"/>
  <c r="B13" i="4"/>
  <c r="B14" i="4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B23" i="4"/>
  <c r="C23" i="4" s="1"/>
  <c r="B24" i="4"/>
  <c r="C24" i="4" s="1"/>
  <c r="B25" i="4"/>
  <c r="C25" i="4" s="1"/>
  <c r="B3" i="4"/>
  <c r="C3" i="4" s="1"/>
  <c r="G24" i="4"/>
  <c r="G23" i="4"/>
  <c r="E23" i="4"/>
  <c r="G22" i="4"/>
  <c r="E22" i="4"/>
  <c r="C22" i="4"/>
  <c r="G19" i="4"/>
  <c r="G18" i="4"/>
  <c r="E18" i="4"/>
  <c r="G16" i="4"/>
  <c r="G15" i="4"/>
  <c r="E15" i="4"/>
  <c r="G14" i="4"/>
  <c r="E14" i="4"/>
  <c r="C14" i="4"/>
  <c r="C13" i="4"/>
  <c r="C11" i="4"/>
  <c r="G10" i="4"/>
  <c r="C10" i="4"/>
  <c r="G8" i="4"/>
  <c r="G7" i="4"/>
  <c r="E7" i="4"/>
  <c r="G6" i="4"/>
  <c r="E6" i="4"/>
  <c r="C6" i="4"/>
  <c r="G5" i="4"/>
  <c r="E5" i="4"/>
  <c r="C4" i="4"/>
  <c r="B5" i="6" l="1"/>
  <c r="C4" i="6"/>
  <c r="G26" i="4"/>
  <c r="E26" i="4"/>
  <c r="C26" i="4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E4" i="1"/>
  <c r="B6" i="6" l="1"/>
  <c r="C5" i="6"/>
  <c r="I6" i="6"/>
  <c r="G26" i="1"/>
  <c r="E26" i="1"/>
  <c r="A2" i="2"/>
  <c r="C2" i="2" s="1"/>
  <c r="B7" i="6" l="1"/>
  <c r="C6" i="6"/>
  <c r="I7" i="6"/>
  <c r="A3" i="2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  <c r="B8" i="6" l="1"/>
  <c r="C7" i="6"/>
  <c r="I8" i="6"/>
  <c r="C3" i="2"/>
  <c r="A4" i="2"/>
  <c r="C26" i="1"/>
  <c r="B9" i="6" l="1"/>
  <c r="C8" i="6"/>
  <c r="I9" i="6"/>
  <c r="A5" i="2"/>
  <c r="C4" i="2"/>
  <c r="D5" i="2" s="1"/>
  <c r="D4" i="2"/>
  <c r="B10" i="6" l="1"/>
  <c r="C9" i="6"/>
  <c r="I10" i="6"/>
  <c r="E6" i="2"/>
  <c r="A6" i="2"/>
  <c r="C5" i="2"/>
  <c r="B11" i="6" l="1"/>
  <c r="C10" i="6"/>
  <c r="I11" i="6"/>
  <c r="D6" i="2"/>
  <c r="A7" i="2"/>
  <c r="C6" i="2"/>
  <c r="B12" i="6" l="1"/>
  <c r="C11" i="6"/>
  <c r="I12" i="6"/>
  <c r="A8" i="2"/>
  <c r="C7" i="2"/>
  <c r="F6" i="2"/>
  <c r="G6" i="2" s="1"/>
  <c r="H6" i="2" s="1"/>
  <c r="E8" i="2"/>
  <c r="E7" i="2"/>
  <c r="D7" i="2"/>
  <c r="B13" i="6" l="1"/>
  <c r="C12" i="6"/>
  <c r="I13" i="6"/>
  <c r="A9" i="2"/>
  <c r="C8" i="2"/>
  <c r="D9" i="2"/>
  <c r="F7" i="2"/>
  <c r="G7" i="2" s="1"/>
  <c r="H7" i="2" s="1"/>
  <c r="D8" i="2"/>
  <c r="E9" i="2" s="1"/>
  <c r="B14" i="6" l="1"/>
  <c r="C13" i="6"/>
  <c r="I14" i="6"/>
  <c r="F9" i="2"/>
  <c r="G9" i="2" s="1"/>
  <c r="H9" i="2" s="1"/>
  <c r="E10" i="2"/>
  <c r="F8" i="2"/>
  <c r="G8" i="2" s="1"/>
  <c r="H8" i="2" s="1"/>
  <c r="D10" i="2"/>
  <c r="A10" i="2"/>
  <c r="C9" i="2"/>
  <c r="B15" i="6" l="1"/>
  <c r="C14" i="6"/>
  <c r="I15" i="6"/>
  <c r="F10" i="2"/>
  <c r="G10" i="2" s="1"/>
  <c r="H10" i="2" s="1"/>
  <c r="E11" i="2"/>
  <c r="A11" i="2"/>
  <c r="C10" i="2"/>
  <c r="B16" i="6" l="1"/>
  <c r="C15" i="6"/>
  <c r="I16" i="6"/>
  <c r="A12" i="2"/>
  <c r="C11" i="2"/>
  <c r="D12" i="2"/>
  <c r="D11" i="2"/>
  <c r="B17" i="6" l="1"/>
  <c r="C16" i="6"/>
  <c r="I17" i="6"/>
  <c r="E13" i="2"/>
  <c r="F11" i="2"/>
  <c r="G11" i="2" s="1"/>
  <c r="H11" i="2" s="1"/>
  <c r="E12" i="2"/>
  <c r="A13" i="2"/>
  <c r="C12" i="2"/>
  <c r="F12" i="2"/>
  <c r="B18" i="6" l="1"/>
  <c r="C17" i="6"/>
  <c r="I18" i="6"/>
  <c r="G12" i="2"/>
  <c r="H12" i="2" s="1"/>
  <c r="A14" i="2"/>
  <c r="C13" i="2"/>
  <c r="D13" i="2"/>
  <c r="B19" i="6" l="1"/>
  <c r="C18" i="6"/>
  <c r="I19" i="6"/>
  <c r="F13" i="2"/>
  <c r="G13" i="2" s="1"/>
  <c r="H13" i="2" s="1"/>
  <c r="E14" i="2"/>
  <c r="A15" i="2"/>
  <c r="C14" i="2"/>
  <c r="D14" i="2"/>
  <c r="B20" i="6" l="1"/>
  <c r="C19" i="6"/>
  <c r="I20" i="6"/>
  <c r="A16" i="2"/>
  <c r="C15" i="2"/>
  <c r="D15" i="2"/>
  <c r="F14" i="2"/>
  <c r="G14" i="2" s="1"/>
  <c r="H14" i="2" s="1"/>
  <c r="E15" i="2"/>
  <c r="B21" i="6" l="1"/>
  <c r="C20" i="6"/>
  <c r="I21" i="6"/>
  <c r="A17" i="2"/>
  <c r="C16" i="2"/>
  <c r="F15" i="2"/>
  <c r="G15" i="2" s="1"/>
  <c r="H15" i="2" s="1"/>
  <c r="E16" i="2"/>
  <c r="D17" i="2"/>
  <c r="D16" i="2"/>
  <c r="E17" i="2" s="1"/>
  <c r="B22" i="6" l="1"/>
  <c r="C21" i="6"/>
  <c r="I22" i="6"/>
  <c r="F16" i="2"/>
  <c r="G16" i="2" s="1"/>
  <c r="H16" i="2" s="1"/>
  <c r="E18" i="2"/>
  <c r="F17" i="2"/>
  <c r="G17" i="2" s="1"/>
  <c r="H17" i="2" s="1"/>
  <c r="A18" i="2"/>
  <c r="C17" i="2"/>
  <c r="B23" i="6" l="1"/>
  <c r="C22" i="6"/>
  <c r="I23" i="6"/>
  <c r="A19" i="2"/>
  <c r="C18" i="2"/>
  <c r="D18" i="2"/>
  <c r="B24" i="6" l="1"/>
  <c r="C23" i="6"/>
  <c r="I24" i="6"/>
  <c r="I25" i="6"/>
  <c r="I26" i="6" s="1"/>
  <c r="F18" i="2"/>
  <c r="G18" i="2" s="1"/>
  <c r="H18" i="2" s="1"/>
  <c r="E19" i="2"/>
  <c r="A20" i="2"/>
  <c r="C19" i="2"/>
  <c r="D19" i="2"/>
  <c r="B25" i="6" l="1"/>
  <c r="C25" i="6" s="1"/>
  <c r="C26" i="6" s="1"/>
  <c r="C24" i="6"/>
  <c r="F19" i="2"/>
  <c r="G19" i="2" s="1"/>
  <c r="H19" i="2" s="1"/>
  <c r="A21" i="2"/>
  <c r="C20" i="2"/>
  <c r="D21" i="2" s="1"/>
  <c r="D20" i="2"/>
  <c r="E20" i="2"/>
  <c r="E22" i="2" l="1"/>
  <c r="F20" i="2"/>
  <c r="G20" i="2" s="1"/>
  <c r="H20" i="2" s="1"/>
  <c r="A22" i="2"/>
  <c r="C21" i="2"/>
  <c r="D22" i="2" s="1"/>
  <c r="E21" i="2"/>
  <c r="F22" i="2" l="1"/>
  <c r="E23" i="2"/>
  <c r="G22" i="2"/>
  <c r="H22" i="2" s="1"/>
  <c r="A23" i="2"/>
  <c r="C22" i="2"/>
  <c r="F21" i="2"/>
  <c r="G21" i="2" s="1"/>
  <c r="H21" i="2" s="1"/>
  <c r="A24" i="2" l="1"/>
  <c r="C23" i="2"/>
  <c r="D24" i="2"/>
  <c r="D23" i="2"/>
  <c r="E25" i="2" l="1"/>
  <c r="F23" i="2"/>
  <c r="G23" i="2" s="1"/>
  <c r="H23" i="2" s="1"/>
  <c r="E24" i="2"/>
  <c r="F24" i="2" s="1"/>
  <c r="D25" i="2"/>
  <c r="A25" i="2"/>
  <c r="C25" i="2" s="1"/>
  <c r="C24" i="2"/>
  <c r="F25" i="2" l="1"/>
  <c r="G25" i="2" s="1"/>
  <c r="H25" i="2" s="1"/>
  <c r="G24" i="2"/>
  <c r="H24" i="2" s="1"/>
</calcChain>
</file>

<file path=xl/sharedStrings.xml><?xml version="1.0" encoding="utf-8"?>
<sst xmlns="http://schemas.openxmlformats.org/spreadsheetml/2006/main" count="30" uniqueCount="19">
  <si>
    <t>M</t>
  </si>
  <si>
    <t>D</t>
  </si>
  <si>
    <t>Level</t>
  </si>
  <si>
    <t>Trend</t>
  </si>
  <si>
    <t>Number of products sold</t>
  </si>
  <si>
    <t>Error</t>
  </si>
  <si>
    <t>SMA (K=2)</t>
  </si>
  <si>
    <t>SMA (K=3)</t>
  </si>
  <si>
    <t>WMA (K=2)</t>
  </si>
  <si>
    <t>WMA (K=3)</t>
  </si>
  <si>
    <t>EMA (K=4)</t>
  </si>
  <si>
    <t>K</t>
  </si>
  <si>
    <t>2/(K+1)</t>
  </si>
  <si>
    <t>1-[2/(K+1)]</t>
  </si>
  <si>
    <t>EMA (K=1)</t>
  </si>
  <si>
    <t>SMA (K=1)</t>
  </si>
  <si>
    <t>WMA (K=1)</t>
  </si>
  <si>
    <t>EMA (K=2)</t>
  </si>
  <si>
    <t>EMA 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</si>
</sst>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SMA!$A$2:$A$26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2-4129-8A41-6453EA2C712A}"/>
            </c:ext>
          </c:extLst>
        </c:ser>
        <c:ser>
          <c:idx val="1"/>
          <c:order val="1"/>
          <c:tx>
            <c:strRef>
              <c:f>SMA!$B$1</c:f>
              <c:strCache>
                <c:ptCount val="1"/>
                <c:pt idx="0">
                  <c:v>SMA (K=1)</c:v>
                </c:pt>
              </c:strCache>
            </c:strRef>
          </c:tx>
          <c:val>
            <c:numRef>
              <c:f>SMA!$B$2:$B$26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2-4129-8A41-6453EA2C712A}"/>
            </c:ext>
          </c:extLst>
        </c:ser>
        <c:ser>
          <c:idx val="2"/>
          <c:order val="2"/>
          <c:tx>
            <c:strRef>
              <c:f>SMA!$C$1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2-4129-8A41-6453EA2C712A}"/>
            </c:ext>
          </c:extLst>
        </c:ser>
        <c:ser>
          <c:idx val="3"/>
          <c:order val="3"/>
          <c:tx>
            <c:strRef>
              <c:f>SMA!$D$1</c:f>
              <c:strCache>
                <c:ptCount val="1"/>
                <c:pt idx="0">
                  <c:v>SMA (K=2)</c:v>
                </c:pt>
              </c:strCache>
            </c:strRef>
          </c:tx>
          <c:val>
            <c:numRef>
              <c:f>SMA!$D$2:$D$26</c:f>
              <c:numCache>
                <c:formatCode>General</c:formatCode>
                <c:ptCount val="25"/>
                <c:pt idx="1">
                  <c:v>17.5</c:v>
                </c:pt>
                <c:pt idx="2">
                  <c:v>18</c:v>
                </c:pt>
                <c:pt idx="3">
                  <c:v>14.5</c:v>
                </c:pt>
                <c:pt idx="4">
                  <c:v>15.5</c:v>
                </c:pt>
                <c:pt idx="5">
                  <c:v>16</c:v>
                </c:pt>
                <c:pt idx="6">
                  <c:v>14.5</c:v>
                </c:pt>
                <c:pt idx="7">
                  <c:v>16</c:v>
                </c:pt>
                <c:pt idx="8">
                  <c:v>18.5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15</c:v>
                </c:pt>
                <c:pt idx="13">
                  <c:v>13.5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16.5</c:v>
                </c:pt>
                <c:pt idx="21">
                  <c:v>15.5</c:v>
                </c:pt>
                <c:pt idx="22">
                  <c:v>12.5</c:v>
                </c:pt>
                <c:pt idx="23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2-4129-8A41-6453EA2C712A}"/>
            </c:ext>
          </c:extLst>
        </c:ser>
        <c:ser>
          <c:idx val="4"/>
          <c:order val="4"/>
          <c:tx>
            <c:strRef>
              <c:f>SMA!$E$1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SMA!$E$2:$E$26</c:f>
              <c:numCache>
                <c:formatCode>General</c:formatCode>
                <c:ptCount val="25"/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2.5</c:v>
                </c:pt>
                <c:pt idx="5">
                  <c:v>2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3.5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2.5</c:v>
                </c:pt>
                <c:pt idx="21">
                  <c:v>3.5</c:v>
                </c:pt>
                <c:pt idx="22">
                  <c:v>0.5</c:v>
                </c:pt>
                <c:pt idx="23">
                  <c:v>0.5</c:v>
                </c:pt>
                <c:pt idx="24">
                  <c:v>1.4565217391304348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2-4129-8A41-6453EA2C712A}"/>
            </c:ext>
          </c:extLst>
        </c:ser>
        <c:ser>
          <c:idx val="5"/>
          <c:order val="5"/>
          <c:tx>
            <c:strRef>
              <c:f>SMA!$F$1</c:f>
              <c:strCache>
                <c:ptCount val="1"/>
                <c:pt idx="0">
                  <c:v>SMA (K=3)</c:v>
                </c:pt>
              </c:strCache>
            </c:strRef>
          </c:tx>
          <c:val>
            <c:numRef>
              <c:f>SMA!$F$2:$F$26</c:f>
              <c:numCache>
                <c:formatCode>General</c:formatCode>
                <c:ptCount val="25"/>
                <c:pt idx="2">
                  <c:v>17</c:v>
                </c:pt>
                <c:pt idx="3">
                  <c:v>16.333333333333332</c:v>
                </c:pt>
                <c:pt idx="4">
                  <c:v>15.666666666666666</c:v>
                </c:pt>
                <c:pt idx="5">
                  <c:v>15</c:v>
                </c:pt>
                <c:pt idx="6">
                  <c:v>15.666666666666666</c:v>
                </c:pt>
                <c:pt idx="7">
                  <c:v>15.333333333333334</c:v>
                </c:pt>
                <c:pt idx="8">
                  <c:v>17.333333333333332</c:v>
                </c:pt>
                <c:pt idx="9">
                  <c:v>19</c:v>
                </c:pt>
                <c:pt idx="10">
                  <c:v>19.333333333333332</c:v>
                </c:pt>
                <c:pt idx="11">
                  <c:v>19.333333333333332</c:v>
                </c:pt>
                <c:pt idx="12">
                  <c:v>16</c:v>
                </c:pt>
                <c:pt idx="13">
                  <c:v>15.666666666666666</c:v>
                </c:pt>
                <c:pt idx="14">
                  <c:v>14.666666666666666</c:v>
                </c:pt>
                <c:pt idx="15">
                  <c:v>17.333333333333332</c:v>
                </c:pt>
                <c:pt idx="16">
                  <c:v>17.666666666666668</c:v>
                </c:pt>
                <c:pt idx="17">
                  <c:v>16.666666666666668</c:v>
                </c:pt>
                <c:pt idx="18">
                  <c:v>15.333333333333334</c:v>
                </c:pt>
                <c:pt idx="19">
                  <c:v>14</c:v>
                </c:pt>
                <c:pt idx="20">
                  <c:v>15.666666666666666</c:v>
                </c:pt>
                <c:pt idx="21">
                  <c:v>15</c:v>
                </c:pt>
                <c:pt idx="22">
                  <c:v>14.666666666666666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2-4129-8A41-6453EA2C712A}"/>
            </c:ext>
          </c:extLst>
        </c:ser>
        <c:ser>
          <c:idx val="6"/>
          <c:order val="6"/>
          <c:tx>
            <c:strRef>
              <c:f>SMA!$G$1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SMA!$G$2:$G$26</c:f>
              <c:numCache>
                <c:formatCode>General</c:formatCode>
                <c:ptCount val="25"/>
                <c:pt idx="2">
                  <c:v>1</c:v>
                </c:pt>
                <c:pt idx="3">
                  <c:v>3.3333333333333321</c:v>
                </c:pt>
                <c:pt idx="4">
                  <c:v>2.3333333333333339</c:v>
                </c:pt>
                <c:pt idx="5">
                  <c:v>1</c:v>
                </c:pt>
                <c:pt idx="6">
                  <c:v>0.66666666666666607</c:v>
                </c:pt>
                <c:pt idx="7">
                  <c:v>1.6666666666666661</c:v>
                </c:pt>
                <c:pt idx="8">
                  <c:v>2.6666666666666679</c:v>
                </c:pt>
                <c:pt idx="9">
                  <c:v>1</c:v>
                </c:pt>
                <c:pt idx="10">
                  <c:v>1.3333333333333321</c:v>
                </c:pt>
                <c:pt idx="11">
                  <c:v>0.66666666666666785</c:v>
                </c:pt>
                <c:pt idx="12">
                  <c:v>6</c:v>
                </c:pt>
                <c:pt idx="13">
                  <c:v>1.3333333333333339</c:v>
                </c:pt>
                <c:pt idx="14">
                  <c:v>2.3333333333333339</c:v>
                </c:pt>
                <c:pt idx="15">
                  <c:v>0.66666666666666785</c:v>
                </c:pt>
                <c:pt idx="16">
                  <c:v>0.33333333333333215</c:v>
                </c:pt>
                <c:pt idx="17">
                  <c:v>2.6666666666666679</c:v>
                </c:pt>
                <c:pt idx="18">
                  <c:v>1.3333333333333339</c:v>
                </c:pt>
                <c:pt idx="19">
                  <c:v>0</c:v>
                </c:pt>
                <c:pt idx="20">
                  <c:v>3.3333333333333339</c:v>
                </c:pt>
                <c:pt idx="21">
                  <c:v>3</c:v>
                </c:pt>
                <c:pt idx="22">
                  <c:v>1.6666666666666661</c:v>
                </c:pt>
                <c:pt idx="23">
                  <c:v>1</c:v>
                </c:pt>
                <c:pt idx="24">
                  <c:v>1.7878787878787881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2-4129-8A41-6453EA2C712A}"/>
            </c:ext>
          </c:extLst>
        </c:ser>
        <c:ser>
          <c:idx val="7"/>
          <c:order val="7"/>
          <c:tx>
            <c:strRef>
              <c:f>SMA!#REF!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D2-4129-8A41-6453EA2C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147136"/>
        <c:axId val="1637059728"/>
      </c:lineChart>
      <c:catAx>
        <c:axId val="14911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059728"/>
        <c:crosses val="autoZero"/>
        <c:auto val="1"/>
        <c:lblAlgn val="ctr"/>
        <c:lblOffset val="100"/>
        <c:noMultiLvlLbl val="0"/>
      </c:catAx>
      <c:valAx>
        <c:axId val="163705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1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SMA!$A$1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8-436C-B8E8-489FF22A88AF}"/>
            </c:ext>
          </c:extLst>
        </c:ser>
        <c:ser>
          <c:idx val="1"/>
          <c:order val="1"/>
          <c:tx>
            <c:strRef>
              <c:f>SMA!$F$1</c:f>
              <c:strCache>
                <c:ptCount val="1"/>
                <c:pt idx="0">
                  <c:v>SMA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SMA!$F$2:$F$25</c:f>
              <c:numCache>
                <c:formatCode>General</c:formatCode>
                <c:ptCount val="24"/>
                <c:pt idx="2">
                  <c:v>17</c:v>
                </c:pt>
                <c:pt idx="3">
                  <c:v>16.333333333333332</c:v>
                </c:pt>
                <c:pt idx="4">
                  <c:v>15.666666666666666</c:v>
                </c:pt>
                <c:pt idx="5">
                  <c:v>15</c:v>
                </c:pt>
                <c:pt idx="6">
                  <c:v>15.666666666666666</c:v>
                </c:pt>
                <c:pt idx="7">
                  <c:v>15.333333333333334</c:v>
                </c:pt>
                <c:pt idx="8">
                  <c:v>17.333333333333332</c:v>
                </c:pt>
                <c:pt idx="9">
                  <c:v>19</c:v>
                </c:pt>
                <c:pt idx="10">
                  <c:v>19.333333333333332</c:v>
                </c:pt>
                <c:pt idx="11">
                  <c:v>19.333333333333332</c:v>
                </c:pt>
                <c:pt idx="12">
                  <c:v>16</c:v>
                </c:pt>
                <c:pt idx="13">
                  <c:v>15.666666666666666</c:v>
                </c:pt>
                <c:pt idx="14">
                  <c:v>14.666666666666666</c:v>
                </c:pt>
                <c:pt idx="15">
                  <c:v>17.333333333333332</c:v>
                </c:pt>
                <c:pt idx="16">
                  <c:v>17.666666666666668</c:v>
                </c:pt>
                <c:pt idx="17">
                  <c:v>16.666666666666668</c:v>
                </c:pt>
                <c:pt idx="18">
                  <c:v>15.333333333333334</c:v>
                </c:pt>
                <c:pt idx="19">
                  <c:v>14</c:v>
                </c:pt>
                <c:pt idx="20">
                  <c:v>15.666666666666666</c:v>
                </c:pt>
                <c:pt idx="21">
                  <c:v>15</c:v>
                </c:pt>
                <c:pt idx="22">
                  <c:v>14.666666666666666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8-436C-B8E8-489FF22A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050480"/>
        <c:axId val="1637059184"/>
      </c:lineChart>
      <c:catAx>
        <c:axId val="163705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59184"/>
        <c:crosses val="autoZero"/>
        <c:auto val="1"/>
        <c:lblAlgn val="ctr"/>
        <c:lblOffset val="100"/>
        <c:noMultiLvlLbl val="0"/>
      </c:catAx>
      <c:valAx>
        <c:axId val="16370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WMA!$A$2:$A$26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4-4BDC-B3DA-7AE0EC11BC0E}"/>
            </c:ext>
          </c:extLst>
        </c:ser>
        <c:ser>
          <c:idx val="1"/>
          <c:order val="1"/>
          <c:tx>
            <c:strRef>
              <c:f>WMA!$B$1</c:f>
              <c:strCache>
                <c:ptCount val="1"/>
                <c:pt idx="0">
                  <c:v>WMA (K=1)</c:v>
                </c:pt>
              </c:strCache>
            </c:strRef>
          </c:tx>
          <c:val>
            <c:numRef>
              <c:f>WMA!$B$2:$B$26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4-4BDC-B3DA-7AE0EC11BC0E}"/>
            </c:ext>
          </c:extLst>
        </c:ser>
        <c:ser>
          <c:idx val="2"/>
          <c:order val="2"/>
          <c:tx>
            <c:strRef>
              <c:f>WMA!$C$1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4-4BDC-B3DA-7AE0EC11BC0E}"/>
            </c:ext>
          </c:extLst>
        </c:ser>
        <c:ser>
          <c:idx val="3"/>
          <c:order val="3"/>
          <c:tx>
            <c:strRef>
              <c:f>WMA!$D$1</c:f>
              <c:strCache>
                <c:ptCount val="1"/>
                <c:pt idx="0">
                  <c:v>WMA (K=2)</c:v>
                </c:pt>
              </c:strCache>
            </c:strRef>
          </c:tx>
          <c:val>
            <c:numRef>
              <c:f>WMA!$D$2:$D$26</c:f>
              <c:numCache>
                <c:formatCode>General</c:formatCode>
                <c:ptCount val="25"/>
                <c:pt idx="1">
                  <c:v>18.333333333333332</c:v>
                </c:pt>
                <c:pt idx="2">
                  <c:v>17.333333333333332</c:v>
                </c:pt>
                <c:pt idx="3">
                  <c:v>14</c:v>
                </c:pt>
                <c:pt idx="4">
                  <c:v>16.333333333333332</c:v>
                </c:pt>
                <c:pt idx="5">
                  <c:v>15.333333333333334</c:v>
                </c:pt>
                <c:pt idx="6">
                  <c:v>14.666666666666666</c:v>
                </c:pt>
                <c:pt idx="7">
                  <c:v>16.333333333333332</c:v>
                </c:pt>
                <c:pt idx="8">
                  <c:v>19</c:v>
                </c:pt>
                <c:pt idx="9">
                  <c:v>20</c:v>
                </c:pt>
                <c:pt idx="10">
                  <c:v>18.666666666666668</c:v>
                </c:pt>
                <c:pt idx="11">
                  <c:v>19.333333333333332</c:v>
                </c:pt>
                <c:pt idx="12">
                  <c:v>13.333333333333334</c:v>
                </c:pt>
                <c:pt idx="13">
                  <c:v>14.666666666666666</c:v>
                </c:pt>
                <c:pt idx="14">
                  <c:v>17</c:v>
                </c:pt>
                <c:pt idx="15">
                  <c:v>17.666666666666668</c:v>
                </c:pt>
                <c:pt idx="16">
                  <c:v>18</c:v>
                </c:pt>
                <c:pt idx="17">
                  <c:v>15.333333333333334</c:v>
                </c:pt>
                <c:pt idx="18">
                  <c:v>14</c:v>
                </c:pt>
                <c:pt idx="19">
                  <c:v>14</c:v>
                </c:pt>
                <c:pt idx="20">
                  <c:v>17.333333333333332</c:v>
                </c:pt>
                <c:pt idx="21">
                  <c:v>14.333333333333334</c:v>
                </c:pt>
                <c:pt idx="22">
                  <c:v>12.666666666666666</c:v>
                </c:pt>
                <c:pt idx="23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4-4BDC-B3DA-7AE0EC11BC0E}"/>
            </c:ext>
          </c:extLst>
        </c:ser>
        <c:ser>
          <c:idx val="4"/>
          <c:order val="4"/>
          <c:tx>
            <c:strRef>
              <c:f>WMA!$E$1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WMA!$E$2:$E$26</c:f>
              <c:numCache>
                <c:formatCode>General</c:formatCode>
                <c:ptCount val="25"/>
                <c:pt idx="1">
                  <c:v>1.6666666666666679</c:v>
                </c:pt>
                <c:pt idx="2">
                  <c:v>1.3333333333333321</c:v>
                </c:pt>
                <c:pt idx="3">
                  <c:v>1</c:v>
                </c:pt>
                <c:pt idx="4">
                  <c:v>1.6666666666666679</c:v>
                </c:pt>
                <c:pt idx="5">
                  <c:v>1.3333333333333339</c:v>
                </c:pt>
                <c:pt idx="6">
                  <c:v>0.33333333333333393</c:v>
                </c:pt>
                <c:pt idx="7">
                  <c:v>0.66666666666666785</c:v>
                </c:pt>
                <c:pt idx="8">
                  <c:v>1</c:v>
                </c:pt>
                <c:pt idx="9">
                  <c:v>0</c:v>
                </c:pt>
                <c:pt idx="10">
                  <c:v>0.66666666666666785</c:v>
                </c:pt>
                <c:pt idx="11">
                  <c:v>0.66666666666666785</c:v>
                </c:pt>
                <c:pt idx="12">
                  <c:v>3.3333333333333339</c:v>
                </c:pt>
                <c:pt idx="13">
                  <c:v>2.3333333333333339</c:v>
                </c:pt>
                <c:pt idx="14">
                  <c:v>0</c:v>
                </c:pt>
                <c:pt idx="15">
                  <c:v>0.33333333333333215</c:v>
                </c:pt>
                <c:pt idx="16">
                  <c:v>0</c:v>
                </c:pt>
                <c:pt idx="17">
                  <c:v>1.3333333333333339</c:v>
                </c:pt>
                <c:pt idx="18">
                  <c:v>0</c:v>
                </c:pt>
                <c:pt idx="19">
                  <c:v>0</c:v>
                </c:pt>
                <c:pt idx="20">
                  <c:v>1.6666666666666679</c:v>
                </c:pt>
                <c:pt idx="21">
                  <c:v>2.3333333333333339</c:v>
                </c:pt>
                <c:pt idx="22">
                  <c:v>0.33333333333333393</c:v>
                </c:pt>
                <c:pt idx="23">
                  <c:v>0.33333333333333393</c:v>
                </c:pt>
                <c:pt idx="24">
                  <c:v>0.97101449275362361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A4-4BDC-B3DA-7AE0EC11BC0E}"/>
            </c:ext>
          </c:extLst>
        </c:ser>
        <c:ser>
          <c:idx val="5"/>
          <c:order val="5"/>
          <c:tx>
            <c:strRef>
              <c:f>WMA!$F$1</c:f>
              <c:strCache>
                <c:ptCount val="1"/>
                <c:pt idx="0">
                  <c:v>WMA (K=3)</c:v>
                </c:pt>
              </c:strCache>
            </c:strRef>
          </c:tx>
          <c:val>
            <c:numRef>
              <c:f>WMA!$F$2:$F$26</c:f>
              <c:numCache>
                <c:formatCode>General</c:formatCode>
                <c:ptCount val="25"/>
                <c:pt idx="2">
                  <c:v>17.166666666666668</c:v>
                </c:pt>
                <c:pt idx="3">
                  <c:v>15.166666666666666</c:v>
                </c:pt>
                <c:pt idx="4">
                  <c:v>16</c:v>
                </c:pt>
                <c:pt idx="5">
                  <c:v>15.166666666666666</c:v>
                </c:pt>
                <c:pt idx="6">
                  <c:v>15.166666666666666</c:v>
                </c:pt>
                <c:pt idx="7">
                  <c:v>15.833333333333334</c:v>
                </c:pt>
                <c:pt idx="8">
                  <c:v>18.166666666666668</c:v>
                </c:pt>
                <c:pt idx="9">
                  <c:v>19.5</c:v>
                </c:pt>
                <c:pt idx="10">
                  <c:v>19</c:v>
                </c:pt>
                <c:pt idx="11">
                  <c:v>19.333333333333332</c:v>
                </c:pt>
                <c:pt idx="12">
                  <c:v>14.666666666666666</c:v>
                </c:pt>
                <c:pt idx="13">
                  <c:v>15.166666666666666</c:v>
                </c:pt>
                <c:pt idx="14">
                  <c:v>15.833333333333334</c:v>
                </c:pt>
                <c:pt idx="15">
                  <c:v>17.5</c:v>
                </c:pt>
                <c:pt idx="16">
                  <c:v>17.833333333333332</c:v>
                </c:pt>
                <c:pt idx="17">
                  <c:v>16</c:v>
                </c:pt>
                <c:pt idx="18">
                  <c:v>14.666666666666666</c:v>
                </c:pt>
                <c:pt idx="19">
                  <c:v>14</c:v>
                </c:pt>
                <c:pt idx="20">
                  <c:v>16.5</c:v>
                </c:pt>
                <c:pt idx="21">
                  <c:v>14.666666666666666</c:v>
                </c:pt>
                <c:pt idx="22">
                  <c:v>13.666666666666666</c:v>
                </c:pt>
                <c:pt idx="2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4-4BDC-B3DA-7AE0EC11BC0E}"/>
            </c:ext>
          </c:extLst>
        </c:ser>
        <c:ser>
          <c:idx val="6"/>
          <c:order val="6"/>
          <c:tx>
            <c:strRef>
              <c:f>WMA!$G$1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WMA!$G$2:$G$26</c:f>
              <c:numCache>
                <c:formatCode>General</c:formatCode>
                <c:ptCount val="25"/>
                <c:pt idx="2">
                  <c:v>1.1666666666666679</c:v>
                </c:pt>
                <c:pt idx="3">
                  <c:v>2.1666666666666661</c:v>
                </c:pt>
                <c:pt idx="4">
                  <c:v>2</c:v>
                </c:pt>
                <c:pt idx="5">
                  <c:v>1.1666666666666661</c:v>
                </c:pt>
                <c:pt idx="6">
                  <c:v>0.16666666666666607</c:v>
                </c:pt>
                <c:pt idx="7">
                  <c:v>1.1666666666666661</c:v>
                </c:pt>
                <c:pt idx="8">
                  <c:v>1.8333333333333321</c:v>
                </c:pt>
                <c:pt idx="9">
                  <c:v>0.5</c:v>
                </c:pt>
                <c:pt idx="10">
                  <c:v>1</c:v>
                </c:pt>
                <c:pt idx="11">
                  <c:v>0.66666666666666785</c:v>
                </c:pt>
                <c:pt idx="12">
                  <c:v>4.6666666666666661</c:v>
                </c:pt>
                <c:pt idx="13">
                  <c:v>1.8333333333333339</c:v>
                </c:pt>
                <c:pt idx="14">
                  <c:v>1.1666666666666661</c:v>
                </c:pt>
                <c:pt idx="15">
                  <c:v>0.5</c:v>
                </c:pt>
                <c:pt idx="16">
                  <c:v>0.16666666666666785</c:v>
                </c:pt>
                <c:pt idx="17">
                  <c:v>2</c:v>
                </c:pt>
                <c:pt idx="18">
                  <c:v>0.66666666666666607</c:v>
                </c:pt>
                <c:pt idx="19">
                  <c:v>0</c:v>
                </c:pt>
                <c:pt idx="20">
                  <c:v>2.5</c:v>
                </c:pt>
                <c:pt idx="21">
                  <c:v>2.6666666666666661</c:v>
                </c:pt>
                <c:pt idx="22">
                  <c:v>0.66666666666666607</c:v>
                </c:pt>
                <c:pt idx="23">
                  <c:v>0.66666666666666607</c:v>
                </c:pt>
                <c:pt idx="24">
                  <c:v>1.333333333333333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A4-4BDC-B3DA-7AE0EC11BC0E}"/>
            </c:ext>
          </c:extLst>
        </c:ser>
        <c:ser>
          <c:idx val="7"/>
          <c:order val="7"/>
          <c:tx>
            <c:strRef>
              <c:f>WMA!#REF!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WMA!#REF!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A4-4BDC-B3DA-7AE0EC11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058096"/>
        <c:axId val="1637052656"/>
      </c:lineChart>
      <c:catAx>
        <c:axId val="163705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052656"/>
        <c:crosses val="autoZero"/>
        <c:auto val="1"/>
        <c:lblAlgn val="ctr"/>
        <c:lblOffset val="100"/>
        <c:noMultiLvlLbl val="0"/>
      </c:catAx>
      <c:valAx>
        <c:axId val="163705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WMA!$A$1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6-4F8C-9365-8D55D2700A95}"/>
            </c:ext>
          </c:extLst>
        </c:ser>
        <c:ser>
          <c:idx val="1"/>
          <c:order val="1"/>
          <c:tx>
            <c:strRef>
              <c:f>WMA!$F$1</c:f>
              <c:strCache>
                <c:ptCount val="1"/>
                <c:pt idx="0">
                  <c:v>WMA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WMA!$F$2:$F$25</c:f>
              <c:numCache>
                <c:formatCode>General</c:formatCode>
                <c:ptCount val="24"/>
                <c:pt idx="2">
                  <c:v>17.166666666666668</c:v>
                </c:pt>
                <c:pt idx="3">
                  <c:v>15.166666666666666</c:v>
                </c:pt>
                <c:pt idx="4">
                  <c:v>16</c:v>
                </c:pt>
                <c:pt idx="5">
                  <c:v>15.166666666666666</c:v>
                </c:pt>
                <c:pt idx="6">
                  <c:v>15.166666666666666</c:v>
                </c:pt>
                <c:pt idx="7">
                  <c:v>15.833333333333334</c:v>
                </c:pt>
                <c:pt idx="8">
                  <c:v>18.166666666666668</c:v>
                </c:pt>
                <c:pt idx="9">
                  <c:v>19.5</c:v>
                </c:pt>
                <c:pt idx="10">
                  <c:v>19</c:v>
                </c:pt>
                <c:pt idx="11">
                  <c:v>19.333333333333332</c:v>
                </c:pt>
                <c:pt idx="12">
                  <c:v>14.666666666666666</c:v>
                </c:pt>
                <c:pt idx="13">
                  <c:v>15.166666666666666</c:v>
                </c:pt>
                <c:pt idx="14">
                  <c:v>15.833333333333334</c:v>
                </c:pt>
                <c:pt idx="15">
                  <c:v>17.5</c:v>
                </c:pt>
                <c:pt idx="16">
                  <c:v>17.833333333333332</c:v>
                </c:pt>
                <c:pt idx="17">
                  <c:v>16</c:v>
                </c:pt>
                <c:pt idx="18">
                  <c:v>14.666666666666666</c:v>
                </c:pt>
                <c:pt idx="19">
                  <c:v>14</c:v>
                </c:pt>
                <c:pt idx="20">
                  <c:v>16.5</c:v>
                </c:pt>
                <c:pt idx="21">
                  <c:v>14.666666666666666</c:v>
                </c:pt>
                <c:pt idx="22">
                  <c:v>13.666666666666666</c:v>
                </c:pt>
                <c:pt idx="2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6-4F8C-9365-8D55D270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061904"/>
        <c:axId val="1637049392"/>
      </c:lineChart>
      <c:catAx>
        <c:axId val="16370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49392"/>
        <c:crosses val="autoZero"/>
        <c:auto val="1"/>
        <c:lblAlgn val="ctr"/>
        <c:lblOffset val="100"/>
        <c:noMultiLvlLbl val="0"/>
      </c:catAx>
      <c:valAx>
        <c:axId val="1637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EMA!$A$2:$A$26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D-4D25-A0EA-CFD6718854D7}"/>
            </c:ext>
          </c:extLst>
        </c:ser>
        <c:ser>
          <c:idx val="1"/>
          <c:order val="1"/>
          <c:tx>
            <c:strRef>
              <c:f>EMA!$B$1</c:f>
              <c:strCache>
                <c:ptCount val="1"/>
                <c:pt idx="0">
                  <c:v>EMA (K=1)</c:v>
                </c:pt>
              </c:strCache>
            </c:strRef>
          </c:tx>
          <c:val>
            <c:numRef>
              <c:f>EMA!$B$2:$B$26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D-4D25-A0EA-CFD6718854D7}"/>
            </c:ext>
          </c:extLst>
        </c:ser>
        <c:ser>
          <c:idx val="2"/>
          <c:order val="2"/>
          <c:tx>
            <c:strRef>
              <c:f>EMA!$C$1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D-4D25-A0EA-CFD6718854D7}"/>
            </c:ext>
          </c:extLst>
        </c:ser>
        <c:ser>
          <c:idx val="3"/>
          <c:order val="3"/>
          <c:tx>
            <c:strRef>
              <c:f>EMA!$D$1</c:f>
              <c:strCache>
                <c:ptCount val="1"/>
                <c:pt idx="0">
                  <c:v>EMA (K=2)</c:v>
                </c:pt>
              </c:strCache>
            </c:strRef>
          </c:tx>
          <c:val>
            <c:numRef>
              <c:f>EMA!$D$2:$D$26</c:f>
              <c:numCache>
                <c:formatCode>General</c:formatCode>
                <c:ptCount val="25"/>
                <c:pt idx="1">
                  <c:v>17.5</c:v>
                </c:pt>
                <c:pt idx="2">
                  <c:v>16.5</c:v>
                </c:pt>
                <c:pt idx="3">
                  <c:v>14.166666666666668</c:v>
                </c:pt>
                <c:pt idx="4">
                  <c:v>16.722222222222221</c:v>
                </c:pt>
                <c:pt idx="5">
                  <c:v>14.907407407407407</c:v>
                </c:pt>
                <c:pt idx="6">
                  <c:v>14.969135802469136</c:v>
                </c:pt>
                <c:pt idx="7">
                  <c:v>16.323045267489711</c:v>
                </c:pt>
                <c:pt idx="8">
                  <c:v>18.774348422496569</c:v>
                </c:pt>
                <c:pt idx="9">
                  <c:v>19.591449474165522</c:v>
                </c:pt>
                <c:pt idx="10">
                  <c:v>18.530483158055176</c:v>
                </c:pt>
                <c:pt idx="11">
                  <c:v>19.510161052685056</c:v>
                </c:pt>
                <c:pt idx="12">
                  <c:v>13.170053684228353</c:v>
                </c:pt>
                <c:pt idx="13">
                  <c:v>15.723351228076117</c:v>
                </c:pt>
                <c:pt idx="14">
                  <c:v>16.574450409358704</c:v>
                </c:pt>
                <c:pt idx="15">
                  <c:v>17.52481680311957</c:v>
                </c:pt>
                <c:pt idx="16">
                  <c:v>17.841605601039859</c:v>
                </c:pt>
                <c:pt idx="17">
                  <c:v>15.28053520034662</c:v>
                </c:pt>
                <c:pt idx="18">
                  <c:v>14.426845066782207</c:v>
                </c:pt>
                <c:pt idx="19">
                  <c:v>14.142281688927401</c:v>
                </c:pt>
                <c:pt idx="20">
                  <c:v>17.380760562975802</c:v>
                </c:pt>
                <c:pt idx="21">
                  <c:v>13.793586854325268</c:v>
                </c:pt>
                <c:pt idx="22">
                  <c:v>13.264528951441756</c:v>
                </c:pt>
                <c:pt idx="23">
                  <c:v>13.754842983813919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D-4D25-A0EA-CFD6718854D7}"/>
            </c:ext>
          </c:extLst>
        </c:ser>
        <c:ser>
          <c:idx val="4"/>
          <c:order val="4"/>
          <c:tx>
            <c:strRef>
              <c:f>EMA!$E$1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EMA!$E$2:$E$26</c:f>
              <c:numCache>
                <c:formatCode>General</c:formatCode>
                <c:ptCount val="25"/>
                <c:pt idx="2">
                  <c:v>0.5</c:v>
                </c:pt>
                <c:pt idx="3">
                  <c:v>1.1666666666666679</c:v>
                </c:pt>
                <c:pt idx="4">
                  <c:v>1.2777777777777786</c:v>
                </c:pt>
                <c:pt idx="5">
                  <c:v>0.90740740740740655</c:v>
                </c:pt>
                <c:pt idx="6">
                  <c:v>3.0864197530863891E-2</c:v>
                </c:pt>
                <c:pt idx="7">
                  <c:v>0.67695473251028915</c:v>
                </c:pt>
                <c:pt idx="8">
                  <c:v>1.2256515775034309</c:v>
                </c:pt>
                <c:pt idx="9">
                  <c:v>0.40855052583447815</c:v>
                </c:pt>
                <c:pt idx="10">
                  <c:v>0.53048315805517632</c:v>
                </c:pt>
                <c:pt idx="11">
                  <c:v>0.4898389473149436</c:v>
                </c:pt>
                <c:pt idx="12">
                  <c:v>3.1700536842283533</c:v>
                </c:pt>
                <c:pt idx="13">
                  <c:v>1.2766487719238828</c:v>
                </c:pt>
                <c:pt idx="14">
                  <c:v>0.42554959064129605</c:v>
                </c:pt>
                <c:pt idx="15">
                  <c:v>0.47518319688042965</c:v>
                </c:pt>
                <c:pt idx="16">
                  <c:v>0.15839439896014085</c:v>
                </c:pt>
                <c:pt idx="17">
                  <c:v>1.2805352003466197</c:v>
                </c:pt>
                <c:pt idx="18">
                  <c:v>0.42684506678220657</c:v>
                </c:pt>
                <c:pt idx="19">
                  <c:v>0.14228168892740101</c:v>
                </c:pt>
                <c:pt idx="20">
                  <c:v>1.6192394370241985</c:v>
                </c:pt>
                <c:pt idx="21">
                  <c:v>1.7935868543252678</c:v>
                </c:pt>
                <c:pt idx="22">
                  <c:v>0.26452895144175592</c:v>
                </c:pt>
                <c:pt idx="23">
                  <c:v>0.24515701618608077</c:v>
                </c:pt>
                <c:pt idx="24">
                  <c:v>0.84055449310312125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D-4D25-A0EA-CFD6718854D7}"/>
            </c:ext>
          </c:extLst>
        </c:ser>
        <c:ser>
          <c:idx val="5"/>
          <c:order val="5"/>
          <c:tx>
            <c:strRef>
              <c:f>EMA!$F$1</c:f>
              <c:strCache>
                <c:ptCount val="1"/>
                <c:pt idx="0">
                  <c:v>EMA (K=3)</c:v>
                </c:pt>
              </c:strCache>
            </c:strRef>
          </c:tx>
          <c:val>
            <c:numRef>
              <c:f>EMA!$F$2:$F$26</c:f>
              <c:numCache>
                <c:formatCode>General</c:formatCode>
                <c:ptCount val="25"/>
                <c:pt idx="2">
                  <c:v>17</c:v>
                </c:pt>
                <c:pt idx="3">
                  <c:v>15</c:v>
                </c:pt>
                <c:pt idx="4">
                  <c:v>16.5</c:v>
                </c:pt>
                <c:pt idx="5">
                  <c:v>15.25</c:v>
                </c:pt>
                <c:pt idx="6">
                  <c:v>15.125</c:v>
                </c:pt>
                <c:pt idx="7">
                  <c:v>16.0625</c:v>
                </c:pt>
                <c:pt idx="8">
                  <c:v>18.03125</c:v>
                </c:pt>
                <c:pt idx="9">
                  <c:v>19.015625</c:v>
                </c:pt>
                <c:pt idx="10">
                  <c:v>18.5078125</c:v>
                </c:pt>
                <c:pt idx="11">
                  <c:v>19.25390625</c:v>
                </c:pt>
                <c:pt idx="12">
                  <c:v>14.626953125</c:v>
                </c:pt>
                <c:pt idx="13">
                  <c:v>15.8134765625</c:v>
                </c:pt>
                <c:pt idx="14">
                  <c:v>16.40673828125</c:v>
                </c:pt>
                <c:pt idx="15">
                  <c:v>17.203369140625</c:v>
                </c:pt>
                <c:pt idx="16">
                  <c:v>17.6016845703125</c:v>
                </c:pt>
                <c:pt idx="17">
                  <c:v>15.80084228515625</c:v>
                </c:pt>
                <c:pt idx="18">
                  <c:v>14.900421142578125</c:v>
                </c:pt>
                <c:pt idx="19">
                  <c:v>14.450210571289063</c:v>
                </c:pt>
                <c:pt idx="20">
                  <c:v>16.725105285644531</c:v>
                </c:pt>
                <c:pt idx="21">
                  <c:v>14.362552642822266</c:v>
                </c:pt>
                <c:pt idx="22">
                  <c:v>13.681276321411133</c:v>
                </c:pt>
                <c:pt idx="23">
                  <c:v>13.840638160705566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AD-4D25-A0EA-CFD6718854D7}"/>
            </c:ext>
          </c:extLst>
        </c:ser>
        <c:ser>
          <c:idx val="6"/>
          <c:order val="6"/>
          <c:tx>
            <c:strRef>
              <c:f>EMA!$G$1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EMA!$G$2:$G$26</c:f>
              <c:numCache>
                <c:formatCode>General</c:formatCode>
                <c:ptCount val="25"/>
                <c:pt idx="2">
                  <c:v>1</c:v>
                </c:pt>
                <c:pt idx="3">
                  <c:v>2</c:v>
                </c:pt>
                <c:pt idx="4">
                  <c:v>1.5</c:v>
                </c:pt>
                <c:pt idx="5">
                  <c:v>1.25</c:v>
                </c:pt>
                <c:pt idx="6">
                  <c:v>0.125</c:v>
                </c:pt>
                <c:pt idx="7">
                  <c:v>0.9375</c:v>
                </c:pt>
                <c:pt idx="8">
                  <c:v>1.96875</c:v>
                </c:pt>
                <c:pt idx="9">
                  <c:v>0.984375</c:v>
                </c:pt>
                <c:pt idx="10">
                  <c:v>0.5078125</c:v>
                </c:pt>
                <c:pt idx="11">
                  <c:v>0.74609375</c:v>
                </c:pt>
                <c:pt idx="12">
                  <c:v>4.626953125</c:v>
                </c:pt>
                <c:pt idx="13">
                  <c:v>1.1865234375</c:v>
                </c:pt>
                <c:pt idx="14">
                  <c:v>0.59326171875</c:v>
                </c:pt>
                <c:pt idx="15">
                  <c:v>0.796630859375</c:v>
                </c:pt>
                <c:pt idx="16">
                  <c:v>0.3983154296875</c:v>
                </c:pt>
                <c:pt idx="17">
                  <c:v>1.80084228515625</c:v>
                </c:pt>
                <c:pt idx="18">
                  <c:v>0.900421142578125</c:v>
                </c:pt>
                <c:pt idx="19">
                  <c:v>0.4502105712890625</c:v>
                </c:pt>
                <c:pt idx="20">
                  <c:v>2.2748947143554688</c:v>
                </c:pt>
                <c:pt idx="21">
                  <c:v>2.3625526428222656</c:v>
                </c:pt>
                <c:pt idx="22">
                  <c:v>0.68127632141113281</c:v>
                </c:pt>
                <c:pt idx="23">
                  <c:v>0.15936183929443359</c:v>
                </c:pt>
                <c:pt idx="24">
                  <c:v>1.238671606237238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D-4D25-A0EA-CFD6718854D7}"/>
            </c:ext>
          </c:extLst>
        </c:ser>
        <c:ser>
          <c:idx val="7"/>
          <c:order val="7"/>
          <c:tx>
            <c:strRef>
              <c:f>EMA!$H$1</c:f>
              <c:strCache>
                <c:ptCount val="1"/>
                <c:pt idx="0">
                  <c:v>EMA (K=4)</c:v>
                </c:pt>
              </c:strCache>
            </c:strRef>
          </c:tx>
          <c:marker>
            <c:symbol val="none"/>
          </c:marker>
          <c:val>
            <c:numRef>
              <c:f>EMA!$H$2:$H$26</c:f>
              <c:numCache>
                <c:formatCode>General</c:formatCode>
                <c:ptCount val="25"/>
                <c:pt idx="3">
                  <c:v>16</c:v>
                </c:pt>
                <c:pt idx="4">
                  <c:v>16.8</c:v>
                </c:pt>
                <c:pt idx="5">
                  <c:v>15.68</c:v>
                </c:pt>
                <c:pt idx="6">
                  <c:v>15.407999999999999</c:v>
                </c:pt>
                <c:pt idx="7">
                  <c:v>16.044800000000002</c:v>
                </c:pt>
                <c:pt idx="8">
                  <c:v>17.62688</c:v>
                </c:pt>
                <c:pt idx="9">
                  <c:v>18.576127999999997</c:v>
                </c:pt>
                <c:pt idx="10">
                  <c:v>18.3456768</c:v>
                </c:pt>
                <c:pt idx="11">
                  <c:v>19.007406079999999</c:v>
                </c:pt>
                <c:pt idx="12">
                  <c:v>15.404443647999999</c:v>
                </c:pt>
                <c:pt idx="13">
                  <c:v>16.042666188799998</c:v>
                </c:pt>
                <c:pt idx="14">
                  <c:v>16.42559971328</c:v>
                </c:pt>
                <c:pt idx="15">
                  <c:v>17.055359827968001</c:v>
                </c:pt>
                <c:pt idx="16">
                  <c:v>17.433215896780801</c:v>
                </c:pt>
                <c:pt idx="17">
                  <c:v>16.059929538068481</c:v>
                </c:pt>
                <c:pt idx="18">
                  <c:v>15.235957722841089</c:v>
                </c:pt>
                <c:pt idx="19">
                  <c:v>14.741574633704655</c:v>
                </c:pt>
                <c:pt idx="20">
                  <c:v>16.444944780222794</c:v>
                </c:pt>
                <c:pt idx="21">
                  <c:v>14.666966868133677</c:v>
                </c:pt>
                <c:pt idx="22">
                  <c:v>14.000180120880206</c:v>
                </c:pt>
                <c:pt idx="23">
                  <c:v>14.000108072528125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AD-4D25-A0EA-CFD6718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051024"/>
        <c:axId val="1637053744"/>
      </c:lineChart>
      <c:catAx>
        <c:axId val="163705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053744"/>
        <c:crosses val="autoZero"/>
        <c:auto val="1"/>
        <c:lblAlgn val="ctr"/>
        <c:lblOffset val="100"/>
        <c:noMultiLvlLbl val="0"/>
      </c:catAx>
      <c:valAx>
        <c:axId val="163705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05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EMA!$A$1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C-42F9-9939-CEFEA41744DB}"/>
            </c:ext>
          </c:extLst>
        </c:ser>
        <c:ser>
          <c:idx val="1"/>
          <c:order val="1"/>
          <c:tx>
            <c:strRef>
              <c:f>EMA!$F$1</c:f>
              <c:strCache>
                <c:ptCount val="1"/>
                <c:pt idx="0">
                  <c:v>EMA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EMA!$F$2:$F$25</c:f>
              <c:numCache>
                <c:formatCode>General</c:formatCode>
                <c:ptCount val="24"/>
                <c:pt idx="2">
                  <c:v>17</c:v>
                </c:pt>
                <c:pt idx="3">
                  <c:v>15</c:v>
                </c:pt>
                <c:pt idx="4">
                  <c:v>16.5</c:v>
                </c:pt>
                <c:pt idx="5">
                  <c:v>15.25</c:v>
                </c:pt>
                <c:pt idx="6">
                  <c:v>15.125</c:v>
                </c:pt>
                <c:pt idx="7">
                  <c:v>16.0625</c:v>
                </c:pt>
                <c:pt idx="8">
                  <c:v>18.03125</c:v>
                </c:pt>
                <c:pt idx="9">
                  <c:v>19.015625</c:v>
                </c:pt>
                <c:pt idx="10">
                  <c:v>18.5078125</c:v>
                </c:pt>
                <c:pt idx="11">
                  <c:v>19.25390625</c:v>
                </c:pt>
                <c:pt idx="12">
                  <c:v>14.626953125</c:v>
                </c:pt>
                <c:pt idx="13">
                  <c:v>15.8134765625</c:v>
                </c:pt>
                <c:pt idx="14">
                  <c:v>16.40673828125</c:v>
                </c:pt>
                <c:pt idx="15">
                  <c:v>17.203369140625</c:v>
                </c:pt>
                <c:pt idx="16">
                  <c:v>17.6016845703125</c:v>
                </c:pt>
                <c:pt idx="17">
                  <c:v>15.80084228515625</c:v>
                </c:pt>
                <c:pt idx="18">
                  <c:v>14.900421142578125</c:v>
                </c:pt>
                <c:pt idx="19">
                  <c:v>14.450210571289063</c:v>
                </c:pt>
                <c:pt idx="20">
                  <c:v>16.725105285644531</c:v>
                </c:pt>
                <c:pt idx="21">
                  <c:v>14.362552642822266</c:v>
                </c:pt>
                <c:pt idx="22">
                  <c:v>13.681276321411133</c:v>
                </c:pt>
                <c:pt idx="23">
                  <c:v>13.840638160705566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C-42F9-9939-CEFEA417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054288"/>
        <c:axId val="1637054832"/>
      </c:lineChart>
      <c:catAx>
        <c:axId val="163705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54832"/>
        <c:crosses val="autoZero"/>
        <c:auto val="1"/>
        <c:lblAlgn val="ctr"/>
        <c:lblOffset val="100"/>
        <c:noMultiLvlLbl val="0"/>
      </c:catAx>
      <c:valAx>
        <c:axId val="16370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587374</xdr:colOff>
      <xdr:row>1</xdr:row>
      <xdr:rowOff>45243</xdr:rowOff>
    </xdr:from>
    <xdr:to>
      <xdr:col>18</xdr:col>
      <xdr:colOff>269874</xdr:colOff>
      <xdr:row>15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4</xdr:row>
      <xdr:rowOff>79376</xdr:rowOff>
    </xdr:from>
    <xdr:to>
      <xdr:col>15</xdr:col>
      <xdr:colOff>555625</xdr:colOff>
      <xdr:row>20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84931</xdr:rowOff>
    </xdr:from>
    <xdr:to>
      <xdr:col>17</xdr:col>
      <xdr:colOff>460375</xdr:colOff>
      <xdr:row>15</xdr:row>
      <xdr:rowOff>161131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182563</xdr:colOff>
      <xdr:row>0</xdr:row>
      <xdr:rowOff>238124</xdr:rowOff>
    </xdr:from>
    <xdr:to>
      <xdr:col>14</xdr:col>
      <xdr:colOff>476250</xdr:colOff>
      <xdr:row>15</xdr:row>
      <xdr:rowOff>182561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833436</xdr:colOff>
      <xdr:row>10</xdr:row>
      <xdr:rowOff>108743</xdr:rowOff>
    </xdr:from>
    <xdr:to>
      <xdr:col>18</xdr:col>
      <xdr:colOff>515937</xdr:colOff>
      <xdr:row>24</xdr:row>
      <xdr:rowOff>184943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714376</xdr:colOff>
      <xdr:row>6</xdr:row>
      <xdr:rowOff>103187</xdr:rowOff>
    </xdr:from>
    <xdr:to>
      <xdr:col>18</xdr:col>
      <xdr:colOff>134938</xdr:colOff>
      <xdr:row>22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20" zoomScaleNormal="120" workbookViewId="0">
      <selection activeCell="F4" sqref="F4"/>
    </sheetView>
  </sheetViews>
  <sheetFormatPr defaultRowHeight="15" x14ac:dyDescent="0.25"/>
  <cols>
    <col min="1" max="1" width="16.7109375" style="1" customWidth="1"/>
    <col min="2" max="2" width="10.7109375" style="1" customWidth="1"/>
    <col min="3" max="3" width="9.140625" style="1" customWidth="1"/>
    <col min="4" max="4" width="11" style="1" customWidth="1"/>
    <col min="5" max="5" width="9.140625" style="1" customWidth="1"/>
    <col min="6" max="6" width="10.5703125" style="1" customWidth="1"/>
    <col min="7" max="7" width="9.140625" style="1" customWidth="1"/>
    <col min="8" max="16384" width="9.140625" style="1"/>
  </cols>
  <sheetData>
    <row r="1" spans="1:7" ht="30" x14ac:dyDescent="0.25">
      <c r="A1" s="2" t="s">
        <v>4</v>
      </c>
      <c r="B1" s="2" t="s">
        <v>15</v>
      </c>
      <c r="C1" s="2" t="s">
        <v>5</v>
      </c>
      <c r="D1" s="2" t="s">
        <v>6</v>
      </c>
      <c r="E1" s="2" t="s">
        <v>5</v>
      </c>
      <c r="F1" s="2" t="s">
        <v>7</v>
      </c>
      <c r="G1" s="2" t="s">
        <v>5</v>
      </c>
    </row>
    <row r="2" spans="1:7" x14ac:dyDescent="0.25">
      <c r="A2" s="2">
        <v>15</v>
      </c>
      <c r="B2" s="2"/>
      <c r="C2" s="2"/>
      <c r="D2" s="2"/>
      <c r="E2" s="2"/>
      <c r="F2" s="2"/>
      <c r="G2" s="2"/>
    </row>
    <row r="3" spans="1:7" x14ac:dyDescent="0.25">
      <c r="A3" s="2">
        <v>20</v>
      </c>
      <c r="B3" s="2">
        <f>A2</f>
        <v>15</v>
      </c>
      <c r="C3" s="2">
        <f>ABS(B3-A3)</f>
        <v>5</v>
      </c>
      <c r="D3" s="2">
        <f>AVERAGE(A2:A3)</f>
        <v>17.5</v>
      </c>
      <c r="E3" s="2">
        <f t="shared" ref="E3:E25" si="0">ABS(A3-D3)</f>
        <v>2.5</v>
      </c>
      <c r="F3" s="2"/>
      <c r="G3" s="2"/>
    </row>
    <row r="4" spans="1:7" x14ac:dyDescent="0.25">
      <c r="A4" s="2">
        <v>16</v>
      </c>
      <c r="B4" s="2">
        <f t="shared" ref="B4:B25" si="1">A3</f>
        <v>20</v>
      </c>
      <c r="C4" s="2">
        <f t="shared" ref="C4:C25" si="2">ABS(B4-A4)</f>
        <v>4</v>
      </c>
      <c r="D4" s="2">
        <f t="shared" ref="D4:D25" si="3">AVERAGE(A3:A4)</f>
        <v>18</v>
      </c>
      <c r="E4" s="2">
        <f t="shared" si="0"/>
        <v>2</v>
      </c>
      <c r="F4" s="2">
        <f>AVERAGE(A2:A4)</f>
        <v>17</v>
      </c>
      <c r="G4" s="2">
        <f>ABS(A4-F4)</f>
        <v>1</v>
      </c>
    </row>
    <row r="5" spans="1:7" x14ac:dyDescent="0.25">
      <c r="A5" s="2">
        <v>13</v>
      </c>
      <c r="B5" s="2">
        <f t="shared" si="1"/>
        <v>16</v>
      </c>
      <c r="C5" s="2">
        <f t="shared" si="2"/>
        <v>3</v>
      </c>
      <c r="D5" s="2">
        <f t="shared" si="3"/>
        <v>14.5</v>
      </c>
      <c r="E5" s="2">
        <f t="shared" si="0"/>
        <v>1.5</v>
      </c>
      <c r="F5" s="2">
        <f t="shared" ref="F5:F25" si="4">AVERAGE(A3:A5)</f>
        <v>16.333333333333332</v>
      </c>
      <c r="G5" s="2">
        <f>ABS(A5-F5)</f>
        <v>3.3333333333333321</v>
      </c>
    </row>
    <row r="6" spans="1:7" x14ac:dyDescent="0.25">
      <c r="A6" s="2">
        <v>18</v>
      </c>
      <c r="B6" s="2">
        <f t="shared" si="1"/>
        <v>13</v>
      </c>
      <c r="C6" s="2">
        <f t="shared" si="2"/>
        <v>5</v>
      </c>
      <c r="D6" s="2">
        <f t="shared" si="3"/>
        <v>15.5</v>
      </c>
      <c r="E6" s="2">
        <f t="shared" si="0"/>
        <v>2.5</v>
      </c>
      <c r="F6" s="2">
        <f t="shared" si="4"/>
        <v>15.666666666666666</v>
      </c>
      <c r="G6" s="2">
        <f t="shared" ref="G6:G25" si="5">ABS(A6-F6)</f>
        <v>2.3333333333333339</v>
      </c>
    </row>
    <row r="7" spans="1:7" x14ac:dyDescent="0.25">
      <c r="A7" s="2">
        <v>14</v>
      </c>
      <c r="B7" s="2">
        <f t="shared" si="1"/>
        <v>18</v>
      </c>
      <c r="C7" s="2">
        <f t="shared" si="2"/>
        <v>4</v>
      </c>
      <c r="D7" s="2">
        <f t="shared" si="3"/>
        <v>16</v>
      </c>
      <c r="E7" s="2">
        <f t="shared" si="0"/>
        <v>2</v>
      </c>
      <c r="F7" s="2">
        <f t="shared" si="4"/>
        <v>15</v>
      </c>
      <c r="G7" s="2">
        <f t="shared" si="5"/>
        <v>1</v>
      </c>
    </row>
    <row r="8" spans="1:7" x14ac:dyDescent="0.25">
      <c r="A8" s="2">
        <v>15</v>
      </c>
      <c r="B8" s="2">
        <f t="shared" si="1"/>
        <v>14</v>
      </c>
      <c r="C8" s="2">
        <f t="shared" si="2"/>
        <v>1</v>
      </c>
      <c r="D8" s="2">
        <f t="shared" si="3"/>
        <v>14.5</v>
      </c>
      <c r="E8" s="2">
        <f t="shared" si="0"/>
        <v>0.5</v>
      </c>
      <c r="F8" s="2">
        <f t="shared" si="4"/>
        <v>15.666666666666666</v>
      </c>
      <c r="G8" s="2">
        <f t="shared" si="5"/>
        <v>0.66666666666666607</v>
      </c>
    </row>
    <row r="9" spans="1:7" x14ac:dyDescent="0.25">
      <c r="A9" s="2">
        <v>17</v>
      </c>
      <c r="B9" s="2">
        <f t="shared" si="1"/>
        <v>15</v>
      </c>
      <c r="C9" s="2">
        <f t="shared" si="2"/>
        <v>2</v>
      </c>
      <c r="D9" s="2">
        <f t="shared" si="3"/>
        <v>16</v>
      </c>
      <c r="E9" s="2">
        <f t="shared" si="0"/>
        <v>1</v>
      </c>
      <c r="F9" s="2">
        <f t="shared" si="4"/>
        <v>15.333333333333334</v>
      </c>
      <c r="G9" s="2">
        <f t="shared" si="5"/>
        <v>1.6666666666666661</v>
      </c>
    </row>
    <row r="10" spans="1:7" x14ac:dyDescent="0.25">
      <c r="A10" s="2">
        <v>20</v>
      </c>
      <c r="B10" s="2">
        <f t="shared" si="1"/>
        <v>17</v>
      </c>
      <c r="C10" s="2">
        <f t="shared" si="2"/>
        <v>3</v>
      </c>
      <c r="D10" s="2">
        <f t="shared" si="3"/>
        <v>18.5</v>
      </c>
      <c r="E10" s="2">
        <f t="shared" si="0"/>
        <v>1.5</v>
      </c>
      <c r="F10" s="2">
        <f t="shared" si="4"/>
        <v>17.333333333333332</v>
      </c>
      <c r="G10" s="2">
        <f t="shared" si="5"/>
        <v>2.6666666666666679</v>
      </c>
    </row>
    <row r="11" spans="1:7" x14ac:dyDescent="0.25">
      <c r="A11" s="2">
        <v>20</v>
      </c>
      <c r="B11" s="2">
        <f t="shared" si="1"/>
        <v>20</v>
      </c>
      <c r="C11" s="2">
        <f t="shared" si="2"/>
        <v>0</v>
      </c>
      <c r="D11" s="2">
        <f t="shared" si="3"/>
        <v>20</v>
      </c>
      <c r="E11" s="2">
        <f t="shared" si="0"/>
        <v>0</v>
      </c>
      <c r="F11" s="2">
        <f t="shared" si="4"/>
        <v>19</v>
      </c>
      <c r="G11" s="2">
        <f t="shared" si="5"/>
        <v>1</v>
      </c>
    </row>
    <row r="12" spans="1:7" x14ac:dyDescent="0.25">
      <c r="A12" s="2">
        <v>18</v>
      </c>
      <c r="B12" s="2">
        <f t="shared" si="1"/>
        <v>20</v>
      </c>
      <c r="C12" s="2">
        <f t="shared" si="2"/>
        <v>2</v>
      </c>
      <c r="D12" s="2">
        <f t="shared" si="3"/>
        <v>19</v>
      </c>
      <c r="E12" s="2">
        <f t="shared" si="0"/>
        <v>1</v>
      </c>
      <c r="F12" s="2">
        <f t="shared" si="4"/>
        <v>19.333333333333332</v>
      </c>
      <c r="G12" s="2">
        <f t="shared" si="5"/>
        <v>1.3333333333333321</v>
      </c>
    </row>
    <row r="13" spans="1:7" x14ac:dyDescent="0.25">
      <c r="A13" s="2">
        <v>20</v>
      </c>
      <c r="B13" s="2">
        <f t="shared" si="1"/>
        <v>18</v>
      </c>
      <c r="C13" s="2">
        <f t="shared" si="2"/>
        <v>2</v>
      </c>
      <c r="D13" s="2">
        <f t="shared" si="3"/>
        <v>19</v>
      </c>
      <c r="E13" s="2">
        <f t="shared" si="0"/>
        <v>1</v>
      </c>
      <c r="F13" s="2">
        <f t="shared" si="4"/>
        <v>19.333333333333332</v>
      </c>
      <c r="G13" s="2">
        <f t="shared" si="5"/>
        <v>0.66666666666666785</v>
      </c>
    </row>
    <row r="14" spans="1:7" x14ac:dyDescent="0.25">
      <c r="A14" s="2">
        <v>10</v>
      </c>
      <c r="B14" s="2">
        <f t="shared" si="1"/>
        <v>20</v>
      </c>
      <c r="C14" s="2">
        <f t="shared" si="2"/>
        <v>10</v>
      </c>
      <c r="D14" s="2">
        <f t="shared" si="3"/>
        <v>15</v>
      </c>
      <c r="E14" s="2">
        <f t="shared" si="0"/>
        <v>5</v>
      </c>
      <c r="F14" s="2">
        <f t="shared" si="4"/>
        <v>16</v>
      </c>
      <c r="G14" s="2">
        <f t="shared" si="5"/>
        <v>6</v>
      </c>
    </row>
    <row r="15" spans="1:7" x14ac:dyDescent="0.25">
      <c r="A15" s="2">
        <v>17</v>
      </c>
      <c r="B15" s="2">
        <f t="shared" si="1"/>
        <v>10</v>
      </c>
      <c r="C15" s="2">
        <f t="shared" si="2"/>
        <v>7</v>
      </c>
      <c r="D15" s="2">
        <f t="shared" si="3"/>
        <v>13.5</v>
      </c>
      <c r="E15" s="2">
        <f t="shared" si="0"/>
        <v>3.5</v>
      </c>
      <c r="F15" s="2">
        <f t="shared" si="4"/>
        <v>15.666666666666666</v>
      </c>
      <c r="G15" s="2">
        <f t="shared" si="5"/>
        <v>1.3333333333333339</v>
      </c>
    </row>
    <row r="16" spans="1:7" x14ac:dyDescent="0.25">
      <c r="A16" s="2">
        <v>17</v>
      </c>
      <c r="B16" s="2">
        <f t="shared" si="1"/>
        <v>17</v>
      </c>
      <c r="C16" s="2">
        <f t="shared" si="2"/>
        <v>0</v>
      </c>
      <c r="D16" s="2">
        <f t="shared" si="3"/>
        <v>17</v>
      </c>
      <c r="E16" s="2">
        <f t="shared" si="0"/>
        <v>0</v>
      </c>
      <c r="F16" s="2">
        <f t="shared" si="4"/>
        <v>14.666666666666666</v>
      </c>
      <c r="G16" s="2">
        <f t="shared" si="5"/>
        <v>2.3333333333333339</v>
      </c>
    </row>
    <row r="17" spans="1:7" x14ac:dyDescent="0.25">
      <c r="A17" s="2">
        <v>18</v>
      </c>
      <c r="B17" s="2">
        <f t="shared" si="1"/>
        <v>17</v>
      </c>
      <c r="C17" s="2">
        <f t="shared" si="2"/>
        <v>1</v>
      </c>
      <c r="D17" s="2">
        <f t="shared" si="3"/>
        <v>17.5</v>
      </c>
      <c r="E17" s="2">
        <f t="shared" si="0"/>
        <v>0.5</v>
      </c>
      <c r="F17" s="2">
        <f t="shared" si="4"/>
        <v>17.333333333333332</v>
      </c>
      <c r="G17" s="2">
        <f t="shared" si="5"/>
        <v>0.66666666666666785</v>
      </c>
    </row>
    <row r="18" spans="1:7" x14ac:dyDescent="0.25">
      <c r="A18" s="2">
        <v>18</v>
      </c>
      <c r="B18" s="2">
        <f t="shared" si="1"/>
        <v>18</v>
      </c>
      <c r="C18" s="2">
        <f t="shared" si="2"/>
        <v>0</v>
      </c>
      <c r="D18" s="2">
        <f t="shared" si="3"/>
        <v>18</v>
      </c>
      <c r="E18" s="2">
        <f t="shared" si="0"/>
        <v>0</v>
      </c>
      <c r="F18" s="2">
        <f t="shared" si="4"/>
        <v>17.666666666666668</v>
      </c>
      <c r="G18" s="2">
        <f t="shared" si="5"/>
        <v>0.33333333333333215</v>
      </c>
    </row>
    <row r="19" spans="1:7" x14ac:dyDescent="0.25">
      <c r="A19" s="2">
        <v>14</v>
      </c>
      <c r="B19" s="2">
        <f t="shared" si="1"/>
        <v>18</v>
      </c>
      <c r="C19" s="2">
        <f t="shared" si="2"/>
        <v>4</v>
      </c>
      <c r="D19" s="2">
        <f t="shared" si="3"/>
        <v>16</v>
      </c>
      <c r="E19" s="2">
        <f t="shared" si="0"/>
        <v>2</v>
      </c>
      <c r="F19" s="2">
        <f t="shared" si="4"/>
        <v>16.666666666666668</v>
      </c>
      <c r="G19" s="2">
        <f t="shared" si="5"/>
        <v>2.6666666666666679</v>
      </c>
    </row>
    <row r="20" spans="1:7" x14ac:dyDescent="0.25">
      <c r="A20" s="2">
        <v>14</v>
      </c>
      <c r="B20" s="2">
        <f t="shared" si="1"/>
        <v>14</v>
      </c>
      <c r="C20" s="2">
        <f t="shared" si="2"/>
        <v>0</v>
      </c>
      <c r="D20" s="2">
        <f t="shared" si="3"/>
        <v>14</v>
      </c>
      <c r="E20" s="2">
        <f t="shared" si="0"/>
        <v>0</v>
      </c>
      <c r="F20" s="2">
        <f t="shared" si="4"/>
        <v>15.333333333333334</v>
      </c>
      <c r="G20" s="2">
        <f t="shared" si="5"/>
        <v>1.3333333333333339</v>
      </c>
    </row>
    <row r="21" spans="1:7" x14ac:dyDescent="0.25">
      <c r="A21" s="2">
        <v>14</v>
      </c>
      <c r="B21" s="2">
        <f t="shared" si="1"/>
        <v>14</v>
      </c>
      <c r="C21" s="2">
        <f t="shared" si="2"/>
        <v>0</v>
      </c>
      <c r="D21" s="2">
        <f t="shared" si="3"/>
        <v>14</v>
      </c>
      <c r="E21" s="2">
        <f t="shared" si="0"/>
        <v>0</v>
      </c>
      <c r="F21" s="2">
        <f t="shared" si="4"/>
        <v>14</v>
      </c>
      <c r="G21" s="2">
        <f t="shared" si="5"/>
        <v>0</v>
      </c>
    </row>
    <row r="22" spans="1:7" x14ac:dyDescent="0.25">
      <c r="A22" s="2">
        <v>19</v>
      </c>
      <c r="B22" s="2">
        <f t="shared" si="1"/>
        <v>14</v>
      </c>
      <c r="C22" s="2">
        <f t="shared" si="2"/>
        <v>5</v>
      </c>
      <c r="D22" s="2">
        <f t="shared" si="3"/>
        <v>16.5</v>
      </c>
      <c r="E22" s="2">
        <f t="shared" si="0"/>
        <v>2.5</v>
      </c>
      <c r="F22" s="2">
        <f t="shared" si="4"/>
        <v>15.666666666666666</v>
      </c>
      <c r="G22" s="2">
        <f t="shared" si="5"/>
        <v>3.3333333333333339</v>
      </c>
    </row>
    <row r="23" spans="1:7" x14ac:dyDescent="0.25">
      <c r="A23" s="2">
        <v>12</v>
      </c>
      <c r="B23" s="2">
        <f t="shared" si="1"/>
        <v>19</v>
      </c>
      <c r="C23" s="2">
        <f t="shared" si="2"/>
        <v>7</v>
      </c>
      <c r="D23" s="2">
        <f t="shared" si="3"/>
        <v>15.5</v>
      </c>
      <c r="E23" s="2">
        <f t="shared" si="0"/>
        <v>3.5</v>
      </c>
      <c r="F23" s="2">
        <f t="shared" si="4"/>
        <v>15</v>
      </c>
      <c r="G23" s="2">
        <f t="shared" si="5"/>
        <v>3</v>
      </c>
    </row>
    <row r="24" spans="1:7" x14ac:dyDescent="0.25">
      <c r="A24" s="2">
        <v>13</v>
      </c>
      <c r="B24" s="2">
        <f t="shared" si="1"/>
        <v>12</v>
      </c>
      <c r="C24" s="2">
        <f t="shared" si="2"/>
        <v>1</v>
      </c>
      <c r="D24" s="2">
        <f t="shared" si="3"/>
        <v>12.5</v>
      </c>
      <c r="E24" s="2">
        <f t="shared" si="0"/>
        <v>0.5</v>
      </c>
      <c r="F24" s="2">
        <f t="shared" si="4"/>
        <v>14.666666666666666</v>
      </c>
      <c r="G24" s="2">
        <f t="shared" si="5"/>
        <v>1.6666666666666661</v>
      </c>
    </row>
    <row r="25" spans="1:7" x14ac:dyDescent="0.25">
      <c r="A25" s="2">
        <v>14</v>
      </c>
      <c r="B25" s="2">
        <f t="shared" si="1"/>
        <v>13</v>
      </c>
      <c r="C25" s="2">
        <f t="shared" si="2"/>
        <v>1</v>
      </c>
      <c r="D25" s="2">
        <f t="shared" si="3"/>
        <v>13.5</v>
      </c>
      <c r="E25" s="2">
        <f t="shared" si="0"/>
        <v>0.5</v>
      </c>
      <c r="F25" s="2">
        <f t="shared" si="4"/>
        <v>13</v>
      </c>
      <c r="G25" s="2">
        <f t="shared" si="5"/>
        <v>1</v>
      </c>
    </row>
    <row r="26" spans="1:7" x14ac:dyDescent="0.25">
      <c r="A26" s="2"/>
      <c r="B26" s="2"/>
      <c r="C26" s="3">
        <f>AVERAGE(C3:C25)</f>
        <v>2.9130434782608696</v>
      </c>
      <c r="D26" s="3"/>
      <c r="E26" s="3">
        <f>AVERAGE(E3:E25)</f>
        <v>1.4565217391304348</v>
      </c>
      <c r="F26" s="3"/>
      <c r="G26" s="3">
        <f t="shared" ref="G26" si="6">AVERAGE(G3:G25)</f>
        <v>1.7878787878787881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workbookViewId="0">
      <selection activeCell="F4" sqref="F4"/>
    </sheetView>
  </sheetViews>
  <sheetFormatPr defaultRowHeight="15" x14ac:dyDescent="0.25"/>
  <cols>
    <col min="1" max="1" width="23.28515625" style="1" bestFit="1" customWidth="1"/>
    <col min="2" max="2" width="10.85546875" style="1" bestFit="1" customWidth="1"/>
    <col min="3" max="7" width="12.42578125" style="1" bestFit="1" customWidth="1"/>
    <col min="8" max="16384" width="9.140625" style="1"/>
  </cols>
  <sheetData>
    <row r="1" spans="1:7" x14ac:dyDescent="0.25">
      <c r="A1" s="2" t="s">
        <v>4</v>
      </c>
      <c r="B1" s="2" t="s">
        <v>16</v>
      </c>
      <c r="C1" s="2" t="s">
        <v>5</v>
      </c>
      <c r="D1" s="2" t="s">
        <v>8</v>
      </c>
      <c r="E1" s="2" t="s">
        <v>5</v>
      </c>
      <c r="F1" s="2" t="s">
        <v>9</v>
      </c>
      <c r="G1" s="2" t="s">
        <v>5</v>
      </c>
    </row>
    <row r="2" spans="1:7" x14ac:dyDescent="0.25">
      <c r="A2" s="2">
        <v>15</v>
      </c>
      <c r="B2" s="2"/>
      <c r="C2" s="2"/>
      <c r="D2" s="2"/>
      <c r="E2" s="2"/>
      <c r="F2" s="2"/>
      <c r="G2" s="2"/>
    </row>
    <row r="3" spans="1:7" x14ac:dyDescent="0.25">
      <c r="A3" s="2">
        <v>20</v>
      </c>
      <c r="B3" s="2">
        <f>A2*1</f>
        <v>15</v>
      </c>
      <c r="C3" s="2">
        <f>ABS(B3-A3)</f>
        <v>5</v>
      </c>
      <c r="D3" s="2">
        <f>(A3*2+A2*1)/3</f>
        <v>18.333333333333332</v>
      </c>
      <c r="E3" s="2">
        <f>ABS(A3-D3)</f>
        <v>1.6666666666666679</v>
      </c>
      <c r="F3" s="2"/>
      <c r="G3" s="2"/>
    </row>
    <row r="4" spans="1:7" x14ac:dyDescent="0.25">
      <c r="A4" s="2">
        <v>16</v>
      </c>
      <c r="B4" s="2">
        <f t="shared" ref="B4:B25" si="0">A3*1</f>
        <v>20</v>
      </c>
      <c r="C4" s="2">
        <f t="shared" ref="C4:C25" si="1">ABS(B4-A4)</f>
        <v>4</v>
      </c>
      <c r="D4" s="2">
        <f t="shared" ref="D4:D25" si="2">(A4*2+A3*1)/3</f>
        <v>17.333333333333332</v>
      </c>
      <c r="E4" s="2">
        <f>ABS(A4-D4)</f>
        <v>1.3333333333333321</v>
      </c>
      <c r="F4" s="2">
        <f>(A4*3+A3*2+A2*1)/6</f>
        <v>17.166666666666668</v>
      </c>
      <c r="G4" s="2">
        <f>ABS(A4-F4)</f>
        <v>1.1666666666666679</v>
      </c>
    </row>
    <row r="5" spans="1:7" x14ac:dyDescent="0.25">
      <c r="A5" s="2">
        <v>13</v>
      </c>
      <c r="B5" s="2">
        <f t="shared" si="0"/>
        <v>16</v>
      </c>
      <c r="C5" s="2">
        <f t="shared" si="1"/>
        <v>3</v>
      </c>
      <c r="D5" s="2">
        <f t="shared" si="2"/>
        <v>14</v>
      </c>
      <c r="E5" s="2">
        <f t="shared" ref="E5:E25" si="3">ABS(A5-D5)</f>
        <v>1</v>
      </c>
      <c r="F5" s="2">
        <f t="shared" ref="F5:F25" si="4">(A5*3+A4*2+A3*1)/6</f>
        <v>15.166666666666666</v>
      </c>
      <c r="G5" s="2">
        <f>ABS(A5-F5)</f>
        <v>2.1666666666666661</v>
      </c>
    </row>
    <row r="6" spans="1:7" x14ac:dyDescent="0.25">
      <c r="A6" s="2">
        <v>18</v>
      </c>
      <c r="B6" s="2">
        <f t="shared" si="0"/>
        <v>13</v>
      </c>
      <c r="C6" s="2">
        <f t="shared" si="1"/>
        <v>5</v>
      </c>
      <c r="D6" s="2">
        <f t="shared" si="2"/>
        <v>16.333333333333332</v>
      </c>
      <c r="E6" s="2">
        <f t="shared" si="3"/>
        <v>1.6666666666666679</v>
      </c>
      <c r="F6" s="2">
        <f t="shared" si="4"/>
        <v>16</v>
      </c>
      <c r="G6" s="2">
        <f t="shared" ref="G6:G25" si="5">ABS(A6-F6)</f>
        <v>2</v>
      </c>
    </row>
    <row r="7" spans="1:7" x14ac:dyDescent="0.25">
      <c r="A7" s="2">
        <v>14</v>
      </c>
      <c r="B7" s="2">
        <f t="shared" si="0"/>
        <v>18</v>
      </c>
      <c r="C7" s="2">
        <f t="shared" si="1"/>
        <v>4</v>
      </c>
      <c r="D7" s="2">
        <f t="shared" si="2"/>
        <v>15.333333333333334</v>
      </c>
      <c r="E7" s="2">
        <f t="shared" si="3"/>
        <v>1.3333333333333339</v>
      </c>
      <c r="F7" s="2">
        <f t="shared" si="4"/>
        <v>15.166666666666666</v>
      </c>
      <c r="G7" s="2">
        <f t="shared" si="5"/>
        <v>1.1666666666666661</v>
      </c>
    </row>
    <row r="8" spans="1:7" x14ac:dyDescent="0.25">
      <c r="A8" s="2">
        <v>15</v>
      </c>
      <c r="B8" s="2">
        <f t="shared" si="0"/>
        <v>14</v>
      </c>
      <c r="C8" s="2">
        <f t="shared" si="1"/>
        <v>1</v>
      </c>
      <c r="D8" s="2">
        <f t="shared" si="2"/>
        <v>14.666666666666666</v>
      </c>
      <c r="E8" s="2">
        <f t="shared" si="3"/>
        <v>0.33333333333333393</v>
      </c>
      <c r="F8" s="2">
        <f t="shared" si="4"/>
        <v>15.166666666666666</v>
      </c>
      <c r="G8" s="2">
        <f t="shared" si="5"/>
        <v>0.16666666666666607</v>
      </c>
    </row>
    <row r="9" spans="1:7" x14ac:dyDescent="0.25">
      <c r="A9" s="2">
        <v>17</v>
      </c>
      <c r="B9" s="2">
        <f t="shared" si="0"/>
        <v>15</v>
      </c>
      <c r="C9" s="2">
        <f t="shared" si="1"/>
        <v>2</v>
      </c>
      <c r="D9" s="2">
        <f t="shared" si="2"/>
        <v>16.333333333333332</v>
      </c>
      <c r="E9" s="2">
        <f t="shared" si="3"/>
        <v>0.66666666666666785</v>
      </c>
      <c r="F9" s="2">
        <f t="shared" si="4"/>
        <v>15.833333333333334</v>
      </c>
      <c r="G9" s="2">
        <f t="shared" si="5"/>
        <v>1.1666666666666661</v>
      </c>
    </row>
    <row r="10" spans="1:7" x14ac:dyDescent="0.25">
      <c r="A10" s="2">
        <v>20</v>
      </c>
      <c r="B10" s="2">
        <f t="shared" si="0"/>
        <v>17</v>
      </c>
      <c r="C10" s="2">
        <f t="shared" si="1"/>
        <v>3</v>
      </c>
      <c r="D10" s="2">
        <f t="shared" si="2"/>
        <v>19</v>
      </c>
      <c r="E10" s="2">
        <f t="shared" si="3"/>
        <v>1</v>
      </c>
      <c r="F10" s="2">
        <f t="shared" si="4"/>
        <v>18.166666666666668</v>
      </c>
      <c r="G10" s="2">
        <f t="shared" si="5"/>
        <v>1.8333333333333321</v>
      </c>
    </row>
    <row r="11" spans="1:7" x14ac:dyDescent="0.25">
      <c r="A11" s="2">
        <v>20</v>
      </c>
      <c r="B11" s="2">
        <f t="shared" si="0"/>
        <v>20</v>
      </c>
      <c r="C11" s="2">
        <f t="shared" si="1"/>
        <v>0</v>
      </c>
      <c r="D11" s="2">
        <f t="shared" si="2"/>
        <v>20</v>
      </c>
      <c r="E11" s="2">
        <f t="shared" si="3"/>
        <v>0</v>
      </c>
      <c r="F11" s="2">
        <f t="shared" si="4"/>
        <v>19.5</v>
      </c>
      <c r="G11" s="2">
        <f t="shared" si="5"/>
        <v>0.5</v>
      </c>
    </row>
    <row r="12" spans="1:7" x14ac:dyDescent="0.25">
      <c r="A12" s="2">
        <v>18</v>
      </c>
      <c r="B12" s="2">
        <f t="shared" si="0"/>
        <v>20</v>
      </c>
      <c r="C12" s="2">
        <f t="shared" si="1"/>
        <v>2</v>
      </c>
      <c r="D12" s="2">
        <f t="shared" si="2"/>
        <v>18.666666666666668</v>
      </c>
      <c r="E12" s="2">
        <f t="shared" si="3"/>
        <v>0.66666666666666785</v>
      </c>
      <c r="F12" s="2">
        <f t="shared" si="4"/>
        <v>19</v>
      </c>
      <c r="G12" s="2">
        <f t="shared" si="5"/>
        <v>1</v>
      </c>
    </row>
    <row r="13" spans="1:7" x14ac:dyDescent="0.25">
      <c r="A13" s="2">
        <v>20</v>
      </c>
      <c r="B13" s="2">
        <f t="shared" si="0"/>
        <v>18</v>
      </c>
      <c r="C13" s="2">
        <f t="shared" si="1"/>
        <v>2</v>
      </c>
      <c r="D13" s="2">
        <f t="shared" si="2"/>
        <v>19.333333333333332</v>
      </c>
      <c r="E13" s="2">
        <f t="shared" si="3"/>
        <v>0.66666666666666785</v>
      </c>
      <c r="F13" s="2">
        <f t="shared" si="4"/>
        <v>19.333333333333332</v>
      </c>
      <c r="G13" s="2">
        <f t="shared" si="5"/>
        <v>0.66666666666666785</v>
      </c>
    </row>
    <row r="14" spans="1:7" x14ac:dyDescent="0.25">
      <c r="A14" s="2">
        <v>10</v>
      </c>
      <c r="B14" s="2">
        <f t="shared" si="0"/>
        <v>20</v>
      </c>
      <c r="C14" s="2">
        <f t="shared" si="1"/>
        <v>10</v>
      </c>
      <c r="D14" s="2">
        <f t="shared" si="2"/>
        <v>13.333333333333334</v>
      </c>
      <c r="E14" s="2">
        <f t="shared" si="3"/>
        <v>3.3333333333333339</v>
      </c>
      <c r="F14" s="2">
        <f t="shared" si="4"/>
        <v>14.666666666666666</v>
      </c>
      <c r="G14" s="2">
        <f t="shared" si="5"/>
        <v>4.6666666666666661</v>
      </c>
    </row>
    <row r="15" spans="1:7" x14ac:dyDescent="0.25">
      <c r="A15" s="2">
        <v>17</v>
      </c>
      <c r="B15" s="2">
        <f t="shared" si="0"/>
        <v>10</v>
      </c>
      <c r="C15" s="2">
        <f t="shared" si="1"/>
        <v>7</v>
      </c>
      <c r="D15" s="2">
        <f t="shared" si="2"/>
        <v>14.666666666666666</v>
      </c>
      <c r="E15" s="2">
        <f t="shared" si="3"/>
        <v>2.3333333333333339</v>
      </c>
      <c r="F15" s="2">
        <f t="shared" si="4"/>
        <v>15.166666666666666</v>
      </c>
      <c r="G15" s="2">
        <f t="shared" si="5"/>
        <v>1.8333333333333339</v>
      </c>
    </row>
    <row r="16" spans="1:7" x14ac:dyDescent="0.25">
      <c r="A16" s="2">
        <v>17</v>
      </c>
      <c r="B16" s="2">
        <f t="shared" si="0"/>
        <v>17</v>
      </c>
      <c r="C16" s="2">
        <f t="shared" si="1"/>
        <v>0</v>
      </c>
      <c r="D16" s="2">
        <f t="shared" si="2"/>
        <v>17</v>
      </c>
      <c r="E16" s="2">
        <f t="shared" si="3"/>
        <v>0</v>
      </c>
      <c r="F16" s="2">
        <f t="shared" si="4"/>
        <v>15.833333333333334</v>
      </c>
      <c r="G16" s="2">
        <f t="shared" si="5"/>
        <v>1.1666666666666661</v>
      </c>
    </row>
    <row r="17" spans="1:7" x14ac:dyDescent="0.25">
      <c r="A17" s="2">
        <v>18</v>
      </c>
      <c r="B17" s="2">
        <f t="shared" si="0"/>
        <v>17</v>
      </c>
      <c r="C17" s="2">
        <f t="shared" si="1"/>
        <v>1</v>
      </c>
      <c r="D17" s="2">
        <f t="shared" si="2"/>
        <v>17.666666666666668</v>
      </c>
      <c r="E17" s="2">
        <f t="shared" si="3"/>
        <v>0.33333333333333215</v>
      </c>
      <c r="F17" s="2">
        <f t="shared" si="4"/>
        <v>17.5</v>
      </c>
      <c r="G17" s="2">
        <f t="shared" si="5"/>
        <v>0.5</v>
      </c>
    </row>
    <row r="18" spans="1:7" x14ac:dyDescent="0.25">
      <c r="A18" s="2">
        <v>18</v>
      </c>
      <c r="B18" s="2">
        <f t="shared" si="0"/>
        <v>18</v>
      </c>
      <c r="C18" s="2">
        <f t="shared" si="1"/>
        <v>0</v>
      </c>
      <c r="D18" s="2">
        <f t="shared" si="2"/>
        <v>18</v>
      </c>
      <c r="E18" s="2">
        <f t="shared" si="3"/>
        <v>0</v>
      </c>
      <c r="F18" s="2">
        <f t="shared" si="4"/>
        <v>17.833333333333332</v>
      </c>
      <c r="G18" s="2">
        <f t="shared" si="5"/>
        <v>0.16666666666666785</v>
      </c>
    </row>
    <row r="19" spans="1:7" x14ac:dyDescent="0.25">
      <c r="A19" s="2">
        <v>14</v>
      </c>
      <c r="B19" s="2">
        <f t="shared" si="0"/>
        <v>18</v>
      </c>
      <c r="C19" s="2">
        <f t="shared" si="1"/>
        <v>4</v>
      </c>
      <c r="D19" s="2">
        <f t="shared" si="2"/>
        <v>15.333333333333334</v>
      </c>
      <c r="E19" s="2">
        <f t="shared" si="3"/>
        <v>1.3333333333333339</v>
      </c>
      <c r="F19" s="2">
        <f t="shared" si="4"/>
        <v>16</v>
      </c>
      <c r="G19" s="2">
        <f t="shared" si="5"/>
        <v>2</v>
      </c>
    </row>
    <row r="20" spans="1:7" x14ac:dyDescent="0.25">
      <c r="A20" s="2">
        <v>14</v>
      </c>
      <c r="B20" s="2">
        <f t="shared" si="0"/>
        <v>14</v>
      </c>
      <c r="C20" s="2">
        <f t="shared" si="1"/>
        <v>0</v>
      </c>
      <c r="D20" s="2">
        <f t="shared" si="2"/>
        <v>14</v>
      </c>
      <c r="E20" s="2">
        <f t="shared" si="3"/>
        <v>0</v>
      </c>
      <c r="F20" s="2">
        <f t="shared" si="4"/>
        <v>14.666666666666666</v>
      </c>
      <c r="G20" s="2">
        <f t="shared" si="5"/>
        <v>0.66666666666666607</v>
      </c>
    </row>
    <row r="21" spans="1:7" x14ac:dyDescent="0.25">
      <c r="A21" s="2">
        <v>14</v>
      </c>
      <c r="B21" s="2">
        <f t="shared" si="0"/>
        <v>14</v>
      </c>
      <c r="C21" s="2">
        <f t="shared" si="1"/>
        <v>0</v>
      </c>
      <c r="D21" s="2">
        <f t="shared" si="2"/>
        <v>14</v>
      </c>
      <c r="E21" s="2">
        <f t="shared" si="3"/>
        <v>0</v>
      </c>
      <c r="F21" s="2">
        <f t="shared" si="4"/>
        <v>14</v>
      </c>
      <c r="G21" s="2">
        <f t="shared" si="5"/>
        <v>0</v>
      </c>
    </row>
    <row r="22" spans="1:7" x14ac:dyDescent="0.25">
      <c r="A22" s="2">
        <v>19</v>
      </c>
      <c r="B22" s="2">
        <f t="shared" si="0"/>
        <v>14</v>
      </c>
      <c r="C22" s="2">
        <f t="shared" si="1"/>
        <v>5</v>
      </c>
      <c r="D22" s="2">
        <f t="shared" si="2"/>
        <v>17.333333333333332</v>
      </c>
      <c r="E22" s="2">
        <f t="shared" si="3"/>
        <v>1.6666666666666679</v>
      </c>
      <c r="F22" s="2">
        <f t="shared" si="4"/>
        <v>16.5</v>
      </c>
      <c r="G22" s="2">
        <f t="shared" si="5"/>
        <v>2.5</v>
      </c>
    </row>
    <row r="23" spans="1:7" x14ac:dyDescent="0.25">
      <c r="A23" s="2">
        <v>12</v>
      </c>
      <c r="B23" s="2">
        <f t="shared" si="0"/>
        <v>19</v>
      </c>
      <c r="C23" s="2">
        <f t="shared" si="1"/>
        <v>7</v>
      </c>
      <c r="D23" s="2">
        <f t="shared" si="2"/>
        <v>14.333333333333334</v>
      </c>
      <c r="E23" s="2">
        <f t="shared" si="3"/>
        <v>2.3333333333333339</v>
      </c>
      <c r="F23" s="2">
        <f t="shared" si="4"/>
        <v>14.666666666666666</v>
      </c>
      <c r="G23" s="2">
        <f t="shared" si="5"/>
        <v>2.6666666666666661</v>
      </c>
    </row>
    <row r="24" spans="1:7" x14ac:dyDescent="0.25">
      <c r="A24" s="2">
        <v>13</v>
      </c>
      <c r="B24" s="2">
        <f t="shared" si="0"/>
        <v>12</v>
      </c>
      <c r="C24" s="2">
        <f t="shared" si="1"/>
        <v>1</v>
      </c>
      <c r="D24" s="2">
        <f t="shared" si="2"/>
        <v>12.666666666666666</v>
      </c>
      <c r="E24" s="2">
        <f t="shared" si="3"/>
        <v>0.33333333333333393</v>
      </c>
      <c r="F24" s="2">
        <f t="shared" si="4"/>
        <v>13.666666666666666</v>
      </c>
      <c r="G24" s="2">
        <f t="shared" si="5"/>
        <v>0.66666666666666607</v>
      </c>
    </row>
    <row r="25" spans="1:7" x14ac:dyDescent="0.25">
      <c r="A25" s="2">
        <v>14</v>
      </c>
      <c r="B25" s="2">
        <f t="shared" si="0"/>
        <v>13</v>
      </c>
      <c r="C25" s="2">
        <f t="shared" si="1"/>
        <v>1</v>
      </c>
      <c r="D25" s="2">
        <f t="shared" si="2"/>
        <v>13.666666666666666</v>
      </c>
      <c r="E25" s="2">
        <f t="shared" si="3"/>
        <v>0.33333333333333393</v>
      </c>
      <c r="F25" s="2">
        <f t="shared" si="4"/>
        <v>13.333333333333334</v>
      </c>
      <c r="G25" s="2">
        <f t="shared" si="5"/>
        <v>0.66666666666666607</v>
      </c>
    </row>
    <row r="26" spans="1:7" x14ac:dyDescent="0.25">
      <c r="A26" s="2"/>
      <c r="B26" s="2"/>
      <c r="C26" s="3">
        <f>AVERAGE(C3:C25)</f>
        <v>2.9130434782608696</v>
      </c>
      <c r="D26" s="3"/>
      <c r="E26" s="3">
        <f t="shared" ref="E26:G26" si="6">AVERAGE(E3:E25)</f>
        <v>0.97101449275362361</v>
      </c>
      <c r="F26" s="3"/>
      <c r="G26" s="3">
        <f t="shared" si="6"/>
        <v>1.333333333333333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20" zoomScaleNormal="120" workbookViewId="0">
      <selection activeCell="D4" sqref="D4"/>
    </sheetView>
  </sheetViews>
  <sheetFormatPr defaultRowHeight="15" x14ac:dyDescent="0.25"/>
  <cols>
    <col min="1" max="1" width="11.7109375" style="1" bestFit="1" customWidth="1"/>
    <col min="2" max="2" width="10.42578125" style="1" bestFit="1" customWidth="1"/>
    <col min="3" max="3" width="9.42578125" style="1" bestFit="1" customWidth="1"/>
    <col min="4" max="4" width="10.5703125" style="1" bestFit="1" customWidth="1"/>
    <col min="5" max="5" width="9.28515625" style="1" bestFit="1" customWidth="1"/>
    <col min="6" max="6" width="10.42578125" style="1" bestFit="1" customWidth="1"/>
    <col min="7" max="7" width="9.5703125" style="1" bestFit="1" customWidth="1"/>
    <col min="8" max="8" width="10.5703125" style="1" bestFit="1" customWidth="1"/>
    <col min="9" max="9" width="8.7109375" style="1" bestFit="1" customWidth="1"/>
    <col min="10" max="10" width="2" style="1" customWidth="1"/>
    <col min="11" max="11" width="8.5703125" style="1" customWidth="1"/>
    <col min="12" max="12" width="11" style="1" customWidth="1"/>
    <col min="13" max="16384" width="9.140625" style="1"/>
  </cols>
  <sheetData>
    <row r="1" spans="1:12" x14ac:dyDescent="0.25">
      <c r="A1" s="2" t="s">
        <v>4</v>
      </c>
      <c r="B1" s="2" t="s">
        <v>14</v>
      </c>
      <c r="C1" s="2" t="s">
        <v>5</v>
      </c>
      <c r="D1" s="2" t="s">
        <v>17</v>
      </c>
      <c r="E1" s="2" t="s">
        <v>5</v>
      </c>
      <c r="F1" s="2" t="s">
        <v>18</v>
      </c>
      <c r="G1" s="2" t="s">
        <v>5</v>
      </c>
      <c r="H1" s="2" t="s">
        <v>10</v>
      </c>
      <c r="I1" s="2" t="s">
        <v>5</v>
      </c>
      <c r="J1" s="4" t="s">
        <v>11</v>
      </c>
      <c r="K1" s="2" t="s">
        <v>12</v>
      </c>
      <c r="L1" s="2" t="s">
        <v>13</v>
      </c>
    </row>
    <row r="2" spans="1:12" x14ac:dyDescent="0.25">
      <c r="A2" s="2">
        <v>15</v>
      </c>
      <c r="B2" s="2"/>
      <c r="C2" s="2"/>
      <c r="D2" s="2"/>
      <c r="E2" s="2"/>
      <c r="F2" s="2"/>
      <c r="G2" s="2"/>
      <c r="H2" s="2"/>
      <c r="I2" s="2"/>
      <c r="J2" s="4">
        <v>1</v>
      </c>
      <c r="K2" s="2">
        <v>1</v>
      </c>
      <c r="L2" s="2">
        <f>1-K2</f>
        <v>0</v>
      </c>
    </row>
    <row r="3" spans="1:12" x14ac:dyDescent="0.25">
      <c r="A3" s="2">
        <v>20</v>
      </c>
      <c r="B3" s="2">
        <f>A2*1</f>
        <v>15</v>
      </c>
      <c r="C3" s="2">
        <f>ABS(B3-A3)</f>
        <v>5</v>
      </c>
      <c r="D3" s="2">
        <f>AVERAGE(A2:A3)</f>
        <v>17.5</v>
      </c>
      <c r="E3" s="2"/>
      <c r="F3" s="2"/>
      <c r="G3" s="2"/>
      <c r="H3" s="2"/>
      <c r="I3" s="2"/>
      <c r="J3" s="4">
        <v>2</v>
      </c>
      <c r="K3" s="2">
        <f t="shared" ref="K3:K5" si="0">2/(J3+1)</f>
        <v>0.66666666666666663</v>
      </c>
      <c r="L3" s="2">
        <f t="shared" ref="L3:L5" si="1">1-K3</f>
        <v>0.33333333333333337</v>
      </c>
    </row>
    <row r="4" spans="1:12" x14ac:dyDescent="0.25">
      <c r="A4" s="2">
        <v>16</v>
      </c>
      <c r="B4" s="2">
        <f>A3*$K$2+B3*$L$2</f>
        <v>20</v>
      </c>
      <c r="C4" s="2">
        <f t="shared" ref="C4:C25" si="2">ABS(B4-A4)</f>
        <v>4</v>
      </c>
      <c r="D4" s="2">
        <f>A4*$K$3+D3*$L$3</f>
        <v>16.5</v>
      </c>
      <c r="E4" s="2">
        <f>ABS(A4-D4)</f>
        <v>0.5</v>
      </c>
      <c r="F4" s="2">
        <f>AVERAGE(A2:A4)</f>
        <v>17</v>
      </c>
      <c r="G4" s="2">
        <f>ABS(A4-F4)</f>
        <v>1</v>
      </c>
      <c r="H4" s="2"/>
      <c r="I4" s="2"/>
      <c r="J4" s="4">
        <v>3</v>
      </c>
      <c r="K4" s="2">
        <f t="shared" si="0"/>
        <v>0.5</v>
      </c>
      <c r="L4" s="2">
        <f t="shared" si="1"/>
        <v>0.5</v>
      </c>
    </row>
    <row r="5" spans="1:12" x14ac:dyDescent="0.25">
      <c r="A5" s="2">
        <v>13</v>
      </c>
      <c r="B5" s="2">
        <f t="shared" ref="B5:B25" si="3">A4*$K$2+B4*$L$2</f>
        <v>16</v>
      </c>
      <c r="C5" s="2">
        <f t="shared" si="2"/>
        <v>3</v>
      </c>
      <c r="D5" s="2">
        <f t="shared" ref="D5:D25" si="4">A5*$K$3+D4*$L$3</f>
        <v>14.166666666666668</v>
      </c>
      <c r="E5" s="2">
        <f t="shared" ref="E5:E25" si="5">ABS(A5-D5)</f>
        <v>1.1666666666666679</v>
      </c>
      <c r="F5" s="2">
        <f>A5*$K$4+F4*$L$4</f>
        <v>15</v>
      </c>
      <c r="G5" s="2">
        <f>ABS(A5-F5)</f>
        <v>2</v>
      </c>
      <c r="H5" s="2">
        <f>AVERAGE(A2:A5)</f>
        <v>16</v>
      </c>
      <c r="I5" s="2">
        <f t="shared" ref="I5:I25" si="6">ABS(H5-A5)</f>
        <v>3</v>
      </c>
      <c r="J5" s="4">
        <v>4</v>
      </c>
      <c r="K5" s="2">
        <f t="shared" si="0"/>
        <v>0.4</v>
      </c>
      <c r="L5" s="2">
        <f t="shared" si="1"/>
        <v>0.6</v>
      </c>
    </row>
    <row r="6" spans="1:12" x14ac:dyDescent="0.25">
      <c r="A6" s="2">
        <v>18</v>
      </c>
      <c r="B6" s="2">
        <f t="shared" si="3"/>
        <v>13</v>
      </c>
      <c r="C6" s="2">
        <f t="shared" si="2"/>
        <v>5</v>
      </c>
      <c r="D6" s="2">
        <f t="shared" si="4"/>
        <v>16.722222222222221</v>
      </c>
      <c r="E6" s="2">
        <f t="shared" si="5"/>
        <v>1.2777777777777786</v>
      </c>
      <c r="F6" s="2">
        <f t="shared" ref="F6:F25" si="7">A6*$K$4+F5*$L$4</f>
        <v>16.5</v>
      </c>
      <c r="G6" s="2">
        <f t="shared" ref="G6:G25" si="8">ABS(A6-F6)</f>
        <v>1.5</v>
      </c>
      <c r="H6" s="2">
        <f>A6*$K$5+H5*$L$5</f>
        <v>16.8</v>
      </c>
      <c r="I6" s="2">
        <f t="shared" si="6"/>
        <v>1.1999999999999993</v>
      </c>
    </row>
    <row r="7" spans="1:12" x14ac:dyDescent="0.25">
      <c r="A7" s="2">
        <v>14</v>
      </c>
      <c r="B7" s="2">
        <f t="shared" si="3"/>
        <v>18</v>
      </c>
      <c r="C7" s="2">
        <f t="shared" si="2"/>
        <v>4</v>
      </c>
      <c r="D7" s="2">
        <f t="shared" si="4"/>
        <v>14.907407407407407</v>
      </c>
      <c r="E7" s="2">
        <f t="shared" si="5"/>
        <v>0.90740740740740655</v>
      </c>
      <c r="F7" s="2">
        <f t="shared" si="7"/>
        <v>15.25</v>
      </c>
      <c r="G7" s="2">
        <f t="shared" si="8"/>
        <v>1.25</v>
      </c>
      <c r="H7" s="2">
        <f t="shared" ref="H7:H25" si="9">A7*$K$5+H6*$L$5</f>
        <v>15.68</v>
      </c>
      <c r="I7" s="2">
        <f t="shared" si="6"/>
        <v>1.6799999999999997</v>
      </c>
    </row>
    <row r="8" spans="1:12" x14ac:dyDescent="0.25">
      <c r="A8" s="2">
        <v>15</v>
      </c>
      <c r="B8" s="2">
        <f t="shared" si="3"/>
        <v>14</v>
      </c>
      <c r="C8" s="2">
        <f t="shared" si="2"/>
        <v>1</v>
      </c>
      <c r="D8" s="2">
        <f t="shared" si="4"/>
        <v>14.969135802469136</v>
      </c>
      <c r="E8" s="2">
        <f t="shared" si="5"/>
        <v>3.0864197530863891E-2</v>
      </c>
      <c r="F8" s="2">
        <f t="shared" si="7"/>
        <v>15.125</v>
      </c>
      <c r="G8" s="2">
        <f t="shared" si="8"/>
        <v>0.125</v>
      </c>
      <c r="H8" s="2">
        <f t="shared" si="9"/>
        <v>15.407999999999999</v>
      </c>
      <c r="I8" s="2">
        <f t="shared" si="6"/>
        <v>0.40799999999999947</v>
      </c>
    </row>
    <row r="9" spans="1:12" x14ac:dyDescent="0.25">
      <c r="A9" s="2">
        <v>17</v>
      </c>
      <c r="B9" s="2">
        <f t="shared" si="3"/>
        <v>15</v>
      </c>
      <c r="C9" s="2">
        <f t="shared" si="2"/>
        <v>2</v>
      </c>
      <c r="D9" s="2">
        <f t="shared" si="4"/>
        <v>16.323045267489711</v>
      </c>
      <c r="E9" s="2">
        <f t="shared" si="5"/>
        <v>0.67695473251028915</v>
      </c>
      <c r="F9" s="2">
        <f t="shared" si="7"/>
        <v>16.0625</v>
      </c>
      <c r="G9" s="2">
        <f t="shared" si="8"/>
        <v>0.9375</v>
      </c>
      <c r="H9" s="2">
        <f t="shared" si="9"/>
        <v>16.044800000000002</v>
      </c>
      <c r="I9" s="2">
        <f t="shared" si="6"/>
        <v>0.95519999999999783</v>
      </c>
    </row>
    <row r="10" spans="1:12" x14ac:dyDescent="0.25">
      <c r="A10" s="2">
        <v>20</v>
      </c>
      <c r="B10" s="2">
        <f t="shared" si="3"/>
        <v>17</v>
      </c>
      <c r="C10" s="2">
        <f t="shared" si="2"/>
        <v>3</v>
      </c>
      <c r="D10" s="2">
        <f t="shared" si="4"/>
        <v>18.774348422496569</v>
      </c>
      <c r="E10" s="2">
        <f t="shared" si="5"/>
        <v>1.2256515775034309</v>
      </c>
      <c r="F10" s="2">
        <f t="shared" si="7"/>
        <v>18.03125</v>
      </c>
      <c r="G10" s="2">
        <f t="shared" si="8"/>
        <v>1.96875</v>
      </c>
      <c r="H10" s="2">
        <f t="shared" si="9"/>
        <v>17.62688</v>
      </c>
      <c r="I10" s="2">
        <f t="shared" si="6"/>
        <v>2.3731200000000001</v>
      </c>
    </row>
    <row r="11" spans="1:12" x14ac:dyDescent="0.25">
      <c r="A11" s="2">
        <v>20</v>
      </c>
      <c r="B11" s="2">
        <f t="shared" si="3"/>
        <v>20</v>
      </c>
      <c r="C11" s="2">
        <f t="shared" si="2"/>
        <v>0</v>
      </c>
      <c r="D11" s="2">
        <f t="shared" si="4"/>
        <v>19.591449474165522</v>
      </c>
      <c r="E11" s="2">
        <f t="shared" si="5"/>
        <v>0.40855052583447815</v>
      </c>
      <c r="F11" s="2">
        <f t="shared" si="7"/>
        <v>19.015625</v>
      </c>
      <c r="G11" s="2">
        <f t="shared" si="8"/>
        <v>0.984375</v>
      </c>
      <c r="H11" s="2">
        <f t="shared" si="9"/>
        <v>18.576127999999997</v>
      </c>
      <c r="I11" s="2">
        <f t="shared" si="6"/>
        <v>1.4238720000000029</v>
      </c>
    </row>
    <row r="12" spans="1:12" x14ac:dyDescent="0.25">
      <c r="A12" s="2">
        <v>18</v>
      </c>
      <c r="B12" s="2">
        <f t="shared" si="3"/>
        <v>20</v>
      </c>
      <c r="C12" s="2">
        <f t="shared" si="2"/>
        <v>2</v>
      </c>
      <c r="D12" s="2">
        <f t="shared" si="4"/>
        <v>18.530483158055176</v>
      </c>
      <c r="E12" s="2">
        <f t="shared" si="5"/>
        <v>0.53048315805517632</v>
      </c>
      <c r="F12" s="2">
        <f t="shared" si="7"/>
        <v>18.5078125</v>
      </c>
      <c r="G12" s="2">
        <f t="shared" si="8"/>
        <v>0.5078125</v>
      </c>
      <c r="H12" s="2">
        <f t="shared" si="9"/>
        <v>18.3456768</v>
      </c>
      <c r="I12" s="2">
        <f t="shared" si="6"/>
        <v>0.34567679999999967</v>
      </c>
    </row>
    <row r="13" spans="1:12" x14ac:dyDescent="0.25">
      <c r="A13" s="2">
        <v>20</v>
      </c>
      <c r="B13" s="2">
        <f t="shared" si="3"/>
        <v>18</v>
      </c>
      <c r="C13" s="2">
        <f t="shared" si="2"/>
        <v>2</v>
      </c>
      <c r="D13" s="2">
        <f t="shared" si="4"/>
        <v>19.510161052685056</v>
      </c>
      <c r="E13" s="2">
        <f t="shared" si="5"/>
        <v>0.4898389473149436</v>
      </c>
      <c r="F13" s="2">
        <f t="shared" si="7"/>
        <v>19.25390625</v>
      </c>
      <c r="G13" s="2">
        <f t="shared" si="8"/>
        <v>0.74609375</v>
      </c>
      <c r="H13" s="2">
        <f t="shared" si="9"/>
        <v>19.007406079999999</v>
      </c>
      <c r="I13" s="2">
        <f t="shared" si="6"/>
        <v>0.99259392000000091</v>
      </c>
    </row>
    <row r="14" spans="1:12" x14ac:dyDescent="0.25">
      <c r="A14" s="2">
        <v>10</v>
      </c>
      <c r="B14" s="2">
        <f t="shared" si="3"/>
        <v>20</v>
      </c>
      <c r="C14" s="2">
        <f t="shared" si="2"/>
        <v>10</v>
      </c>
      <c r="D14" s="2">
        <f t="shared" si="4"/>
        <v>13.170053684228353</v>
      </c>
      <c r="E14" s="2">
        <f t="shared" si="5"/>
        <v>3.1700536842283533</v>
      </c>
      <c r="F14" s="2">
        <f t="shared" si="7"/>
        <v>14.626953125</v>
      </c>
      <c r="G14" s="2">
        <f t="shared" si="8"/>
        <v>4.626953125</v>
      </c>
      <c r="H14" s="2">
        <f t="shared" si="9"/>
        <v>15.404443647999999</v>
      </c>
      <c r="I14" s="2">
        <f t="shared" si="6"/>
        <v>5.4044436479999991</v>
      </c>
    </row>
    <row r="15" spans="1:12" x14ac:dyDescent="0.25">
      <c r="A15" s="2">
        <v>17</v>
      </c>
      <c r="B15" s="2">
        <f t="shared" si="3"/>
        <v>10</v>
      </c>
      <c r="C15" s="2">
        <f t="shared" si="2"/>
        <v>7</v>
      </c>
      <c r="D15" s="2">
        <f t="shared" si="4"/>
        <v>15.723351228076117</v>
      </c>
      <c r="E15" s="2">
        <f t="shared" si="5"/>
        <v>1.2766487719238828</v>
      </c>
      <c r="F15" s="2">
        <f t="shared" si="7"/>
        <v>15.8134765625</v>
      </c>
      <c r="G15" s="2">
        <f t="shared" si="8"/>
        <v>1.1865234375</v>
      </c>
      <c r="H15" s="2">
        <f t="shared" si="9"/>
        <v>16.042666188799998</v>
      </c>
      <c r="I15" s="2">
        <f t="shared" si="6"/>
        <v>0.95733381120000161</v>
      </c>
    </row>
    <row r="16" spans="1:12" x14ac:dyDescent="0.25">
      <c r="A16" s="2">
        <v>17</v>
      </c>
      <c r="B16" s="2">
        <f t="shared" si="3"/>
        <v>17</v>
      </c>
      <c r="C16" s="2">
        <f t="shared" si="2"/>
        <v>0</v>
      </c>
      <c r="D16" s="2">
        <f t="shared" si="4"/>
        <v>16.574450409358704</v>
      </c>
      <c r="E16" s="2">
        <f t="shared" si="5"/>
        <v>0.42554959064129605</v>
      </c>
      <c r="F16" s="2">
        <f t="shared" si="7"/>
        <v>16.40673828125</v>
      </c>
      <c r="G16" s="2">
        <f t="shared" si="8"/>
        <v>0.59326171875</v>
      </c>
      <c r="H16" s="2">
        <f t="shared" si="9"/>
        <v>16.42559971328</v>
      </c>
      <c r="I16" s="2">
        <f t="shared" si="6"/>
        <v>0.57440028671999954</v>
      </c>
    </row>
    <row r="17" spans="1:9" x14ac:dyDescent="0.25">
      <c r="A17" s="2">
        <v>18</v>
      </c>
      <c r="B17" s="2">
        <f t="shared" si="3"/>
        <v>17</v>
      </c>
      <c r="C17" s="2">
        <f t="shared" si="2"/>
        <v>1</v>
      </c>
      <c r="D17" s="2">
        <f t="shared" si="4"/>
        <v>17.52481680311957</v>
      </c>
      <c r="E17" s="2">
        <f t="shared" si="5"/>
        <v>0.47518319688042965</v>
      </c>
      <c r="F17" s="2">
        <f t="shared" si="7"/>
        <v>17.203369140625</v>
      </c>
      <c r="G17" s="2">
        <f t="shared" si="8"/>
        <v>0.796630859375</v>
      </c>
      <c r="H17" s="2">
        <f t="shared" si="9"/>
        <v>17.055359827968001</v>
      </c>
      <c r="I17" s="2">
        <f t="shared" si="6"/>
        <v>0.94464017203199901</v>
      </c>
    </row>
    <row r="18" spans="1:9" x14ac:dyDescent="0.25">
      <c r="A18" s="2">
        <v>18</v>
      </c>
      <c r="B18" s="2">
        <f t="shared" si="3"/>
        <v>18</v>
      </c>
      <c r="C18" s="2">
        <f t="shared" si="2"/>
        <v>0</v>
      </c>
      <c r="D18" s="2">
        <f t="shared" si="4"/>
        <v>17.841605601039859</v>
      </c>
      <c r="E18" s="2">
        <f t="shared" si="5"/>
        <v>0.15839439896014085</v>
      </c>
      <c r="F18" s="2">
        <f t="shared" si="7"/>
        <v>17.6016845703125</v>
      </c>
      <c r="G18" s="2">
        <f t="shared" si="8"/>
        <v>0.3983154296875</v>
      </c>
      <c r="H18" s="2">
        <f t="shared" si="9"/>
        <v>17.433215896780801</v>
      </c>
      <c r="I18" s="2">
        <f t="shared" si="6"/>
        <v>0.5667841032191987</v>
      </c>
    </row>
    <row r="19" spans="1:9" x14ac:dyDescent="0.25">
      <c r="A19" s="2">
        <v>14</v>
      </c>
      <c r="B19" s="2">
        <f t="shared" si="3"/>
        <v>18</v>
      </c>
      <c r="C19" s="2">
        <f t="shared" si="2"/>
        <v>4</v>
      </c>
      <c r="D19" s="2">
        <f t="shared" si="4"/>
        <v>15.28053520034662</v>
      </c>
      <c r="E19" s="2">
        <f t="shared" si="5"/>
        <v>1.2805352003466197</v>
      </c>
      <c r="F19" s="2">
        <f t="shared" si="7"/>
        <v>15.80084228515625</v>
      </c>
      <c r="G19" s="2">
        <f t="shared" si="8"/>
        <v>1.80084228515625</v>
      </c>
      <c r="H19" s="2">
        <f t="shared" si="9"/>
        <v>16.059929538068481</v>
      </c>
      <c r="I19" s="2">
        <f t="shared" si="6"/>
        <v>2.0599295380684808</v>
      </c>
    </row>
    <row r="20" spans="1:9" x14ac:dyDescent="0.25">
      <c r="A20" s="2">
        <v>14</v>
      </c>
      <c r="B20" s="2">
        <f t="shared" si="3"/>
        <v>14</v>
      </c>
      <c r="C20" s="2">
        <f t="shared" si="2"/>
        <v>0</v>
      </c>
      <c r="D20" s="2">
        <f t="shared" si="4"/>
        <v>14.426845066782207</v>
      </c>
      <c r="E20" s="2">
        <f t="shared" si="5"/>
        <v>0.42684506678220657</v>
      </c>
      <c r="F20" s="2">
        <f t="shared" si="7"/>
        <v>14.900421142578125</v>
      </c>
      <c r="G20" s="2">
        <f t="shared" si="8"/>
        <v>0.900421142578125</v>
      </c>
      <c r="H20" s="2">
        <f t="shared" si="9"/>
        <v>15.235957722841089</v>
      </c>
      <c r="I20" s="2">
        <f t="shared" si="6"/>
        <v>1.2359577228410892</v>
      </c>
    </row>
    <row r="21" spans="1:9" x14ac:dyDescent="0.25">
      <c r="A21" s="2">
        <v>14</v>
      </c>
      <c r="B21" s="2">
        <f t="shared" si="3"/>
        <v>14</v>
      </c>
      <c r="C21" s="2">
        <f t="shared" si="2"/>
        <v>0</v>
      </c>
      <c r="D21" s="2">
        <f t="shared" si="4"/>
        <v>14.142281688927401</v>
      </c>
      <c r="E21" s="2">
        <f t="shared" si="5"/>
        <v>0.14228168892740101</v>
      </c>
      <c r="F21" s="2">
        <f t="shared" si="7"/>
        <v>14.450210571289063</v>
      </c>
      <c r="G21" s="2">
        <f t="shared" si="8"/>
        <v>0.4502105712890625</v>
      </c>
      <c r="H21" s="2">
        <f t="shared" si="9"/>
        <v>14.741574633704655</v>
      </c>
      <c r="I21" s="2">
        <f t="shared" si="6"/>
        <v>0.74157463370465493</v>
      </c>
    </row>
    <row r="22" spans="1:9" x14ac:dyDescent="0.25">
      <c r="A22" s="2">
        <v>19</v>
      </c>
      <c r="B22" s="2">
        <f t="shared" si="3"/>
        <v>14</v>
      </c>
      <c r="C22" s="2">
        <f t="shared" si="2"/>
        <v>5</v>
      </c>
      <c r="D22" s="2">
        <f t="shared" si="4"/>
        <v>17.380760562975802</v>
      </c>
      <c r="E22" s="2">
        <f t="shared" si="5"/>
        <v>1.6192394370241985</v>
      </c>
      <c r="F22" s="2">
        <f t="shared" si="7"/>
        <v>16.725105285644531</v>
      </c>
      <c r="G22" s="2">
        <f t="shared" si="8"/>
        <v>2.2748947143554688</v>
      </c>
      <c r="H22" s="2">
        <f t="shared" si="9"/>
        <v>16.444944780222794</v>
      </c>
      <c r="I22" s="2">
        <f t="shared" si="6"/>
        <v>2.5550552197772056</v>
      </c>
    </row>
    <row r="23" spans="1:9" x14ac:dyDescent="0.25">
      <c r="A23" s="2">
        <v>12</v>
      </c>
      <c r="B23" s="2">
        <f t="shared" si="3"/>
        <v>19</v>
      </c>
      <c r="C23" s="2">
        <f t="shared" si="2"/>
        <v>7</v>
      </c>
      <c r="D23" s="2">
        <f t="shared" si="4"/>
        <v>13.793586854325268</v>
      </c>
      <c r="E23" s="2">
        <f t="shared" si="5"/>
        <v>1.7935868543252678</v>
      </c>
      <c r="F23" s="2">
        <f t="shared" si="7"/>
        <v>14.362552642822266</v>
      </c>
      <c r="G23" s="2">
        <f t="shared" si="8"/>
        <v>2.3625526428222656</v>
      </c>
      <c r="H23" s="2">
        <f t="shared" si="9"/>
        <v>14.666966868133677</v>
      </c>
      <c r="I23" s="2">
        <f t="shared" si="6"/>
        <v>2.6669668681336773</v>
      </c>
    </row>
    <row r="24" spans="1:9" x14ac:dyDescent="0.25">
      <c r="A24" s="2">
        <v>13</v>
      </c>
      <c r="B24" s="2">
        <f t="shared" si="3"/>
        <v>12</v>
      </c>
      <c r="C24" s="2">
        <f t="shared" si="2"/>
        <v>1</v>
      </c>
      <c r="D24" s="2">
        <f t="shared" si="4"/>
        <v>13.264528951441756</v>
      </c>
      <c r="E24" s="2">
        <f t="shared" si="5"/>
        <v>0.26452895144175592</v>
      </c>
      <c r="F24" s="2">
        <f t="shared" si="7"/>
        <v>13.681276321411133</v>
      </c>
      <c r="G24" s="2">
        <f t="shared" si="8"/>
        <v>0.68127632141113281</v>
      </c>
      <c r="H24" s="2">
        <f t="shared" si="9"/>
        <v>14.000180120880206</v>
      </c>
      <c r="I24" s="2">
        <f t="shared" si="6"/>
        <v>1.0001801208802057</v>
      </c>
    </row>
    <row r="25" spans="1:9" x14ac:dyDescent="0.25">
      <c r="A25" s="2">
        <v>14</v>
      </c>
      <c r="B25" s="2">
        <f t="shared" si="3"/>
        <v>13</v>
      </c>
      <c r="C25" s="2">
        <f t="shared" si="2"/>
        <v>1</v>
      </c>
      <c r="D25" s="2">
        <f t="shared" si="4"/>
        <v>13.754842983813919</v>
      </c>
      <c r="E25" s="2">
        <f t="shared" si="5"/>
        <v>0.24515701618608077</v>
      </c>
      <c r="F25" s="2">
        <f t="shared" si="7"/>
        <v>13.840638160705566</v>
      </c>
      <c r="G25" s="2">
        <f t="shared" si="8"/>
        <v>0.15936183929443359</v>
      </c>
      <c r="H25" s="2">
        <f t="shared" si="9"/>
        <v>14.000108072528125</v>
      </c>
      <c r="I25" s="2">
        <f t="shared" si="6"/>
        <v>1.0807252812483625E-4</v>
      </c>
    </row>
    <row r="26" spans="1:9" x14ac:dyDescent="0.25">
      <c r="A26" s="2"/>
      <c r="B26" s="2"/>
      <c r="C26" s="3">
        <f>AVERAGE(C3:C25)</f>
        <v>2.9130434782608696</v>
      </c>
      <c r="D26" s="3"/>
      <c r="E26" s="3">
        <f t="shared" ref="E26:G26" si="10">AVERAGE(E3:E25)</f>
        <v>0.84055449310312125</v>
      </c>
      <c r="F26" s="3"/>
      <c r="G26" s="3">
        <f t="shared" si="10"/>
        <v>1.238671606237238</v>
      </c>
      <c r="H26" s="2"/>
      <c r="I26" s="3">
        <f>AVERAGE(I3:I25)</f>
        <v>1.4802779484335542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70" zoomScaleNormal="170" workbookViewId="0">
      <selection activeCell="F6" sqref="F6"/>
    </sheetView>
  </sheetViews>
  <sheetFormatPr defaultRowHeight="15" x14ac:dyDescent="0.25"/>
  <cols>
    <col min="1" max="2" width="9.140625" customWidth="1"/>
  </cols>
  <sheetData>
    <row r="1" spans="1:8" x14ac:dyDescent="0.25">
      <c r="D1" t="s">
        <v>0</v>
      </c>
      <c r="E1" t="s">
        <v>1</v>
      </c>
      <c r="F1" t="s">
        <v>2</v>
      </c>
      <c r="G1" t="s">
        <v>3</v>
      </c>
    </row>
    <row r="2" spans="1:8" x14ac:dyDescent="0.25">
      <c r="A2">
        <f>1</f>
        <v>1</v>
      </c>
      <c r="B2">
        <v>15</v>
      </c>
      <c r="C2">
        <f>B2+A2</f>
        <v>16</v>
      </c>
    </row>
    <row r="3" spans="1:8" x14ac:dyDescent="0.25">
      <c r="A3">
        <f>A2*1.2</f>
        <v>1.2</v>
      </c>
      <c r="B3">
        <v>20</v>
      </c>
      <c r="C3">
        <f t="shared" ref="C3:C25" si="0">B3+A3</f>
        <v>21.2</v>
      </c>
    </row>
    <row r="4" spans="1:8" x14ac:dyDescent="0.25">
      <c r="A4">
        <f t="shared" ref="A4:A25" si="1">A3*1.2</f>
        <v>1.44</v>
      </c>
      <c r="B4">
        <v>16</v>
      </c>
      <c r="C4">
        <f t="shared" si="0"/>
        <v>17.440000000000001</v>
      </c>
      <c r="D4">
        <f>AVERAGE(C2:C3)</f>
        <v>18.600000000000001</v>
      </c>
    </row>
    <row r="5" spans="1:8" x14ac:dyDescent="0.25">
      <c r="A5">
        <f t="shared" si="1"/>
        <v>1.728</v>
      </c>
      <c r="B5">
        <v>13</v>
      </c>
      <c r="C5">
        <f t="shared" si="0"/>
        <v>14.728</v>
      </c>
      <c r="D5">
        <f t="shared" ref="D5:D25" si="2">AVERAGE(C3:C4)</f>
        <v>19.32</v>
      </c>
    </row>
    <row r="6" spans="1:8" x14ac:dyDescent="0.25">
      <c r="A6">
        <f t="shared" si="1"/>
        <v>2.0735999999999999</v>
      </c>
      <c r="B6">
        <v>18</v>
      </c>
      <c r="C6">
        <f t="shared" si="0"/>
        <v>20.073599999999999</v>
      </c>
      <c r="D6">
        <f t="shared" si="2"/>
        <v>16.084</v>
      </c>
      <c r="E6">
        <f>AVERAGE(D4:D5)</f>
        <v>18.96</v>
      </c>
      <c r="F6">
        <f>2*D6-E6</f>
        <v>13.207999999999998</v>
      </c>
      <c r="G6">
        <f>2*(E6-F6)/1</f>
        <v>11.504000000000005</v>
      </c>
      <c r="H6">
        <f>G6+F6</f>
        <v>24.712000000000003</v>
      </c>
    </row>
    <row r="7" spans="1:8" x14ac:dyDescent="0.25">
      <c r="A7">
        <f t="shared" si="1"/>
        <v>2.4883199999999999</v>
      </c>
      <c r="B7">
        <v>14</v>
      </c>
      <c r="C7">
        <f t="shared" si="0"/>
        <v>16.488320000000002</v>
      </c>
      <c r="D7">
        <f t="shared" si="2"/>
        <v>17.4008</v>
      </c>
      <c r="E7">
        <f t="shared" ref="E7:E25" si="3">AVERAGE(D5:D6)</f>
        <v>17.701999999999998</v>
      </c>
      <c r="F7">
        <f t="shared" ref="F7:F25" si="4">2*D7-E7</f>
        <v>17.099600000000002</v>
      </c>
      <c r="G7">
        <f t="shared" ref="G7:G25" si="5">2*(E7-F7)/1</f>
        <v>1.2047999999999917</v>
      </c>
      <c r="H7">
        <f t="shared" ref="H7:H25" si="6">G7+F7</f>
        <v>18.304399999999994</v>
      </c>
    </row>
    <row r="8" spans="1:8" x14ac:dyDescent="0.25">
      <c r="A8">
        <f t="shared" si="1"/>
        <v>2.9859839999999997</v>
      </c>
      <c r="B8">
        <v>15</v>
      </c>
      <c r="C8">
        <f t="shared" si="0"/>
        <v>17.985983999999998</v>
      </c>
      <c r="D8">
        <f t="shared" si="2"/>
        <v>18.28096</v>
      </c>
      <c r="E8">
        <f t="shared" si="3"/>
        <v>16.7424</v>
      </c>
      <c r="F8">
        <f t="shared" si="4"/>
        <v>19.819520000000001</v>
      </c>
      <c r="G8">
        <f t="shared" si="5"/>
        <v>-6.1542400000000015</v>
      </c>
      <c r="H8">
        <f t="shared" si="6"/>
        <v>13.665279999999999</v>
      </c>
    </row>
    <row r="9" spans="1:8" x14ac:dyDescent="0.25">
      <c r="A9">
        <f t="shared" si="1"/>
        <v>3.5831807999999996</v>
      </c>
      <c r="B9">
        <v>17</v>
      </c>
      <c r="C9">
        <f t="shared" si="0"/>
        <v>20.583180800000001</v>
      </c>
      <c r="D9">
        <f t="shared" si="2"/>
        <v>17.237152000000002</v>
      </c>
      <c r="E9">
        <f t="shared" si="3"/>
        <v>17.840879999999999</v>
      </c>
      <c r="F9">
        <f t="shared" si="4"/>
        <v>16.633424000000005</v>
      </c>
      <c r="G9">
        <f t="shared" si="5"/>
        <v>2.4149119999999868</v>
      </c>
      <c r="H9">
        <f t="shared" si="6"/>
        <v>19.048335999999992</v>
      </c>
    </row>
    <row r="10" spans="1:8" x14ac:dyDescent="0.25">
      <c r="A10">
        <f t="shared" si="1"/>
        <v>4.2998169599999994</v>
      </c>
      <c r="B10">
        <v>20</v>
      </c>
      <c r="C10">
        <f t="shared" si="0"/>
        <v>24.299816960000001</v>
      </c>
      <c r="D10">
        <f t="shared" si="2"/>
        <v>19.284582399999998</v>
      </c>
      <c r="E10">
        <f t="shared" si="3"/>
        <v>17.759056000000001</v>
      </c>
      <c r="F10">
        <f t="shared" si="4"/>
        <v>20.810108799999995</v>
      </c>
      <c r="G10">
        <f t="shared" si="5"/>
        <v>-6.1021055999999874</v>
      </c>
      <c r="H10">
        <f t="shared" si="6"/>
        <v>14.708003200000007</v>
      </c>
    </row>
    <row r="11" spans="1:8" x14ac:dyDescent="0.25">
      <c r="A11">
        <f t="shared" si="1"/>
        <v>5.1597803519999994</v>
      </c>
      <c r="B11">
        <v>20</v>
      </c>
      <c r="C11">
        <f t="shared" si="0"/>
        <v>25.159780351999999</v>
      </c>
      <c r="D11">
        <f t="shared" si="2"/>
        <v>22.441498880000001</v>
      </c>
      <c r="E11">
        <f t="shared" si="3"/>
        <v>18.2608672</v>
      </c>
      <c r="F11">
        <f t="shared" si="4"/>
        <v>26.622130560000002</v>
      </c>
      <c r="G11">
        <f t="shared" si="5"/>
        <v>-16.722526720000005</v>
      </c>
      <c r="H11">
        <f t="shared" si="6"/>
        <v>9.8996038399999975</v>
      </c>
    </row>
    <row r="12" spans="1:8" x14ac:dyDescent="0.25">
      <c r="A12">
        <f t="shared" si="1"/>
        <v>6.1917364223999991</v>
      </c>
      <c r="B12">
        <v>18</v>
      </c>
      <c r="C12">
        <f t="shared" si="0"/>
        <v>24.191736422399998</v>
      </c>
      <c r="D12">
        <f t="shared" si="2"/>
        <v>24.729798656</v>
      </c>
      <c r="E12">
        <f t="shared" si="3"/>
        <v>20.863040640000001</v>
      </c>
      <c r="F12">
        <f t="shared" si="4"/>
        <v>28.596556671999998</v>
      </c>
      <c r="G12">
        <f t="shared" si="5"/>
        <v>-15.467032063999994</v>
      </c>
      <c r="H12">
        <f t="shared" si="6"/>
        <v>13.129524608000004</v>
      </c>
    </row>
    <row r="13" spans="1:8" x14ac:dyDescent="0.25">
      <c r="A13">
        <f t="shared" si="1"/>
        <v>7.4300837068799988</v>
      </c>
      <c r="B13">
        <v>20</v>
      </c>
      <c r="C13">
        <f t="shared" si="0"/>
        <v>27.430083706879998</v>
      </c>
      <c r="D13">
        <f t="shared" si="2"/>
        <v>24.675758387199998</v>
      </c>
      <c r="E13">
        <f t="shared" si="3"/>
        <v>23.585648767999999</v>
      </c>
      <c r="F13">
        <f t="shared" si="4"/>
        <v>25.765868006399998</v>
      </c>
      <c r="G13">
        <f t="shared" si="5"/>
        <v>-4.3604384767999989</v>
      </c>
      <c r="H13">
        <f t="shared" si="6"/>
        <v>21.405429529599999</v>
      </c>
    </row>
    <row r="14" spans="1:8" x14ac:dyDescent="0.25">
      <c r="A14">
        <f t="shared" si="1"/>
        <v>8.9161004482559978</v>
      </c>
      <c r="B14">
        <v>10</v>
      </c>
      <c r="C14">
        <f t="shared" si="0"/>
        <v>18.916100448255996</v>
      </c>
      <c r="D14">
        <f t="shared" si="2"/>
        <v>25.810910064639998</v>
      </c>
      <c r="E14">
        <f t="shared" si="3"/>
        <v>24.702778521599999</v>
      </c>
      <c r="F14">
        <f t="shared" si="4"/>
        <v>26.919041607679997</v>
      </c>
      <c r="G14">
        <f t="shared" si="5"/>
        <v>-4.4325261721599958</v>
      </c>
      <c r="H14">
        <f t="shared" si="6"/>
        <v>22.486515435520001</v>
      </c>
    </row>
    <row r="15" spans="1:8" x14ac:dyDescent="0.25">
      <c r="A15">
        <f t="shared" si="1"/>
        <v>10.699320537907196</v>
      </c>
      <c r="B15">
        <v>17</v>
      </c>
      <c r="C15">
        <f t="shared" si="0"/>
        <v>27.699320537907198</v>
      </c>
      <c r="D15">
        <f t="shared" si="2"/>
        <v>23.173092077567997</v>
      </c>
      <c r="E15">
        <f t="shared" si="3"/>
        <v>25.243334225919998</v>
      </c>
      <c r="F15">
        <f t="shared" si="4"/>
        <v>21.102849929215996</v>
      </c>
      <c r="G15">
        <f t="shared" si="5"/>
        <v>8.2809685934080051</v>
      </c>
      <c r="H15">
        <f t="shared" si="6"/>
        <v>29.383818522624001</v>
      </c>
    </row>
    <row r="16" spans="1:8" x14ac:dyDescent="0.25">
      <c r="A16">
        <f t="shared" si="1"/>
        <v>12.839184645488634</v>
      </c>
      <c r="B16">
        <v>17</v>
      </c>
      <c r="C16">
        <f t="shared" si="0"/>
        <v>29.839184645488636</v>
      </c>
      <c r="D16">
        <f t="shared" si="2"/>
        <v>23.307710493081597</v>
      </c>
      <c r="E16">
        <f t="shared" si="3"/>
        <v>24.492001071103999</v>
      </c>
      <c r="F16">
        <f t="shared" si="4"/>
        <v>22.123419915059195</v>
      </c>
      <c r="G16">
        <f t="shared" si="5"/>
        <v>4.7371623120896089</v>
      </c>
      <c r="H16">
        <f t="shared" si="6"/>
        <v>26.860582227148804</v>
      </c>
    </row>
    <row r="17" spans="1:8" x14ac:dyDescent="0.25">
      <c r="A17">
        <f t="shared" si="1"/>
        <v>15.407021574586361</v>
      </c>
      <c r="B17">
        <v>18</v>
      </c>
      <c r="C17">
        <f t="shared" si="0"/>
        <v>33.407021574586359</v>
      </c>
      <c r="D17">
        <f t="shared" si="2"/>
        <v>28.769252591697917</v>
      </c>
      <c r="E17">
        <f t="shared" si="3"/>
        <v>23.240401285324797</v>
      </c>
      <c r="F17">
        <f t="shared" si="4"/>
        <v>34.298103898071034</v>
      </c>
      <c r="G17">
        <f t="shared" si="5"/>
        <v>-22.115405225492474</v>
      </c>
      <c r="H17">
        <f t="shared" si="6"/>
        <v>12.18269867257856</v>
      </c>
    </row>
    <row r="18" spans="1:8" x14ac:dyDescent="0.25">
      <c r="A18">
        <f t="shared" si="1"/>
        <v>18.488425889503631</v>
      </c>
      <c r="B18">
        <v>18</v>
      </c>
      <c r="C18">
        <f t="shared" si="0"/>
        <v>36.488425889503631</v>
      </c>
      <c r="D18">
        <f t="shared" si="2"/>
        <v>31.623103110037498</v>
      </c>
      <c r="E18">
        <f t="shared" si="3"/>
        <v>26.038481542389757</v>
      </c>
      <c r="F18">
        <f t="shared" si="4"/>
        <v>37.207724677685235</v>
      </c>
      <c r="G18">
        <f t="shared" si="5"/>
        <v>-22.338486270590955</v>
      </c>
      <c r="H18">
        <f t="shared" si="6"/>
        <v>14.869238407094279</v>
      </c>
    </row>
    <row r="19" spans="1:8" x14ac:dyDescent="0.25">
      <c r="A19">
        <f t="shared" si="1"/>
        <v>22.186111067404358</v>
      </c>
      <c r="B19">
        <v>14</v>
      </c>
      <c r="C19">
        <f t="shared" si="0"/>
        <v>36.186111067404354</v>
      </c>
      <c r="D19">
        <f t="shared" si="2"/>
        <v>34.947723732044992</v>
      </c>
      <c r="E19">
        <f t="shared" si="3"/>
        <v>30.196177850867706</v>
      </c>
      <c r="F19">
        <f t="shared" si="4"/>
        <v>39.699269613222278</v>
      </c>
      <c r="G19">
        <f t="shared" si="5"/>
        <v>-19.006183524709144</v>
      </c>
      <c r="H19">
        <f t="shared" si="6"/>
        <v>20.693086088513134</v>
      </c>
    </row>
    <row r="20" spans="1:8" x14ac:dyDescent="0.25">
      <c r="A20">
        <f t="shared" si="1"/>
        <v>26.62333328088523</v>
      </c>
      <c r="B20">
        <v>14</v>
      </c>
      <c r="C20">
        <f t="shared" si="0"/>
        <v>40.623333280885234</v>
      </c>
      <c r="D20">
        <f t="shared" si="2"/>
        <v>36.337268478453993</v>
      </c>
      <c r="E20">
        <f t="shared" si="3"/>
        <v>33.285413421041241</v>
      </c>
      <c r="F20">
        <f t="shared" si="4"/>
        <v>39.389123535866744</v>
      </c>
      <c r="G20">
        <f t="shared" si="5"/>
        <v>-12.207420229651007</v>
      </c>
      <c r="H20">
        <f t="shared" si="6"/>
        <v>27.181703306215738</v>
      </c>
    </row>
    <row r="21" spans="1:8" x14ac:dyDescent="0.25">
      <c r="A21">
        <f t="shared" si="1"/>
        <v>31.947999937062274</v>
      </c>
      <c r="B21">
        <v>14</v>
      </c>
      <c r="C21">
        <f t="shared" si="0"/>
        <v>45.947999937062278</v>
      </c>
      <c r="D21">
        <f t="shared" si="2"/>
        <v>38.404722174144794</v>
      </c>
      <c r="E21">
        <f t="shared" si="3"/>
        <v>35.642496105249492</v>
      </c>
      <c r="F21">
        <f t="shared" si="4"/>
        <v>41.166948243040096</v>
      </c>
      <c r="G21">
        <f t="shared" si="5"/>
        <v>-11.048904275581208</v>
      </c>
      <c r="H21">
        <f t="shared" si="6"/>
        <v>30.118043967458888</v>
      </c>
    </row>
    <row r="22" spans="1:8" x14ac:dyDescent="0.25">
      <c r="A22">
        <f t="shared" si="1"/>
        <v>38.337599924474731</v>
      </c>
      <c r="B22">
        <v>19</v>
      </c>
      <c r="C22">
        <f t="shared" si="0"/>
        <v>57.337599924474731</v>
      </c>
      <c r="D22">
        <f t="shared" si="2"/>
        <v>43.285666608973756</v>
      </c>
      <c r="E22">
        <f t="shared" si="3"/>
        <v>37.370995326299393</v>
      </c>
      <c r="F22">
        <f t="shared" si="4"/>
        <v>49.200337891648118</v>
      </c>
      <c r="G22">
        <f t="shared" si="5"/>
        <v>-23.658685130697449</v>
      </c>
      <c r="H22">
        <f t="shared" si="6"/>
        <v>25.541652760950669</v>
      </c>
    </row>
    <row r="23" spans="1:8" x14ac:dyDescent="0.25">
      <c r="A23">
        <f t="shared" si="1"/>
        <v>46.005119909369675</v>
      </c>
      <c r="B23">
        <v>12</v>
      </c>
      <c r="C23">
        <f t="shared" si="0"/>
        <v>58.005119909369675</v>
      </c>
      <c r="D23">
        <f t="shared" si="2"/>
        <v>51.642799930768504</v>
      </c>
      <c r="E23">
        <f t="shared" si="3"/>
        <v>40.845194391559275</v>
      </c>
      <c r="F23">
        <f t="shared" si="4"/>
        <v>62.440405469977733</v>
      </c>
      <c r="G23">
        <f t="shared" si="5"/>
        <v>-43.190422156836917</v>
      </c>
      <c r="H23">
        <f t="shared" si="6"/>
        <v>19.249983313140817</v>
      </c>
    </row>
    <row r="24" spans="1:8" x14ac:dyDescent="0.25">
      <c r="A24">
        <f t="shared" si="1"/>
        <v>55.206143891243606</v>
      </c>
      <c r="B24">
        <v>13</v>
      </c>
      <c r="C24">
        <f t="shared" si="0"/>
        <v>68.206143891243613</v>
      </c>
      <c r="D24">
        <f t="shared" si="2"/>
        <v>57.671359916922199</v>
      </c>
      <c r="E24">
        <f t="shared" si="3"/>
        <v>47.46423326987113</v>
      </c>
      <c r="F24">
        <f t="shared" si="4"/>
        <v>67.878486563973269</v>
      </c>
      <c r="G24">
        <f t="shared" si="5"/>
        <v>-40.828506588204277</v>
      </c>
      <c r="H24">
        <f t="shared" si="6"/>
        <v>27.049979975768991</v>
      </c>
    </row>
    <row r="25" spans="1:8" x14ac:dyDescent="0.25">
      <c r="A25">
        <f t="shared" si="1"/>
        <v>66.247372669492322</v>
      </c>
      <c r="B25">
        <v>14</v>
      </c>
      <c r="C25">
        <f t="shared" si="0"/>
        <v>80.247372669492322</v>
      </c>
      <c r="D25">
        <f t="shared" si="2"/>
        <v>63.105631900306648</v>
      </c>
      <c r="E25">
        <f t="shared" si="3"/>
        <v>54.657079923845352</v>
      </c>
      <c r="F25">
        <f t="shared" si="4"/>
        <v>71.554183876767951</v>
      </c>
      <c r="G25">
        <f t="shared" si="5"/>
        <v>-33.794207905845198</v>
      </c>
      <c r="H25">
        <f t="shared" si="6"/>
        <v>37.759975970922753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</vt:lpstr>
      <vt:lpstr>WMA</vt:lpstr>
      <vt:lpstr>EMA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Sridhar Pappu</cp:lastModifiedBy>
  <dcterms:created xsi:type="dcterms:W3CDTF">2013-04-14T03:54:42Z</dcterms:created>
  <dcterms:modified xsi:type="dcterms:W3CDTF">2016-01-23T09:57:55Z</dcterms:modified>
</cp:coreProperties>
</file>