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6" i="3"/>
  <c r="C7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4"/>
  <c r="C5"/>
  <c r="C3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2"/>
  <c r="B3"/>
  <c r="B4"/>
  <c r="D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A5"/>
  <c r="A6" s="1"/>
  <c r="A4"/>
  <c r="D3"/>
  <c r="D4"/>
  <c r="D5"/>
  <c r="A3"/>
  <c r="A4" i="2"/>
  <c r="B4" s="1"/>
  <c r="D5" s="1"/>
  <c r="D4"/>
  <c r="C4"/>
  <c r="B3"/>
  <c r="D3"/>
  <c r="C4" i="1"/>
  <c r="C5"/>
  <c r="C6"/>
  <c r="C7"/>
  <c r="C8"/>
  <c r="C9"/>
  <c r="C10"/>
  <c r="C11"/>
  <c r="C12"/>
  <c r="C13"/>
  <c r="C3"/>
  <c r="B4"/>
  <c r="B5"/>
  <c r="B6"/>
  <c r="B7"/>
  <c r="B8"/>
  <c r="B9"/>
  <c r="B10"/>
  <c r="B11"/>
  <c r="B12"/>
  <c r="B13"/>
  <c r="B3"/>
  <c r="A4"/>
  <c r="A5"/>
  <c r="A6"/>
  <c r="A7"/>
  <c r="A8"/>
  <c r="A9"/>
  <c r="A10"/>
  <c r="A11"/>
  <c r="A12"/>
  <c r="A13"/>
  <c r="A3"/>
  <c r="A7" i="3" l="1"/>
  <c r="D6"/>
  <c r="A5" i="2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C5"/>
  <c r="C6" s="1"/>
  <c r="D7" i="3" l="1"/>
  <c r="A8"/>
  <c r="B5" i="2"/>
  <c r="D6" s="1"/>
  <c r="C7" s="1"/>
  <c r="A9" i="3" l="1"/>
  <c r="D8"/>
  <c r="B6" i="2"/>
  <c r="D7" s="1"/>
  <c r="C8" s="1"/>
  <c r="A10" i="3" l="1"/>
  <c r="D9"/>
  <c r="B7" i="2"/>
  <c r="D8" s="1"/>
  <c r="C9" s="1"/>
  <c r="A11" i="3" l="1"/>
  <c r="D10"/>
  <c r="B8" i="2"/>
  <c r="B9" s="1"/>
  <c r="D10" s="1"/>
  <c r="A12" i="3" l="1"/>
  <c r="D11"/>
  <c r="B10" i="2"/>
  <c r="D11" s="1"/>
  <c r="C12" s="1"/>
  <c r="D9"/>
  <c r="C10" s="1"/>
  <c r="C11" s="1"/>
  <c r="A13" i="3" l="1"/>
  <c r="D12"/>
  <c r="B11" i="2"/>
  <c r="B12" s="1"/>
  <c r="D13" s="1"/>
  <c r="D12"/>
  <c r="C13" s="1"/>
  <c r="A14" i="3" l="1"/>
  <c r="D13"/>
  <c r="B13" i="2"/>
  <c r="C14"/>
  <c r="A15" i="3" l="1"/>
  <c r="D14"/>
  <c r="D14" i="2"/>
  <c r="C15" s="1"/>
  <c r="C16" s="1"/>
  <c r="B14"/>
  <c r="D15" s="1"/>
  <c r="A16" i="3" l="1"/>
  <c r="D15"/>
  <c r="B15" i="2"/>
  <c r="A17" i="3" l="1"/>
  <c r="D16"/>
  <c r="D16" i="2"/>
  <c r="C17" s="1"/>
  <c r="B16"/>
  <c r="A18" i="3" l="1"/>
  <c r="D17"/>
  <c r="B17" i="2"/>
  <c r="D17"/>
  <c r="C18" s="1"/>
  <c r="A19" i="3" l="1"/>
  <c r="D18"/>
  <c r="B18" i="2"/>
  <c r="D18"/>
  <c r="C19" s="1"/>
  <c r="D19" i="3" l="1"/>
  <c r="A20"/>
  <c r="D19" i="2"/>
  <c r="C20" s="1"/>
  <c r="B19"/>
  <c r="A21" i="3" l="1"/>
  <c r="D20"/>
  <c r="C21" i="2"/>
  <c r="D20"/>
  <c r="B20"/>
  <c r="A22" i="3" l="1"/>
  <c r="D21"/>
  <c r="B21" i="2"/>
  <c r="D21"/>
  <c r="C22" s="1"/>
  <c r="A23" i="3" l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D22"/>
  <c r="D22" i="2"/>
  <c r="C23" s="1"/>
  <c r="B22"/>
  <c r="D23" l="1"/>
  <c r="B23"/>
</calcChain>
</file>

<file path=xl/sharedStrings.xml><?xml version="1.0" encoding="utf-8"?>
<sst xmlns="http://schemas.openxmlformats.org/spreadsheetml/2006/main" count="29" uniqueCount="19">
  <si>
    <t>x</t>
  </si>
  <si>
    <t>v</t>
  </si>
  <si>
    <t>a</t>
  </si>
  <si>
    <t>w</t>
  </si>
  <si>
    <t>A</t>
  </si>
  <si>
    <t>t0</t>
  </si>
  <si>
    <t>x0</t>
  </si>
  <si>
    <t>v0</t>
  </si>
  <si>
    <t>k</t>
  </si>
  <si>
    <t>m</t>
  </si>
  <si>
    <t>ϕ</t>
  </si>
  <si>
    <t>Δt</t>
  </si>
  <si>
    <t>t</t>
  </si>
  <si>
    <t>xh</t>
  </si>
  <si>
    <t>Время</t>
  </si>
  <si>
    <t>Смещение</t>
  </si>
  <si>
    <t>Скорость</t>
  </si>
  <si>
    <t>Ускорение</t>
  </si>
  <si>
    <t>k1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</si>
</sst>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0" fillId="0" borderId="1" xfId="0" applyFill="1" applyBorder="1"/>
    <xf numFmtId="0" fontId="1" fillId="0" borderId="2" xfId="0" applyFont="1" applyBorder="1"/>
    <xf numFmtId="0" fontId="2" fillId="0" borderId="2" xfId="0" applyFont="1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v>x</c:v>
          </c:tx>
          <c:marker>
            <c:symbol val="none"/>
          </c:marker>
          <c:xVal>
            <c:numRef>
              <c:f>Лист1!$D$3:$D$13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Лист1!$A$3:$A$13</c:f>
              <c:numCache>
                <c:formatCode>General</c:formatCode>
                <c:ptCount val="11"/>
                <c:pt idx="0">
                  <c:v>0.2</c:v>
                </c:pt>
                <c:pt idx="1">
                  <c:v>3.1188738953074877E-2</c:v>
                </c:pt>
                <c:pt idx="2">
                  <c:v>-0.1902726256251695</c:v>
                </c:pt>
                <c:pt idx="3">
                  <c:v>-9.0532371458470415E-2</c:v>
                </c:pt>
                <c:pt idx="4">
                  <c:v>0.1620367206229591</c:v>
                </c:pt>
                <c:pt idx="5">
                  <c:v>0.14106958126168842</c:v>
                </c:pt>
                <c:pt idx="6">
                  <c:v>-0.11803889718105534</c:v>
                </c:pt>
                <c:pt idx="7">
                  <c:v>-0.17788442476657626</c:v>
                </c:pt>
                <c:pt idx="8">
                  <c:v>6.2558988302428953E-2</c:v>
                </c:pt>
                <c:pt idx="9">
                  <c:v>0.19739578431990537</c:v>
                </c:pt>
                <c:pt idx="10">
                  <c:v>-9.9373242651885929E-4</c:v>
                </c:pt>
              </c:numCache>
            </c:numRef>
          </c:yVal>
          <c:smooth val="1"/>
        </c:ser>
        <c:ser>
          <c:idx val="1"/>
          <c:order val="1"/>
          <c:tx>
            <c:v>v</c:v>
          </c:tx>
          <c:marker>
            <c:symbol val="none"/>
          </c:marker>
          <c:xVal>
            <c:numRef>
              <c:f>Лист1!$D$3:$D$13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Лист1!$B$3:$B$13</c:f>
              <c:numCache>
                <c:formatCode>General</c:formatCode>
                <c:ptCount val="11"/>
                <c:pt idx="0">
                  <c:v>1.7326215608522131E-17</c:v>
                </c:pt>
                <c:pt idx="1">
                  <c:v>-0.27938239945464338</c:v>
                </c:pt>
                <c:pt idx="2">
                  <c:v>-8.7135847246745751E-2</c:v>
                </c:pt>
                <c:pt idx="3">
                  <c:v>0.25220582752230586</c:v>
                </c:pt>
                <c:pt idx="4">
                  <c:v>0.16579566441711988</c:v>
                </c:pt>
                <c:pt idx="5">
                  <c:v>-0.20049625055173423</c:v>
                </c:pt>
                <c:pt idx="6">
                  <c:v>-0.22832791661240312</c:v>
                </c:pt>
                <c:pt idx="7">
                  <c:v>0.12928365268249717</c:v>
                </c:pt>
                <c:pt idx="8">
                  <c:v>0.2686498575565473</c:v>
                </c:pt>
                <c:pt idx="9">
                  <c:v>-4.5495149911378492E-2</c:v>
                </c:pt>
                <c:pt idx="10">
                  <c:v>-0.28283922109871712</c:v>
                </c:pt>
              </c:numCache>
            </c:numRef>
          </c:yVal>
          <c:smooth val="1"/>
        </c:ser>
        <c:ser>
          <c:idx val="2"/>
          <c:order val="2"/>
          <c:tx>
            <c:v>a</c:v>
          </c:tx>
          <c:marker>
            <c:symbol val="none"/>
          </c:marker>
          <c:xVal>
            <c:numRef>
              <c:f>Лист1!$D$3:$D$13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Лист1!$C$3:$C$13</c:f>
              <c:numCache>
                <c:formatCode>General</c:formatCode>
                <c:ptCount val="11"/>
                <c:pt idx="0">
                  <c:v>-0.40000000000000008</c:v>
                </c:pt>
                <c:pt idx="1">
                  <c:v>-6.2377477906149906E-2</c:v>
                </c:pt>
                <c:pt idx="2">
                  <c:v>0.380545251250339</c:v>
                </c:pt>
                <c:pt idx="3">
                  <c:v>0.18106474291694089</c:v>
                </c:pt>
                <c:pt idx="4">
                  <c:v>-0.32407344124591803</c:v>
                </c:pt>
                <c:pt idx="5">
                  <c:v>-0.28213916252337695</c:v>
                </c:pt>
                <c:pt idx="6">
                  <c:v>0.23607779436211068</c:v>
                </c:pt>
                <c:pt idx="7">
                  <c:v>0.35576884953315258</c:v>
                </c:pt>
                <c:pt idx="8">
                  <c:v>-0.12511797660485785</c:v>
                </c:pt>
                <c:pt idx="9">
                  <c:v>-0.3947915686398108</c:v>
                </c:pt>
                <c:pt idx="10">
                  <c:v>1.98746485303767E-3</c:v>
                </c:pt>
              </c:numCache>
            </c:numRef>
          </c:yVal>
          <c:smooth val="1"/>
        </c:ser>
        <c:axId val="96072832"/>
        <c:axId val="132291968"/>
      </c:scatterChart>
      <c:valAx>
        <c:axId val="96072832"/>
        <c:scaling>
          <c:orientation val="minMax"/>
        </c:scaling>
        <c:axPos val="b"/>
        <c:numFmt formatCode="General" sourceLinked="1"/>
        <c:tickLblPos val="nextTo"/>
        <c:crossAx val="132291968"/>
        <c:crosses val="autoZero"/>
        <c:crossBetween val="midCat"/>
      </c:valAx>
      <c:valAx>
        <c:axId val="132291968"/>
        <c:scaling>
          <c:orientation val="minMax"/>
        </c:scaling>
        <c:axPos val="l"/>
        <c:majorGridlines/>
        <c:numFmt formatCode="General" sourceLinked="1"/>
        <c:tickLblPos val="nextTo"/>
        <c:crossAx val="96072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v>x</c:v>
          </c:tx>
          <c:marker>
            <c:symbol val="none"/>
          </c:marker>
          <c:xVal>
            <c:numRef>
              <c:f>Лист2!$A$3:$A$23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Лист2!$B$3:$B$23</c:f>
              <c:numCache>
                <c:formatCode>General</c:formatCode>
                <c:ptCount val="21"/>
                <c:pt idx="0">
                  <c:v>0.2</c:v>
                </c:pt>
                <c:pt idx="1">
                  <c:v>0.15</c:v>
                </c:pt>
                <c:pt idx="2">
                  <c:v>-0.10000000000000006</c:v>
                </c:pt>
                <c:pt idx="3">
                  <c:v>-0.75000000000000022</c:v>
                </c:pt>
                <c:pt idx="4">
                  <c:v>-1.9000000000000004</c:v>
                </c:pt>
                <c:pt idx="5">
                  <c:v>-3.0750000000000002</c:v>
                </c:pt>
                <c:pt idx="6">
                  <c:v>-2.2249999999999992</c:v>
                </c:pt>
                <c:pt idx="7">
                  <c:v>5.4250000000000052</c:v>
                </c:pt>
                <c:pt idx="8">
                  <c:v>26.475000000000009</c:v>
                </c:pt>
                <c:pt idx="9">
                  <c:v>60.175000000000011</c:v>
                </c:pt>
                <c:pt idx="10">
                  <c:v>70.499999999999986</c:v>
                </c:pt>
                <c:pt idx="11">
                  <c:v>-63.750000000000085</c:v>
                </c:pt>
                <c:pt idx="12">
                  <c:v>-571.25000000000023</c:v>
                </c:pt>
                <c:pt idx="13">
                  <c:v>-1579.2875000000001</c:v>
                </c:pt>
                <c:pt idx="14">
                  <c:v>-2218.6124999999997</c:v>
                </c:pt>
                <c:pt idx="15">
                  <c:v>1380.7750000000026</c:v>
                </c:pt>
                <c:pt idx="16">
                  <c:v>17854.425000000007</c:v>
                </c:pt>
                <c:pt idx="17">
                  <c:v>54215.887500000012</c:v>
                </c:pt>
                <c:pt idx="18">
                  <c:v>80289.287499999991</c:v>
                </c:pt>
                <c:pt idx="19">
                  <c:v>-61805.82500000007</c:v>
                </c:pt>
                <c:pt idx="20">
                  <c:v>-753538.50000000023</c:v>
                </c:pt>
              </c:numCache>
            </c:numRef>
          </c:yVal>
          <c:smooth val="1"/>
        </c:ser>
        <c:ser>
          <c:idx val="1"/>
          <c:order val="1"/>
          <c:tx>
            <c:v>v</c:v>
          </c:tx>
          <c:marker>
            <c:symbol val="none"/>
          </c:marker>
          <c:xVal>
            <c:numRef>
              <c:f>Лист2!$A$3:$A$23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Лист2!$C$3:$C$23</c:f>
              <c:numCache>
                <c:formatCode>General</c:formatCode>
                <c:ptCount val="21"/>
                <c:pt idx="0">
                  <c:v>0</c:v>
                </c:pt>
                <c:pt idx="1">
                  <c:v>-0.20000000000000004</c:v>
                </c:pt>
                <c:pt idx="2">
                  <c:v>-0.40000000000000008</c:v>
                </c:pt>
                <c:pt idx="3">
                  <c:v>-0.55000000000000004</c:v>
                </c:pt>
                <c:pt idx="4">
                  <c:v>-0.44999999999999996</c:v>
                </c:pt>
                <c:pt idx="5">
                  <c:v>0.30000000000000027</c:v>
                </c:pt>
                <c:pt idx="6">
                  <c:v>2.2000000000000011</c:v>
                </c:pt>
                <c:pt idx="7">
                  <c:v>5.2750000000000012</c:v>
                </c:pt>
                <c:pt idx="8">
                  <c:v>7.5</c:v>
                </c:pt>
                <c:pt idx="9">
                  <c:v>2.0749999999999948</c:v>
                </c:pt>
                <c:pt idx="10">
                  <c:v>-24.400000000000013</c:v>
                </c:pt>
                <c:pt idx="11">
                  <c:v>-84.575000000000031</c:v>
                </c:pt>
                <c:pt idx="12">
                  <c:v>-155.07500000000002</c:v>
                </c:pt>
                <c:pt idx="13">
                  <c:v>-91.324999999999932</c:v>
                </c:pt>
                <c:pt idx="14">
                  <c:v>479.9250000000003</c:v>
                </c:pt>
                <c:pt idx="15">
                  <c:v>2059.2125000000005</c:v>
                </c:pt>
                <c:pt idx="16">
                  <c:v>4277.8250000000007</c:v>
                </c:pt>
                <c:pt idx="17">
                  <c:v>2897.0499999999984</c:v>
                </c:pt>
                <c:pt idx="18">
                  <c:v>-14957.375000000007</c:v>
                </c:pt>
                <c:pt idx="19">
                  <c:v>-69173.262500000012</c:v>
                </c:pt>
                <c:pt idx="20">
                  <c:v>-149462.54999999999</c:v>
                </c:pt>
              </c:numCache>
            </c:numRef>
          </c:yVal>
          <c:smooth val="1"/>
        </c:ser>
        <c:ser>
          <c:idx val="2"/>
          <c:order val="2"/>
          <c:tx>
            <c:v>t</c:v>
          </c:tx>
          <c:marker>
            <c:symbol val="none"/>
          </c:marker>
          <c:xVal>
            <c:numRef>
              <c:f>Лист2!$A$3:$A$23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Лист2!$D$3:$D$23</c:f>
              <c:numCache>
                <c:formatCode>General</c:formatCode>
                <c:ptCount val="21"/>
                <c:pt idx="0">
                  <c:v>-0.40000000000000008</c:v>
                </c:pt>
                <c:pt idx="1">
                  <c:v>-0.40000000000000008</c:v>
                </c:pt>
                <c:pt idx="2">
                  <c:v>-0.3</c:v>
                </c:pt>
                <c:pt idx="3">
                  <c:v>0.20000000000000012</c:v>
                </c:pt>
                <c:pt idx="4">
                  <c:v>1.5000000000000004</c:v>
                </c:pt>
                <c:pt idx="5">
                  <c:v>3.8000000000000012</c:v>
                </c:pt>
                <c:pt idx="6">
                  <c:v>6.15</c:v>
                </c:pt>
                <c:pt idx="7">
                  <c:v>4.4499999999999984</c:v>
                </c:pt>
                <c:pt idx="8">
                  <c:v>-10.85000000000001</c:v>
                </c:pt>
                <c:pt idx="9">
                  <c:v>-52.950000000000017</c:v>
                </c:pt>
                <c:pt idx="10">
                  <c:v>-120.35000000000004</c:v>
                </c:pt>
                <c:pt idx="11">
                  <c:v>-140.99999999999997</c:v>
                </c:pt>
                <c:pt idx="12">
                  <c:v>127.50000000000017</c:v>
                </c:pt>
                <c:pt idx="13">
                  <c:v>1142.5000000000005</c:v>
                </c:pt>
                <c:pt idx="14">
                  <c:v>3158.5750000000007</c:v>
                </c:pt>
                <c:pt idx="15">
                  <c:v>4437.2249999999995</c:v>
                </c:pt>
                <c:pt idx="16">
                  <c:v>-2761.5500000000052</c:v>
                </c:pt>
                <c:pt idx="17">
                  <c:v>-35708.850000000013</c:v>
                </c:pt>
                <c:pt idx="18">
                  <c:v>-108431.77500000002</c:v>
                </c:pt>
                <c:pt idx="19">
                  <c:v>-160578.57499999998</c:v>
                </c:pt>
                <c:pt idx="20">
                  <c:v>123611.65000000015</c:v>
                </c:pt>
              </c:numCache>
            </c:numRef>
          </c:yVal>
          <c:smooth val="1"/>
        </c:ser>
        <c:axId val="98966912"/>
        <c:axId val="98965376"/>
      </c:scatterChart>
      <c:valAx>
        <c:axId val="98966912"/>
        <c:scaling>
          <c:orientation val="minMax"/>
          <c:max val="10"/>
        </c:scaling>
        <c:axPos val="b"/>
        <c:numFmt formatCode="General" sourceLinked="1"/>
        <c:tickLblPos val="nextTo"/>
        <c:crossAx val="98965376"/>
        <c:crosses val="autoZero"/>
        <c:crossBetween val="midCat"/>
        <c:majorUnit val="0.5"/>
      </c:valAx>
      <c:valAx>
        <c:axId val="98965376"/>
        <c:scaling>
          <c:orientation val="minMax"/>
        </c:scaling>
        <c:axPos val="l"/>
        <c:majorGridlines/>
        <c:numFmt formatCode="General" sourceLinked="1"/>
        <c:tickLblPos val="nextTo"/>
        <c:crossAx val="98966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v>x</c:v>
          </c:tx>
          <c:marker>
            <c:symbol val="none"/>
          </c:marker>
          <c:xVal>
            <c:numRef>
              <c:f>Лист3!$A$2:$A$102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Лист3!$B$2:$B$102</c:f>
              <c:numCache>
                <c:formatCode>General</c:formatCode>
                <c:ptCount val="101"/>
                <c:pt idx="0">
                  <c:v>0.1</c:v>
                </c:pt>
                <c:pt idx="1">
                  <c:v>9.8902712758512437E-2</c:v>
                </c:pt>
                <c:pt idx="2">
                  <c:v>9.5834731953123031E-2</c:v>
                </c:pt>
                <c:pt idx="3">
                  <c:v>9.0861194326358627E-2</c:v>
                </c:pt>
                <c:pt idx="4">
                  <c:v>8.4085118036139647E-2</c:v>
                </c:pt>
                <c:pt idx="5">
                  <c:v>7.5645271988871762E-2</c:v>
                </c:pt>
                <c:pt idx="6">
                  <c:v>6.5713336282852614E-2</c:v>
                </c:pt>
                <c:pt idx="7">
                  <c:v>5.4490411821102071E-2</c:v>
                </c:pt>
                <c:pt idx="8">
                  <c:v>4.2202950019324649E-2</c:v>
                </c:pt>
                <c:pt idx="9">
                  <c:v>2.9098184960796518E-2</c:v>
                </c:pt>
                <c:pt idx="10">
                  <c:v>1.5439160110490936E-2</c:v>
                </c:pt>
                <c:pt idx="11">
                  <c:v>1.4994496043446851E-3</c:v>
                </c:pt>
                <c:pt idx="12">
                  <c:v>-1.2442319977727588E-2</c:v>
                </c:pt>
                <c:pt idx="13">
                  <c:v>-2.6108037678170763E-2</c:v>
                </c:pt>
                <c:pt idx="14">
                  <c:v>-3.9225654817620234E-2</c:v>
                </c:pt>
                <c:pt idx="15">
                  <c:v>-5.1534599639736625E-2</c:v>
                </c:pt>
                <c:pt idx="16">
                  <c:v>-6.2790952198856262E-2</c:v>
                </c:pt>
                <c:pt idx="17">
                  <c:v>-7.2772276742161329E-2</c:v>
                </c:pt>
                <c:pt idx="18">
                  <c:v>-8.1282015875575625E-2</c:v>
                </c:pt>
                <c:pt idx="19">
                  <c:v>-8.8153359735248765E-2</c:v>
                </c:pt>
                <c:pt idx="20">
                  <c:v>-9.3252514032328065E-2</c:v>
                </c:pt>
                <c:pt idx="21">
                  <c:v>-9.6481302981951206E-2</c:v>
                </c:pt>
                <c:pt idx="22">
                  <c:v>-9.7779056522801625E-2</c:v>
                </c:pt>
                <c:pt idx="23">
                  <c:v>-9.7123745611444171E-2</c:v>
                </c:pt>
                <c:pt idx="24">
                  <c:v>-9.4532344447227731E-2</c:v>
                </c:pt>
                <c:pt idx="25">
                  <c:v>-9.0060413946779508E-2</c:v>
                </c:pt>
                <c:pt idx="26">
                  <c:v>-8.3800916332779182E-2</c:v>
                </c:pt>
                <c:pt idx="27">
                  <c:v>-7.5882286019526526E-2</c:v>
                </c:pt>
                <c:pt idx="28">
                  <c:v>-6.6465796762702728E-2</c:v>
                </c:pt>
                <c:pt idx="29">
                  <c:v>-5.5742278998811318E-2</c:v>
                </c:pt>
                <c:pt idx="30">
                  <c:v>-4.3928254154291906E-2</c:v>
                </c:pt>
                <c:pt idx="31">
                  <c:v>-3.1261564201011373E-2</c:v>
                </c:pt>
                <c:pt idx="32">
                  <c:v>-1.7996584647138554E-2</c:v>
                </c:pt>
                <c:pt idx="33">
                  <c:v>-4.3991172857275607E-3</c:v>
                </c:pt>
                <c:pt idx="34">
                  <c:v>9.2589347810038049E-3</c:v>
                </c:pt>
                <c:pt idx="35">
                  <c:v>2.2705003185436425E-2</c:v>
                </c:pt>
                <c:pt idx="36">
                  <c:v>3.5671292747634357E-2</c:v>
                </c:pt>
                <c:pt idx="37">
                  <c:v>4.7900113848068061E-2</c:v>
                </c:pt>
                <c:pt idx="38">
                  <c:v>5.9149002563123658E-2</c:v>
                </c:pt>
                <c:pt idx="39">
                  <c:v>6.9195526852298045E-2</c:v>
                </c:pt>
                <c:pt idx="40">
                  <c:v>7.7841683551758634E-2</c:v>
                </c:pt>
                <c:pt idx="41">
                  <c:v>8.4917799281739592E-2</c:v>
                </c:pt>
                <c:pt idx="42">
                  <c:v>9.0285858444652881E-2</c:v>
                </c:pt>
                <c:pt idx="43">
                  <c:v>9.3842193072536814E-2</c:v>
                </c:pt>
                <c:pt idx="44">
                  <c:v>9.5519482142480017E-2</c:v>
                </c:pt>
                <c:pt idx="45">
                  <c:v>9.5288021857873675E-2</c:v>
                </c:pt>
                <c:pt idx="46">
                  <c:v>9.3156243012858977E-2</c:v>
                </c:pt>
                <c:pt idx="47">
                  <c:v>8.9170466624045028E-2</c:v>
                </c:pt>
                <c:pt idx="48">
                  <c:v>8.3413904226035826E-2</c:v>
                </c:pt>
                <c:pt idx="49">
                  <c:v>7.600492428177813E-2</c:v>
                </c:pt>
                <c:pt idx="50">
                  <c:v>6.7094620755234521E-2</c:v>
                </c:pt>
                <c:pt idx="51">
                  <c:v>5.6863733742151826E-2</c:v>
                </c:pt>
                <c:pt idx="52">
                  <c:v>4.5518984879980698E-2</c:v>
                </c:pt>
                <c:pt idx="53">
                  <c:v>3.3288901806521436E-2</c:v>
                </c:pt>
                <c:pt idx="54">
                  <c:v>2.0419215980805448E-2</c:v>
                </c:pt>
                <c:pt idx="55">
                  <c:v>7.167926521723658E-3</c:v>
                </c:pt>
                <c:pt idx="56">
                  <c:v>-6.199870803020706E-3</c:v>
                </c:pt>
                <c:pt idx="57">
                  <c:v>-1.9417285818401769E-2</c:v>
                </c:pt>
                <c:pt idx="58">
                  <c:v>-3.2220961384052477E-2</c:v>
                </c:pt>
                <c:pt idx="59">
                  <c:v>-4.4356319715941596E-2</c:v>
                </c:pt>
                <c:pt idx="60">
                  <c:v>-5.5582623097542777E-2</c:v>
                </c:pt>
                <c:pt idx="61">
                  <c:v>-6.567774840158172E-2</c:v>
                </c:pt>
                <c:pt idx="62">
                  <c:v>-7.4442580753229085E-2</c:v>
                </c:pt>
                <c:pt idx="63">
                  <c:v>-8.1704939452030723E-2</c:v>
                </c:pt>
                <c:pt idx="64">
                  <c:v>-8.7322958773840012E-2</c:v>
                </c:pt>
                <c:pt idx="65">
                  <c:v>-9.118785730253029E-2</c:v>
                </c:pt>
                <c:pt idx="66">
                  <c:v>-9.3226041771290041E-2</c:v>
                </c:pt>
                <c:pt idx="67">
                  <c:v>-9.3400504776262799E-2</c:v>
                </c:pt>
                <c:pt idx="68">
                  <c:v>-9.1711489892144005E-2</c:v>
                </c:pt>
                <c:pt idx="69">
                  <c:v>-8.8196412385910694E-2</c:v>
                </c:pt>
                <c:pt idx="70">
                  <c:v>-8.2929038597581953E-2</c:v>
                </c:pt>
                <c:pt idx="71">
                  <c:v>-7.6017941838697672E-2</c:v>
                </c:pt>
                <c:pt idx="72">
                  <c:v>-6.7604267055373188E-2</c:v>
                </c:pt>
                <c:pt idx="73">
                  <c:v>-5.7858850226949358E-2</c:v>
                </c:pt>
                <c:pt idx="74">
                  <c:v>-4.6978751250972804E-2</c:v>
                </c:pt>
                <c:pt idx="75">
                  <c:v>-3.5183270647481932E-2</c:v>
                </c:pt>
                <c:pt idx="76">
                  <c:v>-2.270953057169196E-2</c:v>
                </c:pt>
                <c:pt idx="77">
                  <c:v>-9.8077091544132924E-3</c:v>
                </c:pt>
                <c:pt idx="78">
                  <c:v>3.2639760729859038E-3</c:v>
                </c:pt>
                <c:pt idx="79">
                  <c:v>1.6244435098396175E-2</c:v>
                </c:pt>
                <c:pt idx="80">
                  <c:v>2.8874919324777044E-2</c:v>
                </c:pt>
                <c:pt idx="81">
                  <c:v>4.0904178342651872E-2</c:v>
                </c:pt>
                <c:pt idx="82">
                  <c:v>5.209345682743962E-2</c:v>
                </c:pt>
                <c:pt idx="83">
                  <c:v>6.2221232204232986E-2</c:v>
                </c:pt>
                <c:pt idx="84">
                  <c:v>7.1087599092244144E-2</c:v>
                </c:pt>
                <c:pt idx="85">
                  <c:v>7.8518213774881357E-2</c:v>
                </c:pt>
                <c:pt idx="86">
                  <c:v>8.4367720891249651E-2</c:v>
                </c:pt>
                <c:pt idx="87">
                  <c:v>8.8522595028831669E-2</c:v>
                </c:pt>
                <c:pt idx="88">
                  <c:v>9.0903341703018337E-2</c:v>
                </c:pt>
                <c:pt idx="89">
                  <c:v>9.1466015098857614E-2</c:v>
                </c:pt>
                <c:pt idx="90">
                  <c:v>9.020302366460968E-2</c:v>
                </c:pt>
                <c:pt idx="91">
                  <c:v>8.7143208910207465E-2</c:v>
                </c:pt>
                <c:pt idx="92">
                  <c:v>8.2351197290908562E-2</c:v>
                </c:pt>
                <c:pt idx="93">
                  <c:v>7.5926039556974384E-2</c:v>
                </c:pt>
                <c:pt idx="94">
                  <c:v>6.7999166134923239E-2</c:v>
                </c:pt>
                <c:pt idx="95">
                  <c:v>5.8731700692458026E-2</c:v>
                </c:pt>
                <c:pt idx="96">
                  <c:v>4.831118675773674E-2</c:v>
                </c:pt>
                <c:pt idx="97">
                  <c:v>3.6947793862260901E-2</c:v>
                </c:pt>
                <c:pt idx="98">
                  <c:v>2.4870079926186443E-2</c:v>
                </c:pt>
                <c:pt idx="99">
                  <c:v>1.2320395303532133E-2</c:v>
                </c:pt>
                <c:pt idx="100">
                  <c:v>-4.4997911781895152E-4</c:v>
                </c:pt>
              </c:numCache>
            </c:numRef>
          </c:yVal>
          <c:smooth val="1"/>
        </c:ser>
        <c:ser>
          <c:idx val="1"/>
          <c:order val="1"/>
          <c:tx>
            <c:v>v</c:v>
          </c:tx>
          <c:marker>
            <c:symbol val="none"/>
          </c:marker>
          <c:xVal>
            <c:numRef>
              <c:f>Лист3!$A$2:$A$102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Лист3!$C$2:$C$102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0.13135069519236195</c:v>
                </c:pt>
                <c:pt idx="3">
                  <c:v>0.26248934666072538</c:v>
                </c:pt>
                <c:pt idx="4">
                  <c:v>0.39327482751478426</c:v>
                </c:pt>
                <c:pt idx="5">
                  <c:v>0.52356636400541678</c:v>
                </c:pt>
                <c:pt idx="6">
                  <c:v>0.65322367628670408</c:v>
                </c:pt>
                <c:pt idx="7">
                  <c:v>0.78210711868408622</c:v>
                </c:pt>
                <c:pt idx="8">
                  <c:v>0.91007781932840026</c:v>
                </c:pt>
                <c:pt idx="9">
                  <c:v>1.036997819016177</c:v>
                </c:pt>
                <c:pt idx="10">
                  <c:v>1.1627302091573484</c:v>
                </c:pt>
                <c:pt idx="11">
                  <c:v>1.2871392686724288</c:v>
                </c:pt>
                <c:pt idx="12">
                  <c:v>1.4100905997022846</c:v>
                </c:pt>
                <c:pt idx="13">
                  <c:v>1.5314512619947942</c:v>
                </c:pt>
                <c:pt idx="14">
                  <c:v>1.6510899058340223</c:v>
                </c:pt>
                <c:pt idx="15">
                  <c:v>1.7688769033789895</c:v>
                </c:pt>
                <c:pt idx="16">
                  <c:v>1.8846844782807126</c:v>
                </c:pt>
                <c:pt idx="17">
                  <c:v>1.9983868334479051</c:v>
                </c:pt>
                <c:pt idx="18">
                  <c:v>2.1098602768335857</c:v>
                </c:pt>
                <c:pt idx="19">
                  <c:v>2.2189833451168179</c:v>
                </c:pt>
                <c:pt idx="20">
                  <c:v>2.3256369251559104</c:v>
                </c:pt>
                <c:pt idx="21">
                  <c:v>2.4297043730916315</c:v>
                </c:pt>
                <c:pt idx="22">
                  <c:v>2.5310716309813492</c:v>
                </c:pt>
                <c:pt idx="23">
                  <c:v>2.62962734084747</c:v>
                </c:pt>
                <c:pt idx="24">
                  <c:v>2.7252629560261346</c:v>
                </c:pt>
                <c:pt idx="25">
                  <c:v>2.8178728497048389</c:v>
                </c:pt>
                <c:pt idx="26">
                  <c:v>2.907354420540444</c:v>
                </c:pt>
                <c:pt idx="27">
                  <c:v>2.9936081952519684</c:v>
                </c:pt>
                <c:pt idx="28">
                  <c:v>3.0765379280855818</c:v>
                </c:pt>
                <c:pt idx="29">
                  <c:v>3.1560506970523363</c:v>
                </c:pt>
                <c:pt idx="30">
                  <c:v>3.232056996842414</c:v>
                </c:pt>
                <c:pt idx="31">
                  <c:v>3.3044708283229776</c:v>
                </c:pt>
                <c:pt idx="32">
                  <c:v>3.373209784530137</c:v>
                </c:pt>
                <c:pt idx="33">
                  <c:v>3.4381951330690459</c:v>
                </c:pt>
                <c:pt idx="34">
                  <c:v>3.499351894839736</c:v>
                </c:pt>
                <c:pt idx="35">
                  <c:v>3.5566089190099692</c:v>
                </c:pt>
                <c:pt idx="36">
                  <c:v>3.6098989541601409</c:v>
                </c:pt>
                <c:pt idx="37">
                  <c:v>3.6591587155290943</c:v>
                </c:pt>
                <c:pt idx="38">
                  <c:v>3.7043289482936093</c:v>
                </c:pt>
                <c:pt idx="39">
                  <c:v>3.7453544868182873</c:v>
                </c:pt>
                <c:pt idx="40">
                  <c:v>3.7821843098165906</c:v>
                </c:pt>
                <c:pt idx="41">
                  <c:v>3.8147715913678759</c:v>
                </c:pt>
                <c:pt idx="42">
                  <c:v>3.8430737477394139</c:v>
                </c:pt>
                <c:pt idx="43">
                  <c:v>3.8670524799665724</c:v>
                </c:pt>
                <c:pt idx="44">
                  <c:v>3.8866738121485915</c:v>
                </c:pt>
                <c:pt idx="45">
                  <c:v>3.901908125421651</c:v>
                </c:pt>
                <c:pt idx="46">
                  <c:v>3.9127301875752676</c:v>
                </c:pt>
                <c:pt idx="47">
                  <c:v>3.9191191782824011</c:v>
                </c:pt>
                <c:pt idx="48">
                  <c:v>3.9210587099180483</c:v>
                </c:pt>
                <c:pt idx="49">
                  <c:v>3.9185368439455015</c:v>
                </c:pt>
                <c:pt idx="50">
                  <c:v>3.9115461028538903</c:v>
                </c:pt>
                <c:pt idx="51">
                  <c:v>3.9000834776350692</c:v>
                </c:pt>
                <c:pt idx="52">
                  <c:v>3.884150430792376</c:v>
                </c:pt>
                <c:pt idx="53">
                  <c:v>3.8637528948782491</c:v>
                </c:pt>
                <c:pt idx="54">
                  <c:v>3.8389012665621705</c:v>
                </c:pt>
                <c:pt idx="55">
                  <c:v>3.8096103962348611</c:v>
                </c:pt>
                <c:pt idx="56">
                  <c:v>3.7758995731591298</c:v>
                </c:pt>
                <c:pt idx="57">
                  <c:v>3.7377925061822164</c:v>
                </c:pt>
                <c:pt idx="58">
                  <c:v>3.6953173000289201</c:v>
                </c:pt>
                <c:pt idx="59">
                  <c:v>3.6485064271992171</c:v>
                </c:pt>
                <c:pt idx="60">
                  <c:v>3.5973966954984671</c:v>
                </c:pt>
                <c:pt idx="61">
                  <c:v>3.5420292112326734</c:v>
                </c:pt>
                <c:pt idx="62">
                  <c:v>3.4824493381056048</c:v>
                </c:pt>
                <c:pt idx="63">
                  <c:v>3.4187066518588693</c:v>
                </c:pt>
                <c:pt idx="64">
                  <c:v>3.3508548907003064</c:v>
                </c:pt>
                <c:pt idx="65">
                  <c:v>3.2789519015702546</c:v>
                </c:pt>
                <c:pt idx="66">
                  <c:v>3.2030595822994341</c:v>
                </c:pt>
                <c:pt idx="67">
                  <c:v>3.1232438197162717</c:v>
                </c:pt>
                <c:pt idx="68">
                  <c:v>3.0395744237655644</c:v>
                </c:pt>
                <c:pt idx="69">
                  <c:v>2.9521250577043516</c:v>
                </c:pt>
                <c:pt idx="70">
                  <c:v>2.8609731644447951</c:v>
                </c:pt>
                <c:pt idx="71">
                  <c:v>2.7661998891177229</c:v>
                </c:pt>
                <c:pt idx="72">
                  <c:v>2.6678899979342572</c:v>
                </c:pt>
                <c:pt idx="73">
                  <c:v>2.5661317934266696</c:v>
                </c:pt>
                <c:pt idx="74">
                  <c:v>2.4610170261532054</c:v>
                </c:pt>
                <c:pt idx="75">
                  <c:v>2.3526408029551718</c:v>
                </c:pt>
                <c:pt idx="76">
                  <c:v>2.241101491858021</c:v>
                </c:pt>
                <c:pt idx="77">
                  <c:v>2.1265006237115234</c:v>
                </c:pt>
                <c:pt idx="78">
                  <c:v>2.0089427906673767</c:v>
                </c:pt>
                <c:pt idx="79">
                  <c:v>1.8885355415957714</c:v>
                </c:pt>
                <c:pt idx="80">
                  <c:v>1.7653892745454818</c:v>
                </c:pt>
                <c:pt idx="81">
                  <c:v>1.6396171263550166</c:v>
                </c:pt>
                <c:pt idx="82">
                  <c:v>1.5113348595252087</c:v>
                </c:pt>
                <c:pt idx="83">
                  <c:v>1.3806607464663614</c:v>
                </c:pt>
                <c:pt idx="84">
                  <c:v>1.2477154512356923</c:v>
                </c:pt>
                <c:pt idx="85">
                  <c:v>1.1126219088833322</c:v>
                </c:pt>
                <c:pt idx="86">
                  <c:v>0.97550520252751938</c:v>
                </c:pt>
                <c:pt idx="87">
                  <c:v>0.83649243828190367</c:v>
                </c:pt>
                <c:pt idx="88">
                  <c:v>0.6957126181600255</c:v>
                </c:pt>
                <c:pt idx="89">
                  <c:v>0.55329651108405153</c:v>
                </c:pt>
                <c:pt idx="90">
                  <c:v>0.40937652212675002</c:v>
                </c:pt>
                <c:pt idx="91">
                  <c:v>0.26408656011745124</c:v>
                </c:pt>
                <c:pt idx="92">
                  <c:v>0.11756190374437672</c:v>
                </c:pt>
                <c:pt idx="93">
                  <c:v>-3.0060933712775878E-2</c:v>
                </c:pt>
                <c:pt idx="94">
                  <c:v>-0.17864434088473694</c:v>
                </c:pt>
                <c:pt idx="95">
                  <c:v>-0.32804974591256686</c:v>
                </c:pt>
                <c:pt idx="96">
                  <c:v>-0.47813775500796762</c:v>
                </c:pt>
                <c:pt idx="97">
                  <c:v>-0.62876829183545546</c:v>
                </c:pt>
                <c:pt idx="98">
                  <c:v>-0.77980073757702373</c:v>
                </c:pt>
                <c:pt idx="99">
                  <c:v>-0.93109407153924284</c:v>
                </c:pt>
                <c:pt idx="100">
                  <c:v>-1.0825070121622025</c:v>
                </c:pt>
              </c:numCache>
            </c:numRef>
          </c:yVal>
          <c:smooth val="1"/>
        </c:ser>
        <c:ser>
          <c:idx val="2"/>
          <c:order val="2"/>
          <c:tx>
            <c:v>t</c:v>
          </c:tx>
          <c:marker>
            <c:symbol val="none"/>
          </c:marker>
          <c:xVal>
            <c:numRef>
              <c:f>Лист3!$A$2:$A$102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Лист3!$D$2:$D$102</c:f>
              <c:numCache>
                <c:formatCode>General</c:formatCode>
                <c:ptCount val="101"/>
                <c:pt idx="0">
                  <c:v>0</c:v>
                </c:pt>
                <c:pt idx="1">
                  <c:v>1.3135069519236193</c:v>
                </c:pt>
                <c:pt idx="2">
                  <c:v>1.3113865146836343</c:v>
                </c:pt>
                <c:pt idx="3">
                  <c:v>1.3078548085405886</c:v>
                </c:pt>
                <c:pt idx="4">
                  <c:v>1.3029153649063254</c:v>
                </c:pt>
                <c:pt idx="5">
                  <c:v>1.2965731228128727</c:v>
                </c:pt>
                <c:pt idx="6">
                  <c:v>1.2888344239738214</c:v>
                </c:pt>
                <c:pt idx="7">
                  <c:v>1.2797070064431404</c:v>
                </c:pt>
                <c:pt idx="8">
                  <c:v>1.2691999968777679</c:v>
                </c:pt>
                <c:pt idx="9">
                  <c:v>1.2573239014117139</c:v>
                </c:pt>
                <c:pt idx="10">
                  <c:v>1.2440905951508032</c:v>
                </c:pt>
                <c:pt idx="11">
                  <c:v>1.2295133102985576</c:v>
                </c:pt>
                <c:pt idx="12">
                  <c:v>1.2136066229250964</c:v>
                </c:pt>
                <c:pt idx="13">
                  <c:v>1.19638643839228</c:v>
                </c:pt>
                <c:pt idx="14">
                  <c:v>1.1778699754496731</c:v>
                </c:pt>
                <c:pt idx="15">
                  <c:v>1.1580757490172318</c:v>
                </c:pt>
                <c:pt idx="16">
                  <c:v>1.1370235516719243</c:v>
                </c:pt>
                <c:pt idx="17">
                  <c:v>1.1147344338568048</c:v>
                </c:pt>
                <c:pt idx="18">
                  <c:v>1.0912306828323239</c:v>
                </c:pt>
                <c:pt idx="19">
                  <c:v>1.0665358003909253</c:v>
                </c:pt>
                <c:pt idx="20">
                  <c:v>1.040674479357212</c:v>
                </c:pt>
                <c:pt idx="21">
                  <c:v>1.0136725788971799</c:v>
                </c:pt>
                <c:pt idx="22">
                  <c:v>0.98555709866120533</c:v>
                </c:pt>
                <c:pt idx="23">
                  <c:v>0.95635615178664535</c:v>
                </c:pt>
                <c:pt idx="24">
                  <c:v>0.92609893678704414</c:v>
                </c:pt>
                <c:pt idx="25">
                  <c:v>0.89481570835605029</c:v>
                </c:pt>
                <c:pt idx="26">
                  <c:v>0.862537747115246</c:v>
                </c:pt>
                <c:pt idx="27">
                  <c:v>0.82929732833613179</c:v>
                </c:pt>
                <c:pt idx="28">
                  <c:v>0.7951276896675441</c:v>
                </c:pt>
                <c:pt idx="29">
                  <c:v>0.76006299790077658</c:v>
                </c:pt>
                <c:pt idx="30">
                  <c:v>0.72413831480563584</c:v>
                </c:pt>
                <c:pt idx="31">
                  <c:v>0.68738956207159296</c:v>
                </c:pt>
                <c:pt idx="32">
                  <c:v>0.64985348538908805</c:v>
                </c:pt>
                <c:pt idx="33">
                  <c:v>0.61156761770690216</c:v>
                </c:pt>
                <c:pt idx="34">
                  <c:v>0.57257024170233384</c:v>
                </c:pt>
                <c:pt idx="35">
                  <c:v>0.53290035150171522</c:v>
                </c:pt>
                <c:pt idx="36">
                  <c:v>0.49259761368953303</c:v>
                </c:pt>
                <c:pt idx="37">
                  <c:v>0.45170232764514939</c:v>
                </c:pt>
                <c:pt idx="38">
                  <c:v>0.41025538524678218</c:v>
                </c:pt>
                <c:pt idx="39">
                  <c:v>0.36829822998303319</c:v>
                </c:pt>
                <c:pt idx="40">
                  <c:v>0.32587281551285252</c:v>
                </c:pt>
                <c:pt idx="41">
                  <c:v>0.28302156371537773</c:v>
                </c:pt>
                <c:pt idx="42">
                  <c:v>0.23978732227158717</c:v>
                </c:pt>
                <c:pt idx="43">
                  <c:v>0.19621332182019141</c:v>
                </c:pt>
                <c:pt idx="44">
                  <c:v>0.15234313273059619</c:v>
                </c:pt>
                <c:pt idx="45">
                  <c:v>0.10822062153616381</c:v>
                </c:pt>
                <c:pt idx="46">
                  <c:v>6.3889907071335336E-2</c:v>
                </c:pt>
                <c:pt idx="47">
                  <c:v>1.9395316356472542E-2</c:v>
                </c:pt>
                <c:pt idx="48">
                  <c:v>-2.5218659725468676E-2</c:v>
                </c:pt>
                <c:pt idx="49">
                  <c:v>-6.9907410916113785E-2</c:v>
                </c:pt>
                <c:pt idx="50">
                  <c:v>-0.11462625218821061</c:v>
                </c:pt>
                <c:pt idx="51">
                  <c:v>-0.15933046842693294</c:v>
                </c:pt>
                <c:pt idx="52">
                  <c:v>-0.20397535914126924</c:v>
                </c:pt>
                <c:pt idx="53">
                  <c:v>-0.24851628316078872</c:v>
                </c:pt>
                <c:pt idx="54">
                  <c:v>-0.29290870327309182</c:v>
                </c:pt>
                <c:pt idx="55">
                  <c:v>-0.33710823075731156</c:v>
                </c:pt>
                <c:pt idx="56">
                  <c:v>-0.38107066976913428</c:v>
                </c:pt>
                <c:pt idx="57">
                  <c:v>-0.42475206153296291</c:v>
                </c:pt>
                <c:pt idx="58">
                  <c:v>-0.46810872829702832</c:v>
                </c:pt>
                <c:pt idx="59">
                  <c:v>-0.51109731700750161</c:v>
                </c:pt>
                <c:pt idx="60">
                  <c:v>-0.55367484265793521</c:v>
                </c:pt>
                <c:pt idx="61">
                  <c:v>-0.5957987312706875</c:v>
                </c:pt>
                <c:pt idx="62">
                  <c:v>-0.63742686246735292</c:v>
                </c:pt>
                <c:pt idx="63">
                  <c:v>-0.67851761158563006</c:v>
                </c:pt>
                <c:pt idx="64">
                  <c:v>-0.71902989130051576</c:v>
                </c:pt>
                <c:pt idx="65">
                  <c:v>-0.7589231927082053</c:v>
                </c:pt>
                <c:pt idx="66">
                  <c:v>-0.79815762583162286</c:v>
                </c:pt>
                <c:pt idx="67">
                  <c:v>-0.83669395950707115</c:v>
                </c:pt>
                <c:pt idx="68">
                  <c:v>-0.87449366061212985</c:v>
                </c:pt>
                <c:pt idx="69">
                  <c:v>-0.91151893259556305</c:v>
                </c:pt>
                <c:pt idx="70">
                  <c:v>-0.94773275327072448</c:v>
                </c:pt>
                <c:pt idx="71">
                  <c:v>-0.98309891183465636</c:v>
                </c:pt>
                <c:pt idx="72">
                  <c:v>-1.0175820450758768</c:v>
                </c:pt>
                <c:pt idx="73">
                  <c:v>-1.0511476727346427</c:v>
                </c:pt>
                <c:pt idx="74">
                  <c:v>-1.0837622319803384</c:v>
                </c:pt>
                <c:pt idx="75">
                  <c:v>-1.1153931109715067</c:v>
                </c:pt>
                <c:pt idx="76">
                  <c:v>-1.1460086814649759</c:v>
                </c:pt>
                <c:pt idx="77">
                  <c:v>-1.1755783304414649</c:v>
                </c:pt>
                <c:pt idx="78">
                  <c:v>-1.2040724907160518</c:v>
                </c:pt>
                <c:pt idx="79">
                  <c:v>-1.2314626705028973</c:v>
                </c:pt>
                <c:pt idx="80">
                  <c:v>-1.2577214819046523</c:v>
                </c:pt>
                <c:pt idx="81">
                  <c:v>-1.2828226682980775</c:v>
                </c:pt>
                <c:pt idx="82">
                  <c:v>-1.3067411305884742</c:v>
                </c:pt>
                <c:pt idx="83">
                  <c:v>-1.3294529523066918</c:v>
                </c:pt>
                <c:pt idx="84">
                  <c:v>-1.3509354235236</c:v>
                </c:pt>
                <c:pt idx="85">
                  <c:v>-1.3711670635581288</c:v>
                </c:pt>
                <c:pt idx="86">
                  <c:v>-1.3901276424561568</c:v>
                </c:pt>
                <c:pt idx="87">
                  <c:v>-1.4077982012187822</c:v>
                </c:pt>
                <c:pt idx="88">
                  <c:v>-1.4241610707597394</c:v>
                </c:pt>
                <c:pt idx="89">
                  <c:v>-1.4391998895730147</c:v>
                </c:pt>
                <c:pt idx="90">
                  <c:v>-1.4528996200929876</c:v>
                </c:pt>
                <c:pt idx="91">
                  <c:v>-1.465246563730745</c:v>
                </c:pt>
                <c:pt idx="92">
                  <c:v>-1.4762283745715259</c:v>
                </c:pt>
                <c:pt idx="93">
                  <c:v>-1.4858340717196106</c:v>
                </c:pt>
                <c:pt idx="94">
                  <c:v>-1.4940540502782991</c:v>
                </c:pt>
                <c:pt idx="95">
                  <c:v>-1.5008800909540074</c:v>
                </c:pt>
                <c:pt idx="96">
                  <c:v>-1.5063053682748784</c:v>
                </c:pt>
                <c:pt idx="97">
                  <c:v>-1.510324457415682</c:v>
                </c:pt>
                <c:pt idx="98">
                  <c:v>-1.5129333396221905</c:v>
                </c:pt>
                <c:pt idx="99">
                  <c:v>-1.5141294062295971</c:v>
                </c:pt>
                <c:pt idx="100">
                  <c:v>-1.5139114612709634</c:v>
                </c:pt>
              </c:numCache>
            </c:numRef>
          </c:yVal>
          <c:smooth val="1"/>
        </c:ser>
        <c:axId val="133455232"/>
        <c:axId val="99826688"/>
      </c:scatterChart>
      <c:valAx>
        <c:axId val="133455232"/>
        <c:scaling>
          <c:orientation val="minMax"/>
        </c:scaling>
        <c:axPos val="b"/>
        <c:numFmt formatCode="General" sourceLinked="1"/>
        <c:tickLblPos val="nextTo"/>
        <c:crossAx val="99826688"/>
        <c:crosses val="autoZero"/>
        <c:crossBetween val="midCat"/>
      </c:valAx>
      <c:valAx>
        <c:axId val="99826688"/>
        <c:scaling>
          <c:orientation val="minMax"/>
        </c:scaling>
        <c:axPos val="l"/>
        <c:majorGridlines/>
        <c:numFmt formatCode="General" sourceLinked="1"/>
        <c:tickLblPos val="nextTo"/>
        <c:crossAx val="133455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6</xdr:row>
      <xdr:rowOff>57150</xdr:rowOff>
    </xdr:from>
    <xdr:to>
      <xdr:col>12</xdr:col>
      <xdr:colOff>295275</xdr:colOff>
      <xdr:row>20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4</xdr:row>
      <xdr:rowOff>28575</xdr:rowOff>
    </xdr:from>
    <xdr:to>
      <xdr:col>15</xdr:col>
      <xdr:colOff>28574</xdr:colOff>
      <xdr:row>20</xdr:row>
      <xdr:rowOff>47625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2</xdr:row>
      <xdr:rowOff>76200</xdr:rowOff>
    </xdr:from>
    <xdr:to>
      <xdr:col>15</xdr:col>
      <xdr:colOff>371475</xdr:colOff>
      <xdr:row>16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13"/>
  <sheetViews>
    <sheetView tabSelected="1" zoomScaleNormal="100" workbookViewId="0">
      <selection activeCell="E2" sqref="E2:F4"/>
    </sheetView>
  </sheetViews>
  <sheetFormatPr defaultRowHeight="15"/>
  <cols>
    <col min="2" max="2" width="12" bestFit="1" customWidth="1"/>
  </cols>
  <sheetData>
    <row r="2" spans="1:6">
      <c r="A2" s="2" t="s">
        <v>0</v>
      </c>
      <c r="B2" s="2" t="s">
        <v>1</v>
      </c>
      <c r="C2" s="2" t="s">
        <v>2</v>
      </c>
      <c r="D2" s="2" t="s">
        <v>12</v>
      </c>
      <c r="E2" s="2" t="s">
        <v>9</v>
      </c>
      <c r="F2" s="1">
        <v>0.1</v>
      </c>
    </row>
    <row r="3" spans="1:6">
      <c r="A3" s="1">
        <f>$F$4*COS(SQRT($F$3/$F$2)*D3)</f>
        <v>0.2</v>
      </c>
      <c r="B3" s="1">
        <f>$F$4*SQRT($F$3/$F$2)*COS(SQRT($F$3/$F$2)*D3+PI()/2)</f>
        <v>1.7326215608522131E-17</v>
      </c>
      <c r="C3" s="1">
        <f>$F$4*$F$3/$F$2*COS(SQRT($F$3/$F$2)*D3+PI())</f>
        <v>-0.40000000000000008</v>
      </c>
      <c r="D3" s="1">
        <v>0</v>
      </c>
      <c r="E3" s="2" t="s">
        <v>8</v>
      </c>
      <c r="F3" s="1">
        <v>0.2</v>
      </c>
    </row>
    <row r="4" spans="1:6">
      <c r="A4" s="1">
        <f t="shared" ref="A4:A13" si="0">$F$4*COS(SQRT($F$3/$F$2)*D4)</f>
        <v>3.1188738953074877E-2</v>
      </c>
      <c r="B4" s="1">
        <f t="shared" ref="B4:B13" si="1">$F$4*SQRT($F$3/$F$2)*COS(SQRT($F$3/$F$2)*D4+PI()/2)</f>
        <v>-0.27938239945464338</v>
      </c>
      <c r="C4" s="1">
        <f t="shared" ref="C4:C13" si="2">$F$4*$F$3/$F$2*COS(SQRT($F$3/$F$2)*D4+PI())</f>
        <v>-6.2377477906149906E-2</v>
      </c>
      <c r="D4" s="1">
        <v>1</v>
      </c>
      <c r="E4" s="2" t="s">
        <v>13</v>
      </c>
      <c r="F4" s="1">
        <v>0.2</v>
      </c>
    </row>
    <row r="5" spans="1:6">
      <c r="A5" s="1">
        <f t="shared" si="0"/>
        <v>-0.1902726256251695</v>
      </c>
      <c r="B5" s="1">
        <f t="shared" si="1"/>
        <v>-8.7135847246745751E-2</v>
      </c>
      <c r="C5" s="1">
        <f t="shared" si="2"/>
        <v>0.380545251250339</v>
      </c>
      <c r="D5" s="1">
        <v>2</v>
      </c>
    </row>
    <row r="6" spans="1:6">
      <c r="A6" s="1">
        <f t="shared" si="0"/>
        <v>-9.0532371458470415E-2</v>
      </c>
      <c r="B6" s="1">
        <f t="shared" si="1"/>
        <v>0.25220582752230586</v>
      </c>
      <c r="C6" s="1">
        <f t="shared" si="2"/>
        <v>0.18106474291694089</v>
      </c>
      <c r="D6" s="1">
        <v>3</v>
      </c>
    </row>
    <row r="7" spans="1:6">
      <c r="A7" s="1">
        <f t="shared" si="0"/>
        <v>0.1620367206229591</v>
      </c>
      <c r="B7" s="1">
        <f t="shared" si="1"/>
        <v>0.16579566441711988</v>
      </c>
      <c r="C7" s="1">
        <f t="shared" si="2"/>
        <v>-0.32407344124591803</v>
      </c>
      <c r="D7" s="1">
        <v>4</v>
      </c>
    </row>
    <row r="8" spans="1:6">
      <c r="A8" s="1">
        <f t="shared" si="0"/>
        <v>0.14106958126168842</v>
      </c>
      <c r="B8" s="1">
        <f t="shared" si="1"/>
        <v>-0.20049625055173423</v>
      </c>
      <c r="C8" s="1">
        <f t="shared" si="2"/>
        <v>-0.28213916252337695</v>
      </c>
      <c r="D8" s="1">
        <v>5</v>
      </c>
    </row>
    <row r="9" spans="1:6">
      <c r="A9" s="1">
        <f t="shared" si="0"/>
        <v>-0.11803889718105534</v>
      </c>
      <c r="B9" s="1">
        <f t="shared" si="1"/>
        <v>-0.22832791661240312</v>
      </c>
      <c r="C9" s="1">
        <f t="shared" si="2"/>
        <v>0.23607779436211068</v>
      </c>
      <c r="D9" s="1">
        <v>6</v>
      </c>
    </row>
    <row r="10" spans="1:6">
      <c r="A10" s="1">
        <f t="shared" si="0"/>
        <v>-0.17788442476657626</v>
      </c>
      <c r="B10" s="1">
        <f t="shared" si="1"/>
        <v>0.12928365268249717</v>
      </c>
      <c r="C10" s="1">
        <f t="shared" si="2"/>
        <v>0.35576884953315258</v>
      </c>
      <c r="D10" s="1">
        <v>7</v>
      </c>
    </row>
    <row r="11" spans="1:6">
      <c r="A11" s="1">
        <f t="shared" si="0"/>
        <v>6.2558988302428953E-2</v>
      </c>
      <c r="B11" s="1">
        <f t="shared" si="1"/>
        <v>0.2686498575565473</v>
      </c>
      <c r="C11" s="1">
        <f t="shared" si="2"/>
        <v>-0.12511797660485785</v>
      </c>
      <c r="D11" s="1">
        <v>8</v>
      </c>
    </row>
    <row r="12" spans="1:6">
      <c r="A12" s="1">
        <f t="shared" si="0"/>
        <v>0.19739578431990537</v>
      </c>
      <c r="B12" s="1">
        <f t="shared" si="1"/>
        <v>-4.5495149911378492E-2</v>
      </c>
      <c r="C12" s="1">
        <f t="shared" si="2"/>
        <v>-0.3947915686398108</v>
      </c>
      <c r="D12" s="1">
        <v>9</v>
      </c>
    </row>
    <row r="13" spans="1:6">
      <c r="A13" s="1">
        <f t="shared" si="0"/>
        <v>-9.9373242651885929E-4</v>
      </c>
      <c r="B13" s="1">
        <f t="shared" si="1"/>
        <v>-0.28283922109871712</v>
      </c>
      <c r="C13" s="1">
        <f t="shared" si="2"/>
        <v>1.98746485303767E-3</v>
      </c>
      <c r="D13" s="1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F23"/>
  <sheetViews>
    <sheetView workbookViewId="0">
      <selection activeCell="R9" sqref="R9"/>
    </sheetView>
  </sheetViews>
  <sheetFormatPr defaultRowHeight="15"/>
  <cols>
    <col min="2" max="2" width="11.28515625" customWidth="1"/>
    <col min="3" max="3" width="10.140625" customWidth="1"/>
    <col min="4" max="4" width="11.5703125" customWidth="1"/>
  </cols>
  <sheetData>
    <row r="2" spans="1:6">
      <c r="A2" s="2" t="s">
        <v>14</v>
      </c>
      <c r="B2" s="2" t="s">
        <v>15</v>
      </c>
      <c r="C2" s="2" t="s">
        <v>16</v>
      </c>
      <c r="D2" s="2" t="s">
        <v>17</v>
      </c>
      <c r="E2" s="5" t="s">
        <v>9</v>
      </c>
      <c r="F2" s="1">
        <v>0.1</v>
      </c>
    </row>
    <row r="3" spans="1:6">
      <c r="A3" s="1">
        <v>0</v>
      </c>
      <c r="B3" s="1">
        <f>F4</f>
        <v>0.2</v>
      </c>
      <c r="C3" s="1">
        <v>0</v>
      </c>
      <c r="D3" s="1">
        <f>-$F$3*$F$4/$F$2</f>
        <v>-0.40000000000000008</v>
      </c>
      <c r="E3" s="5" t="s">
        <v>8</v>
      </c>
      <c r="F3" s="1">
        <v>0.2</v>
      </c>
    </row>
    <row r="4" spans="1:6">
      <c r="A4" s="1">
        <f>A3+$F$5</f>
        <v>0.5</v>
      </c>
      <c r="B4" s="1">
        <f>B3+C3*A4+$D$3*$F$5*$F$5/2</f>
        <v>0.15</v>
      </c>
      <c r="C4" s="1">
        <f>C3+D3*$F$5</f>
        <v>-0.20000000000000004</v>
      </c>
      <c r="D4" s="1">
        <f>-$F$3*B3/$F$2</f>
        <v>-0.40000000000000008</v>
      </c>
      <c r="E4" s="5" t="s">
        <v>13</v>
      </c>
      <c r="F4" s="1">
        <v>0.2</v>
      </c>
    </row>
    <row r="5" spans="1:6">
      <c r="A5" s="1">
        <f t="shared" ref="A5:A68" si="0">A4+$F$5</f>
        <v>1</v>
      </c>
      <c r="B5" s="1">
        <f>B4+C4*A5+$D$3*$F$5*$F$5/2</f>
        <v>-0.10000000000000006</v>
      </c>
      <c r="C5" s="1">
        <f t="shared" ref="C5:C13" si="1">C4+D4*$F$5</f>
        <v>-0.40000000000000008</v>
      </c>
      <c r="D5" s="1">
        <f>-$F$3*B4/$F$2</f>
        <v>-0.3</v>
      </c>
      <c r="E5" s="6" t="s">
        <v>11</v>
      </c>
      <c r="F5" s="4">
        <v>0.5</v>
      </c>
    </row>
    <row r="6" spans="1:6">
      <c r="A6" s="1">
        <f t="shared" si="0"/>
        <v>1.5</v>
      </c>
      <c r="B6" s="1">
        <f t="shared" ref="B6:B13" si="2">B5+C5*A6+$D$3*$F$5*$F$5/2</f>
        <v>-0.75000000000000022</v>
      </c>
      <c r="C6" s="1">
        <f t="shared" si="1"/>
        <v>-0.55000000000000004</v>
      </c>
      <c r="D6" s="1">
        <f t="shared" ref="D6:D13" si="3">-$F$3*B5/$F$2</f>
        <v>0.20000000000000012</v>
      </c>
    </row>
    <row r="7" spans="1:6">
      <c r="A7" s="1">
        <f t="shared" si="0"/>
        <v>2</v>
      </c>
      <c r="B7" s="1">
        <f t="shared" si="2"/>
        <v>-1.9000000000000004</v>
      </c>
      <c r="C7" s="1">
        <f t="shared" si="1"/>
        <v>-0.44999999999999996</v>
      </c>
      <c r="D7" s="1">
        <f t="shared" si="3"/>
        <v>1.5000000000000004</v>
      </c>
    </row>
    <row r="8" spans="1:6">
      <c r="A8" s="1">
        <f t="shared" si="0"/>
        <v>2.5</v>
      </c>
      <c r="B8" s="1">
        <f t="shared" si="2"/>
        <v>-3.0750000000000002</v>
      </c>
      <c r="C8" s="1">
        <f t="shared" si="1"/>
        <v>0.30000000000000027</v>
      </c>
      <c r="D8" s="1">
        <f t="shared" si="3"/>
        <v>3.8000000000000012</v>
      </c>
    </row>
    <row r="9" spans="1:6">
      <c r="A9" s="1">
        <f t="shared" si="0"/>
        <v>3</v>
      </c>
      <c r="B9" s="1">
        <f t="shared" si="2"/>
        <v>-2.2249999999999992</v>
      </c>
      <c r="C9" s="1">
        <f t="shared" si="1"/>
        <v>2.2000000000000011</v>
      </c>
      <c r="D9" s="1">
        <f t="shared" si="3"/>
        <v>6.15</v>
      </c>
    </row>
    <row r="10" spans="1:6">
      <c r="A10" s="1">
        <f t="shared" si="0"/>
        <v>3.5</v>
      </c>
      <c r="B10" s="1">
        <f t="shared" si="2"/>
        <v>5.4250000000000052</v>
      </c>
      <c r="C10" s="1">
        <f t="shared" si="1"/>
        <v>5.2750000000000012</v>
      </c>
      <c r="D10" s="1">
        <f t="shared" si="3"/>
        <v>4.4499999999999984</v>
      </c>
    </row>
    <row r="11" spans="1:6">
      <c r="A11" s="1">
        <f t="shared" si="0"/>
        <v>4</v>
      </c>
      <c r="B11" s="1">
        <f t="shared" si="2"/>
        <v>26.475000000000009</v>
      </c>
      <c r="C11" s="1">
        <f t="shared" si="1"/>
        <v>7.5</v>
      </c>
      <c r="D11" s="1">
        <f t="shared" si="3"/>
        <v>-10.85000000000001</v>
      </c>
    </row>
    <row r="12" spans="1:6">
      <c r="A12" s="1">
        <f t="shared" si="0"/>
        <v>4.5</v>
      </c>
      <c r="B12" s="1">
        <f t="shared" si="2"/>
        <v>60.175000000000011</v>
      </c>
      <c r="C12" s="1">
        <f t="shared" si="1"/>
        <v>2.0749999999999948</v>
      </c>
      <c r="D12" s="1">
        <f t="shared" si="3"/>
        <v>-52.950000000000017</v>
      </c>
    </row>
    <row r="13" spans="1:6">
      <c r="A13" s="1">
        <f t="shared" si="0"/>
        <v>5</v>
      </c>
      <c r="B13" s="1">
        <f t="shared" si="2"/>
        <v>70.499999999999986</v>
      </c>
      <c r="C13" s="1">
        <f t="shared" si="1"/>
        <v>-24.400000000000013</v>
      </c>
      <c r="D13" s="1">
        <f t="shared" si="3"/>
        <v>-120.35000000000004</v>
      </c>
    </row>
    <row r="14" spans="1:6">
      <c r="A14" s="1">
        <f t="shared" si="0"/>
        <v>5.5</v>
      </c>
      <c r="B14" s="1">
        <f t="shared" ref="B14:B77" si="4">B13+C13*A14+$D$3*$F$5*$F$5/2</f>
        <v>-63.750000000000085</v>
      </c>
      <c r="C14" s="1">
        <f t="shared" ref="C14:C77" si="5">C13+D13*$F$5</f>
        <v>-84.575000000000031</v>
      </c>
      <c r="D14" s="1">
        <f t="shared" ref="D14:D77" si="6">-$F$3*B13/$F$2</f>
        <v>-140.99999999999997</v>
      </c>
    </row>
    <row r="15" spans="1:6">
      <c r="A15" s="1">
        <f t="shared" si="0"/>
        <v>6</v>
      </c>
      <c r="B15" s="1">
        <f t="shared" si="4"/>
        <v>-571.25000000000023</v>
      </c>
      <c r="C15" s="1">
        <f t="shared" si="5"/>
        <v>-155.07500000000002</v>
      </c>
      <c r="D15" s="1">
        <f t="shared" si="6"/>
        <v>127.50000000000017</v>
      </c>
    </row>
    <row r="16" spans="1:6">
      <c r="A16" s="1">
        <f t="shared" si="0"/>
        <v>6.5</v>
      </c>
      <c r="B16" s="1">
        <f t="shared" si="4"/>
        <v>-1579.2875000000001</v>
      </c>
      <c r="C16" s="1">
        <f t="shared" si="5"/>
        <v>-91.324999999999932</v>
      </c>
      <c r="D16" s="1">
        <f t="shared" si="6"/>
        <v>1142.5000000000005</v>
      </c>
    </row>
    <row r="17" spans="1:4">
      <c r="A17" s="1">
        <f t="shared" si="0"/>
        <v>7</v>
      </c>
      <c r="B17" s="1">
        <f t="shared" si="4"/>
        <v>-2218.6124999999997</v>
      </c>
      <c r="C17" s="1">
        <f t="shared" si="5"/>
        <v>479.9250000000003</v>
      </c>
      <c r="D17" s="1">
        <f t="shared" si="6"/>
        <v>3158.5750000000007</v>
      </c>
    </row>
    <row r="18" spans="1:4">
      <c r="A18" s="1">
        <f t="shared" si="0"/>
        <v>7.5</v>
      </c>
      <c r="B18" s="1">
        <f t="shared" si="4"/>
        <v>1380.7750000000026</v>
      </c>
      <c r="C18" s="1">
        <f t="shared" si="5"/>
        <v>2059.2125000000005</v>
      </c>
      <c r="D18" s="1">
        <f t="shared" si="6"/>
        <v>4437.2249999999995</v>
      </c>
    </row>
    <row r="19" spans="1:4">
      <c r="A19" s="1">
        <f t="shared" si="0"/>
        <v>8</v>
      </c>
      <c r="B19" s="1">
        <f t="shared" si="4"/>
        <v>17854.425000000007</v>
      </c>
      <c r="C19" s="1">
        <f t="shared" si="5"/>
        <v>4277.8250000000007</v>
      </c>
      <c r="D19" s="1">
        <f t="shared" si="6"/>
        <v>-2761.5500000000052</v>
      </c>
    </row>
    <row r="20" spans="1:4">
      <c r="A20" s="1">
        <f t="shared" si="0"/>
        <v>8.5</v>
      </c>
      <c r="B20" s="1">
        <f t="shared" si="4"/>
        <v>54215.887500000012</v>
      </c>
      <c r="C20" s="1">
        <f t="shared" si="5"/>
        <v>2897.0499999999984</v>
      </c>
      <c r="D20" s="1">
        <f t="shared" si="6"/>
        <v>-35708.850000000013</v>
      </c>
    </row>
    <row r="21" spans="1:4">
      <c r="A21" s="1">
        <f t="shared" si="0"/>
        <v>9</v>
      </c>
      <c r="B21" s="1">
        <f t="shared" si="4"/>
        <v>80289.287499999991</v>
      </c>
      <c r="C21" s="1">
        <f t="shared" si="5"/>
        <v>-14957.375000000007</v>
      </c>
      <c r="D21" s="1">
        <f t="shared" si="6"/>
        <v>-108431.77500000002</v>
      </c>
    </row>
    <row r="22" spans="1:4">
      <c r="A22" s="1">
        <f t="shared" si="0"/>
        <v>9.5</v>
      </c>
      <c r="B22" s="1">
        <f t="shared" si="4"/>
        <v>-61805.82500000007</v>
      </c>
      <c r="C22" s="1">
        <f t="shared" si="5"/>
        <v>-69173.262500000012</v>
      </c>
      <c r="D22" s="1">
        <f t="shared" si="6"/>
        <v>-160578.57499999998</v>
      </c>
    </row>
    <row r="23" spans="1:4">
      <c r="A23" s="1">
        <f t="shared" si="0"/>
        <v>10</v>
      </c>
      <c r="B23" s="1">
        <f t="shared" si="4"/>
        <v>-753538.50000000023</v>
      </c>
      <c r="C23" s="1">
        <f t="shared" si="5"/>
        <v>-149462.54999999999</v>
      </c>
      <c r="D23" s="1">
        <f t="shared" si="6"/>
        <v>123611.65000000015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2"/>
  <sheetViews>
    <sheetView workbookViewId="0">
      <selection activeCell="G15" sqref="G15"/>
    </sheetView>
  </sheetViews>
  <sheetFormatPr defaultRowHeight="15"/>
  <sheetData>
    <row r="1" spans="1:7">
      <c r="A1" s="2" t="s">
        <v>12</v>
      </c>
      <c r="B1" s="2" t="s">
        <v>0</v>
      </c>
      <c r="C1" s="2" t="s">
        <v>1</v>
      </c>
      <c r="D1" s="2" t="s">
        <v>2</v>
      </c>
      <c r="E1" s="5" t="s">
        <v>3</v>
      </c>
      <c r="F1" s="2" t="s">
        <v>4</v>
      </c>
      <c r="G1" s="1">
        <v>0.01</v>
      </c>
    </row>
    <row r="2" spans="1:7">
      <c r="A2" s="1">
        <v>0</v>
      </c>
      <c r="B2" s="1">
        <f>$G$3*EXP(-$G$10*A2)*COS($E$2*A2+$G$8)</f>
        <v>0.1</v>
      </c>
      <c r="C2" s="1">
        <v>0</v>
      </c>
      <c r="D2" s="1">
        <f>(-$G$5*$A$2-$G$9*C2)/$G$6</f>
        <v>0</v>
      </c>
      <c r="E2" s="7">
        <v>1.4142140000000001</v>
      </c>
      <c r="F2" s="2" t="s">
        <v>5</v>
      </c>
      <c r="G2" s="1">
        <v>0</v>
      </c>
    </row>
    <row r="3" spans="1:7">
      <c r="A3" s="1">
        <f>A2+$G$7</f>
        <v>0.1</v>
      </c>
      <c r="B3" s="1">
        <f>$G$3*EXP(-$G$10*A3)*COS($E$2*A3+$G$8)</f>
        <v>9.8902712758512437E-2</v>
      </c>
      <c r="C3" s="1">
        <f>C2+D2*$G$7</f>
        <v>0</v>
      </c>
      <c r="D3" s="1">
        <f t="shared" ref="D3:D66" si="0">-$G$5/$G$6+$E$2*COS(SQRT($G$5/$G$6)*A3)</f>
        <v>1.3135069519236193</v>
      </c>
      <c r="F3" s="2" t="s">
        <v>6</v>
      </c>
      <c r="G3" s="1">
        <v>0.1</v>
      </c>
    </row>
    <row r="4" spans="1:7">
      <c r="A4" s="1">
        <f>A3+$G$7</f>
        <v>0.2</v>
      </c>
      <c r="B4" s="1">
        <f>$G$3*EXP(-$G$10*A4)*COS($E$2*A4+$G$8)</f>
        <v>9.5834731953123031E-2</v>
      </c>
      <c r="C4" s="1">
        <f t="shared" ref="C4:C67" si="1">C3+D3*$G$7</f>
        <v>0.13135069519236195</v>
      </c>
      <c r="D4" s="1">
        <f t="shared" si="0"/>
        <v>1.3113865146836343</v>
      </c>
      <c r="F4" s="2" t="s">
        <v>7</v>
      </c>
      <c r="G4" s="1">
        <v>0</v>
      </c>
    </row>
    <row r="5" spans="1:7">
      <c r="A5" s="1">
        <f t="shared" ref="A5:A68" si="2">A4+$G$7</f>
        <v>0.30000000000000004</v>
      </c>
      <c r="B5" s="1">
        <f t="shared" ref="B5:B68" si="3">$G$3*EXP(-$G$10*A5)*COS($E$2*A5+$G$8)</f>
        <v>9.0861194326358627E-2</v>
      </c>
      <c r="C5" s="1">
        <f t="shared" si="1"/>
        <v>0.26248934666072538</v>
      </c>
      <c r="D5" s="1">
        <f t="shared" si="0"/>
        <v>1.3078548085405886</v>
      </c>
      <c r="F5" s="2" t="s">
        <v>8</v>
      </c>
      <c r="G5" s="1">
        <v>0.01</v>
      </c>
    </row>
    <row r="6" spans="1:7">
      <c r="A6" s="1">
        <f t="shared" si="2"/>
        <v>0.4</v>
      </c>
      <c r="B6" s="1">
        <f t="shared" si="3"/>
        <v>8.4085118036139647E-2</v>
      </c>
      <c r="C6" s="1">
        <f t="shared" si="1"/>
        <v>0.39327482751478426</v>
      </c>
      <c r="D6" s="1">
        <f t="shared" si="0"/>
        <v>1.3029153649063254</v>
      </c>
      <c r="F6" s="2" t="s">
        <v>9</v>
      </c>
      <c r="G6" s="1">
        <v>0.1</v>
      </c>
    </row>
    <row r="7" spans="1:7">
      <c r="A7" s="1">
        <f t="shared" si="2"/>
        <v>0.5</v>
      </c>
      <c r="B7" s="1">
        <f t="shared" si="3"/>
        <v>7.5645271988871762E-2</v>
      </c>
      <c r="C7" s="1">
        <f t="shared" si="1"/>
        <v>0.52356636400541678</v>
      </c>
      <c r="D7" s="1">
        <f t="shared" si="0"/>
        <v>1.2965731228128727</v>
      </c>
      <c r="F7" s="3" t="s">
        <v>11</v>
      </c>
      <c r="G7" s="1">
        <v>0.1</v>
      </c>
    </row>
    <row r="8" spans="1:7">
      <c r="A8" s="1">
        <f t="shared" si="2"/>
        <v>0.6</v>
      </c>
      <c r="B8" s="1">
        <f t="shared" si="3"/>
        <v>6.5713336282852614E-2</v>
      </c>
      <c r="C8" s="1">
        <f t="shared" si="1"/>
        <v>0.65322367628670408</v>
      </c>
      <c r="D8" s="1">
        <f t="shared" si="0"/>
        <v>1.2888344239738214</v>
      </c>
      <c r="F8" s="3" t="s">
        <v>10</v>
      </c>
      <c r="G8" s="1">
        <v>0</v>
      </c>
    </row>
    <row r="9" spans="1:7">
      <c r="A9" s="1">
        <f t="shared" si="2"/>
        <v>0.7</v>
      </c>
      <c r="B9" s="1">
        <f t="shared" si="3"/>
        <v>5.4490411821102071E-2</v>
      </c>
      <c r="C9" s="1">
        <f t="shared" si="1"/>
        <v>0.78210711868408622</v>
      </c>
      <c r="D9" s="1">
        <f t="shared" si="0"/>
        <v>1.2797070064431404</v>
      </c>
      <c r="F9" s="3" t="s">
        <v>18</v>
      </c>
      <c r="G9" s="1">
        <v>0.1</v>
      </c>
    </row>
    <row r="10" spans="1:7">
      <c r="A10" s="1">
        <f t="shared" si="2"/>
        <v>0.79999999999999993</v>
      </c>
      <c r="B10" s="1">
        <f t="shared" si="3"/>
        <v>4.2202950019324649E-2</v>
      </c>
      <c r="C10" s="1">
        <f t="shared" si="1"/>
        <v>0.91007781932840026</v>
      </c>
      <c r="D10" s="1">
        <f t="shared" si="0"/>
        <v>1.2691999968777679</v>
      </c>
      <c r="F10" s="1"/>
      <c r="G10" s="1">
        <v>0.01</v>
      </c>
    </row>
    <row r="11" spans="1:7">
      <c r="A11" s="1">
        <f t="shared" si="2"/>
        <v>0.89999999999999991</v>
      </c>
      <c r="B11" s="1">
        <f t="shared" si="3"/>
        <v>2.9098184960796518E-2</v>
      </c>
      <c r="C11" s="1">
        <f t="shared" si="1"/>
        <v>1.036997819016177</v>
      </c>
      <c r="D11" s="1">
        <f t="shared" si="0"/>
        <v>1.2573239014117139</v>
      </c>
    </row>
    <row r="12" spans="1:7">
      <c r="A12" s="1">
        <f t="shared" si="2"/>
        <v>0.99999999999999989</v>
      </c>
      <c r="B12" s="1">
        <f t="shared" si="3"/>
        <v>1.5439160110490936E-2</v>
      </c>
      <c r="C12" s="1">
        <f t="shared" si="1"/>
        <v>1.1627302091573484</v>
      </c>
      <c r="D12" s="1">
        <f t="shared" si="0"/>
        <v>1.2440905951508032</v>
      </c>
    </row>
    <row r="13" spans="1:7">
      <c r="A13" s="1">
        <f t="shared" si="2"/>
        <v>1.0999999999999999</v>
      </c>
      <c r="B13" s="1">
        <f t="shared" si="3"/>
        <v>1.4994496043446851E-3</v>
      </c>
      <c r="C13" s="1">
        <f t="shared" si="1"/>
        <v>1.2871392686724288</v>
      </c>
      <c r="D13" s="1">
        <f t="shared" si="0"/>
        <v>1.2295133102985576</v>
      </c>
    </row>
    <row r="14" spans="1:7">
      <c r="A14" s="1">
        <f t="shared" si="2"/>
        <v>1.2</v>
      </c>
      <c r="B14" s="1">
        <f t="shared" si="3"/>
        <v>-1.2442319977727588E-2</v>
      </c>
      <c r="C14" s="1">
        <f t="shared" si="1"/>
        <v>1.4100905997022846</v>
      </c>
      <c r="D14" s="1">
        <f t="shared" si="0"/>
        <v>1.2136066229250964</v>
      </c>
    </row>
    <row r="15" spans="1:7">
      <c r="A15" s="1">
        <f t="shared" si="2"/>
        <v>1.3</v>
      </c>
      <c r="B15" s="1">
        <f t="shared" si="3"/>
        <v>-2.6108037678170763E-2</v>
      </c>
      <c r="C15" s="1">
        <f t="shared" si="1"/>
        <v>1.5314512619947942</v>
      </c>
      <c r="D15" s="1">
        <f t="shared" si="0"/>
        <v>1.19638643839228</v>
      </c>
    </row>
    <row r="16" spans="1:7">
      <c r="A16" s="1">
        <f t="shared" si="2"/>
        <v>1.4000000000000001</v>
      </c>
      <c r="B16" s="1">
        <f t="shared" si="3"/>
        <v>-3.9225654817620234E-2</v>
      </c>
      <c r="C16" s="1">
        <f t="shared" si="1"/>
        <v>1.6510899058340223</v>
      </c>
      <c r="D16" s="1">
        <f t="shared" si="0"/>
        <v>1.1778699754496731</v>
      </c>
    </row>
    <row r="17" spans="1:4">
      <c r="A17" s="1">
        <f t="shared" si="2"/>
        <v>1.5000000000000002</v>
      </c>
      <c r="B17" s="1">
        <f t="shared" si="3"/>
        <v>-5.1534599639736625E-2</v>
      </c>
      <c r="C17" s="1">
        <f t="shared" si="1"/>
        <v>1.7688769033789895</v>
      </c>
      <c r="D17" s="1">
        <f t="shared" si="0"/>
        <v>1.1580757490172318</v>
      </c>
    </row>
    <row r="18" spans="1:4">
      <c r="A18" s="1">
        <f t="shared" si="2"/>
        <v>1.6000000000000003</v>
      </c>
      <c r="B18" s="1">
        <f t="shared" si="3"/>
        <v>-6.2790952198856262E-2</v>
      </c>
      <c r="C18" s="1">
        <f t="shared" si="1"/>
        <v>1.8846844782807126</v>
      </c>
      <c r="D18" s="1">
        <f t="shared" si="0"/>
        <v>1.1370235516719243</v>
      </c>
    </row>
    <row r="19" spans="1:4">
      <c r="A19" s="1">
        <f t="shared" si="2"/>
        <v>1.7000000000000004</v>
      </c>
      <c r="B19" s="1">
        <f t="shared" si="3"/>
        <v>-7.2772276742161329E-2</v>
      </c>
      <c r="C19" s="1">
        <f t="shared" si="1"/>
        <v>1.9983868334479051</v>
      </c>
      <c r="D19" s="1">
        <f t="shared" si="0"/>
        <v>1.1147344338568048</v>
      </c>
    </row>
    <row r="20" spans="1:4">
      <c r="A20" s="1">
        <f t="shared" si="2"/>
        <v>1.8000000000000005</v>
      </c>
      <c r="B20" s="1">
        <f t="shared" si="3"/>
        <v>-8.1282015875575625E-2</v>
      </c>
      <c r="C20" s="1">
        <f t="shared" si="1"/>
        <v>2.1098602768335857</v>
      </c>
      <c r="D20" s="1">
        <f t="shared" si="0"/>
        <v>1.0912306828323239</v>
      </c>
    </row>
    <row r="21" spans="1:4">
      <c r="A21" s="1">
        <f t="shared" si="2"/>
        <v>1.9000000000000006</v>
      </c>
      <c r="B21" s="1">
        <f t="shared" si="3"/>
        <v>-8.8153359735248765E-2</v>
      </c>
      <c r="C21" s="1">
        <f t="shared" si="1"/>
        <v>2.2189833451168179</v>
      </c>
      <c r="D21" s="1">
        <f t="shared" si="0"/>
        <v>1.0665358003909253</v>
      </c>
    </row>
    <row r="22" spans="1:4">
      <c r="A22" s="1">
        <f t="shared" si="2"/>
        <v>2.0000000000000004</v>
      </c>
      <c r="B22" s="1">
        <f t="shared" si="3"/>
        <v>-9.3252514032328065E-2</v>
      </c>
      <c r="C22" s="1">
        <f t="shared" si="1"/>
        <v>2.3256369251559104</v>
      </c>
      <c r="D22" s="1">
        <f t="shared" si="0"/>
        <v>1.040674479357212</v>
      </c>
    </row>
    <row r="23" spans="1:4">
      <c r="A23" s="1">
        <f t="shared" si="2"/>
        <v>2.1000000000000005</v>
      </c>
      <c r="B23" s="1">
        <f t="shared" si="3"/>
        <v>-9.6481302981951206E-2</v>
      </c>
      <c r="C23" s="1">
        <f t="shared" si="1"/>
        <v>2.4297043730916315</v>
      </c>
      <c r="D23" s="1">
        <f t="shared" si="0"/>
        <v>1.0136725788971799</v>
      </c>
    </row>
    <row r="24" spans="1:4">
      <c r="A24" s="1">
        <f t="shared" si="2"/>
        <v>2.2000000000000006</v>
      </c>
      <c r="B24" s="1">
        <f t="shared" si="3"/>
        <v>-9.7779056522801625E-2</v>
      </c>
      <c r="C24" s="1">
        <f t="shared" si="1"/>
        <v>2.5310716309813492</v>
      </c>
      <c r="D24" s="1">
        <f t="shared" si="0"/>
        <v>0.98555709866120533</v>
      </c>
    </row>
    <row r="25" spans="1:4">
      <c r="A25" s="1">
        <f t="shared" si="2"/>
        <v>2.3000000000000007</v>
      </c>
      <c r="B25" s="1">
        <f t="shared" si="3"/>
        <v>-9.7123745611444171E-2</v>
      </c>
      <c r="C25" s="1">
        <f t="shared" si="1"/>
        <v>2.62962734084747</v>
      </c>
      <c r="D25" s="1">
        <f t="shared" si="0"/>
        <v>0.95635615178664535</v>
      </c>
    </row>
    <row r="26" spans="1:4">
      <c r="A26" s="1">
        <f t="shared" si="2"/>
        <v>2.4000000000000008</v>
      </c>
      <c r="B26" s="1">
        <f t="shared" si="3"/>
        <v>-9.4532344447227731E-2</v>
      </c>
      <c r="C26" s="1">
        <f t="shared" si="1"/>
        <v>2.7252629560261346</v>
      </c>
      <c r="D26" s="1">
        <f t="shared" si="0"/>
        <v>0.92609893678704414</v>
      </c>
    </row>
    <row r="27" spans="1:4">
      <c r="A27" s="1">
        <f t="shared" si="2"/>
        <v>2.5000000000000009</v>
      </c>
      <c r="B27" s="1">
        <f t="shared" si="3"/>
        <v>-9.0060413946779508E-2</v>
      </c>
      <c r="C27" s="1">
        <f t="shared" si="1"/>
        <v>2.8178728497048389</v>
      </c>
      <c r="D27" s="1">
        <f t="shared" si="0"/>
        <v>0.89481570835605029</v>
      </c>
    </row>
    <row r="28" spans="1:4">
      <c r="A28" s="1">
        <f t="shared" si="2"/>
        <v>2.600000000000001</v>
      </c>
      <c r="B28" s="1">
        <f t="shared" si="3"/>
        <v>-8.3800916332779182E-2</v>
      </c>
      <c r="C28" s="1">
        <f t="shared" si="1"/>
        <v>2.907354420540444</v>
      </c>
      <c r="D28" s="1">
        <f t="shared" si="0"/>
        <v>0.862537747115246</v>
      </c>
    </row>
    <row r="29" spans="1:4">
      <c r="A29" s="1">
        <f t="shared" si="2"/>
        <v>2.7000000000000011</v>
      </c>
      <c r="B29" s="1">
        <f t="shared" si="3"/>
        <v>-7.5882286019526526E-2</v>
      </c>
      <c r="C29" s="1">
        <f t="shared" si="1"/>
        <v>2.9936081952519684</v>
      </c>
      <c r="D29" s="1">
        <f t="shared" si="0"/>
        <v>0.82929732833613179</v>
      </c>
    </row>
    <row r="30" spans="1:4">
      <c r="A30" s="1">
        <f t="shared" si="2"/>
        <v>2.8000000000000012</v>
      </c>
      <c r="B30" s="1">
        <f t="shared" si="3"/>
        <v>-6.6465796762702728E-2</v>
      </c>
      <c r="C30" s="1">
        <f t="shared" si="1"/>
        <v>3.0765379280855818</v>
      </c>
      <c r="D30" s="1">
        <f t="shared" si="0"/>
        <v>0.7951276896675441</v>
      </c>
    </row>
    <row r="31" spans="1:4">
      <c r="A31" s="1">
        <f t="shared" si="2"/>
        <v>2.9000000000000012</v>
      </c>
      <c r="B31" s="1">
        <f t="shared" si="3"/>
        <v>-5.5742278998811318E-2</v>
      </c>
      <c r="C31" s="1">
        <f t="shared" si="1"/>
        <v>3.1560506970523363</v>
      </c>
      <c r="D31" s="1">
        <f t="shared" si="0"/>
        <v>0.76006299790077658</v>
      </c>
    </row>
    <row r="32" spans="1:4">
      <c r="A32" s="1">
        <f t="shared" si="2"/>
        <v>3.0000000000000013</v>
      </c>
      <c r="B32" s="1">
        <f t="shared" si="3"/>
        <v>-4.3928254154291906E-2</v>
      </c>
      <c r="C32" s="1">
        <f t="shared" si="1"/>
        <v>3.232056996842414</v>
      </c>
      <c r="D32" s="1">
        <f t="shared" si="0"/>
        <v>0.72413831480563584</v>
      </c>
    </row>
    <row r="33" spans="1:4">
      <c r="A33" s="1">
        <f t="shared" si="2"/>
        <v>3.1000000000000014</v>
      </c>
      <c r="B33" s="1">
        <f t="shared" si="3"/>
        <v>-3.1261564201011373E-2</v>
      </c>
      <c r="C33" s="1">
        <f t="shared" si="1"/>
        <v>3.3044708283229776</v>
      </c>
      <c r="D33" s="1">
        <f t="shared" si="0"/>
        <v>0.68738956207159296</v>
      </c>
    </row>
    <row r="34" spans="1:4">
      <c r="A34" s="1">
        <f t="shared" si="2"/>
        <v>3.2000000000000015</v>
      </c>
      <c r="B34" s="1">
        <f t="shared" si="3"/>
        <v>-1.7996584647138554E-2</v>
      </c>
      <c r="C34" s="1">
        <f t="shared" si="1"/>
        <v>3.373209784530137</v>
      </c>
      <c r="D34" s="1">
        <f t="shared" si="0"/>
        <v>0.64985348538908805</v>
      </c>
    </row>
    <row r="35" spans="1:4">
      <c r="A35" s="1">
        <f t="shared" si="2"/>
        <v>3.3000000000000016</v>
      </c>
      <c r="B35" s="1">
        <f t="shared" si="3"/>
        <v>-4.3991172857275607E-3</v>
      </c>
      <c r="C35" s="1">
        <f t="shared" si="1"/>
        <v>3.4381951330690459</v>
      </c>
      <c r="D35" s="1">
        <f t="shared" si="0"/>
        <v>0.61156761770690216</v>
      </c>
    </row>
    <row r="36" spans="1:4">
      <c r="A36" s="1">
        <f t="shared" si="2"/>
        <v>3.4000000000000017</v>
      </c>
      <c r="B36" s="1">
        <f t="shared" si="3"/>
        <v>9.2589347810038049E-3</v>
      </c>
      <c r="C36" s="1">
        <f t="shared" si="1"/>
        <v>3.499351894839736</v>
      </c>
      <c r="D36" s="1">
        <f t="shared" si="0"/>
        <v>0.57257024170233384</v>
      </c>
    </row>
    <row r="37" spans="1:4">
      <c r="A37" s="1">
        <f t="shared" si="2"/>
        <v>3.5000000000000018</v>
      </c>
      <c r="B37" s="1">
        <f t="shared" si="3"/>
        <v>2.2705003185436425E-2</v>
      </c>
      <c r="C37" s="1">
        <f t="shared" si="1"/>
        <v>3.5566089190099692</v>
      </c>
      <c r="D37" s="1">
        <f t="shared" si="0"/>
        <v>0.53290035150171522</v>
      </c>
    </row>
    <row r="38" spans="1:4">
      <c r="A38" s="1">
        <f t="shared" si="2"/>
        <v>3.6000000000000019</v>
      </c>
      <c r="B38" s="1">
        <f t="shared" si="3"/>
        <v>3.5671292747634357E-2</v>
      </c>
      <c r="C38" s="1">
        <f t="shared" si="1"/>
        <v>3.6098989541601409</v>
      </c>
      <c r="D38" s="1">
        <f t="shared" si="0"/>
        <v>0.49259761368953303</v>
      </c>
    </row>
    <row r="39" spans="1:4">
      <c r="A39" s="1">
        <f t="shared" si="2"/>
        <v>3.700000000000002</v>
      </c>
      <c r="B39" s="1">
        <f t="shared" si="3"/>
        <v>4.7900113848068061E-2</v>
      </c>
      <c r="C39" s="1">
        <f t="shared" si="1"/>
        <v>3.6591587155290943</v>
      </c>
      <c r="D39" s="1">
        <f t="shared" si="0"/>
        <v>0.45170232764514939</v>
      </c>
    </row>
    <row r="40" spans="1:4">
      <c r="A40" s="1">
        <f t="shared" si="2"/>
        <v>3.800000000000002</v>
      </c>
      <c r="B40" s="1">
        <f t="shared" si="3"/>
        <v>5.9149002563123658E-2</v>
      </c>
      <c r="C40" s="1">
        <f t="shared" si="1"/>
        <v>3.7043289482936093</v>
      </c>
      <c r="D40" s="1">
        <f t="shared" si="0"/>
        <v>0.41025538524678218</v>
      </c>
    </row>
    <row r="41" spans="1:4">
      <c r="A41" s="1">
        <f t="shared" si="2"/>
        <v>3.9000000000000021</v>
      </c>
      <c r="B41" s="1">
        <f t="shared" si="3"/>
        <v>6.9195526852298045E-2</v>
      </c>
      <c r="C41" s="1">
        <f t="shared" si="1"/>
        <v>3.7453544868182873</v>
      </c>
      <c r="D41" s="1">
        <f t="shared" si="0"/>
        <v>0.36829822998303319</v>
      </c>
    </row>
    <row r="42" spans="1:4">
      <c r="A42" s="1">
        <f t="shared" si="2"/>
        <v>4.0000000000000018</v>
      </c>
      <c r="B42" s="1">
        <f t="shared" si="3"/>
        <v>7.7841683551758634E-2</v>
      </c>
      <c r="C42" s="1">
        <f t="shared" si="1"/>
        <v>3.7821843098165906</v>
      </c>
      <c r="D42" s="1">
        <f t="shared" si="0"/>
        <v>0.32587281551285252</v>
      </c>
    </row>
    <row r="43" spans="1:4">
      <c r="A43" s="1">
        <f t="shared" si="2"/>
        <v>4.1000000000000014</v>
      </c>
      <c r="B43" s="1">
        <f t="shared" si="3"/>
        <v>8.4917799281739592E-2</v>
      </c>
      <c r="C43" s="1">
        <f t="shared" si="1"/>
        <v>3.8147715913678759</v>
      </c>
      <c r="D43" s="1">
        <f t="shared" si="0"/>
        <v>0.28302156371537773</v>
      </c>
    </row>
    <row r="44" spans="1:4">
      <c r="A44" s="1">
        <f t="shared" si="2"/>
        <v>4.2000000000000011</v>
      </c>
      <c r="B44" s="1">
        <f t="shared" si="3"/>
        <v>9.0285858444652881E-2</v>
      </c>
      <c r="C44" s="1">
        <f t="shared" si="1"/>
        <v>3.8430737477394139</v>
      </c>
      <c r="D44" s="1">
        <f t="shared" si="0"/>
        <v>0.23978732227158717</v>
      </c>
    </row>
    <row r="45" spans="1:4">
      <c r="A45" s="1">
        <f t="shared" si="2"/>
        <v>4.3000000000000007</v>
      </c>
      <c r="B45" s="1">
        <f t="shared" si="3"/>
        <v>9.3842193072536814E-2</v>
      </c>
      <c r="C45" s="1">
        <f t="shared" si="1"/>
        <v>3.8670524799665724</v>
      </c>
      <c r="D45" s="1">
        <f t="shared" si="0"/>
        <v>0.19621332182019141</v>
      </c>
    </row>
    <row r="46" spans="1:4">
      <c r="A46" s="1">
        <f t="shared" si="2"/>
        <v>4.4000000000000004</v>
      </c>
      <c r="B46" s="1">
        <f t="shared" si="3"/>
        <v>9.5519482142480017E-2</v>
      </c>
      <c r="C46" s="1">
        <f t="shared" si="1"/>
        <v>3.8866738121485915</v>
      </c>
      <c r="D46" s="1">
        <f t="shared" si="0"/>
        <v>0.15234313273059619</v>
      </c>
    </row>
    <row r="47" spans="1:4">
      <c r="A47" s="1">
        <f t="shared" si="2"/>
        <v>4.5</v>
      </c>
      <c r="B47" s="1">
        <f t="shared" si="3"/>
        <v>9.5288021857873675E-2</v>
      </c>
      <c r="C47" s="1">
        <f t="shared" si="1"/>
        <v>3.901908125421651</v>
      </c>
      <c r="D47" s="1">
        <f t="shared" si="0"/>
        <v>0.10822062153616381</v>
      </c>
    </row>
    <row r="48" spans="1:4">
      <c r="A48" s="1">
        <f t="shared" si="2"/>
        <v>4.5999999999999996</v>
      </c>
      <c r="B48" s="1">
        <f t="shared" si="3"/>
        <v>9.3156243012858977E-2</v>
      </c>
      <c r="C48" s="1">
        <f t="shared" si="1"/>
        <v>3.9127301875752676</v>
      </c>
      <c r="D48" s="1">
        <f t="shared" si="0"/>
        <v>6.3889907071335336E-2</v>
      </c>
    </row>
    <row r="49" spans="1:4">
      <c r="A49" s="1">
        <f t="shared" si="2"/>
        <v>4.6999999999999993</v>
      </c>
      <c r="B49" s="1">
        <f t="shared" si="3"/>
        <v>8.9170466624045028E-2</v>
      </c>
      <c r="C49" s="1">
        <f t="shared" si="1"/>
        <v>3.9191191782824011</v>
      </c>
      <c r="D49" s="1">
        <f t="shared" si="0"/>
        <v>1.9395316356472542E-2</v>
      </c>
    </row>
    <row r="50" spans="1:4">
      <c r="A50" s="1">
        <f t="shared" si="2"/>
        <v>4.7999999999999989</v>
      </c>
      <c r="B50" s="1">
        <f t="shared" si="3"/>
        <v>8.3413904226035826E-2</v>
      </c>
      <c r="C50" s="1">
        <f t="shared" si="1"/>
        <v>3.9210587099180483</v>
      </c>
      <c r="D50" s="1">
        <f t="shared" si="0"/>
        <v>-2.5218659725468676E-2</v>
      </c>
    </row>
    <row r="51" spans="1:4">
      <c r="A51" s="1">
        <f t="shared" si="2"/>
        <v>4.8999999999999986</v>
      </c>
      <c r="B51" s="1">
        <f t="shared" si="3"/>
        <v>7.600492428177813E-2</v>
      </c>
      <c r="C51" s="1">
        <f t="shared" si="1"/>
        <v>3.9185368439455015</v>
      </c>
      <c r="D51" s="1">
        <f t="shared" si="0"/>
        <v>-6.9907410916113785E-2</v>
      </c>
    </row>
    <row r="52" spans="1:4">
      <c r="A52" s="1">
        <f t="shared" si="2"/>
        <v>4.9999999999999982</v>
      </c>
      <c r="B52" s="1">
        <f t="shared" si="3"/>
        <v>6.7094620755234521E-2</v>
      </c>
      <c r="C52" s="1">
        <f t="shared" si="1"/>
        <v>3.9115461028538903</v>
      </c>
      <c r="D52" s="1">
        <f t="shared" si="0"/>
        <v>-0.11462625218821061</v>
      </c>
    </row>
    <row r="53" spans="1:4">
      <c r="A53" s="1">
        <f t="shared" si="2"/>
        <v>5.0999999999999979</v>
      </c>
      <c r="B53" s="1">
        <f t="shared" si="3"/>
        <v>5.6863733742151826E-2</v>
      </c>
      <c r="C53" s="1">
        <f t="shared" si="1"/>
        <v>3.9000834776350692</v>
      </c>
      <c r="D53" s="1">
        <f t="shared" si="0"/>
        <v>-0.15933046842693294</v>
      </c>
    </row>
    <row r="54" spans="1:4">
      <c r="A54" s="1">
        <f t="shared" si="2"/>
        <v>5.1999999999999975</v>
      </c>
      <c r="B54" s="1">
        <f t="shared" si="3"/>
        <v>4.5518984879980698E-2</v>
      </c>
      <c r="C54" s="1">
        <f t="shared" si="1"/>
        <v>3.884150430792376</v>
      </c>
      <c r="D54" s="1">
        <f t="shared" si="0"/>
        <v>-0.20397535914126924</v>
      </c>
    </row>
    <row r="55" spans="1:4">
      <c r="A55" s="1">
        <f t="shared" si="2"/>
        <v>5.2999999999999972</v>
      </c>
      <c r="B55" s="1">
        <f t="shared" si="3"/>
        <v>3.3288901806521436E-2</v>
      </c>
      <c r="C55" s="1">
        <f t="shared" si="1"/>
        <v>3.8637528948782491</v>
      </c>
      <c r="D55" s="1">
        <f t="shared" si="0"/>
        <v>-0.24851628316078872</v>
      </c>
    </row>
    <row r="56" spans="1:4">
      <c r="A56" s="1">
        <f t="shared" si="2"/>
        <v>5.3999999999999968</v>
      </c>
      <c r="B56" s="1">
        <f t="shared" si="3"/>
        <v>2.0419215980805448E-2</v>
      </c>
      <c r="C56" s="1">
        <f t="shared" si="1"/>
        <v>3.8389012665621705</v>
      </c>
      <c r="D56" s="1">
        <f t="shared" si="0"/>
        <v>-0.29290870327309182</v>
      </c>
    </row>
    <row r="57" spans="1:4">
      <c r="A57" s="1">
        <f t="shared" si="2"/>
        <v>5.4999999999999964</v>
      </c>
      <c r="B57" s="1">
        <f t="shared" si="3"/>
        <v>7.167926521723658E-3</v>
      </c>
      <c r="C57" s="1">
        <f t="shared" si="1"/>
        <v>3.8096103962348611</v>
      </c>
      <c r="D57" s="1">
        <f t="shared" si="0"/>
        <v>-0.33710823075731156</v>
      </c>
    </row>
    <row r="58" spans="1:4">
      <c r="A58" s="1">
        <f t="shared" si="2"/>
        <v>5.5999999999999961</v>
      </c>
      <c r="B58" s="1">
        <f t="shared" si="3"/>
        <v>-6.199870803020706E-3</v>
      </c>
      <c r="C58" s="1">
        <f t="shared" si="1"/>
        <v>3.7758995731591298</v>
      </c>
      <c r="D58" s="1">
        <f t="shared" si="0"/>
        <v>-0.38107066976913428</v>
      </c>
    </row>
    <row r="59" spans="1:4">
      <c r="A59" s="1">
        <f t="shared" si="2"/>
        <v>5.6999999999999957</v>
      </c>
      <c r="B59" s="1">
        <f t="shared" si="3"/>
        <v>-1.9417285818401769E-2</v>
      </c>
      <c r="C59" s="1">
        <f t="shared" si="1"/>
        <v>3.7377925061822164</v>
      </c>
      <c r="D59" s="1">
        <f t="shared" si="0"/>
        <v>-0.42475206153296291</v>
      </c>
    </row>
    <row r="60" spans="1:4">
      <c r="A60" s="1">
        <f t="shared" si="2"/>
        <v>5.7999999999999954</v>
      </c>
      <c r="B60" s="1">
        <f t="shared" si="3"/>
        <v>-3.2220961384052477E-2</v>
      </c>
      <c r="C60" s="1">
        <f t="shared" si="1"/>
        <v>3.6953173000289201</v>
      </c>
      <c r="D60" s="1">
        <f t="shared" si="0"/>
        <v>-0.46810872829702832</v>
      </c>
    </row>
    <row r="61" spans="1:4">
      <c r="A61" s="1">
        <f t="shared" si="2"/>
        <v>5.899999999999995</v>
      </c>
      <c r="B61" s="1">
        <f t="shared" si="3"/>
        <v>-4.4356319715941596E-2</v>
      </c>
      <c r="C61" s="1">
        <f t="shared" si="1"/>
        <v>3.6485064271992171</v>
      </c>
      <c r="D61" s="1">
        <f t="shared" si="0"/>
        <v>-0.51109731700750161</v>
      </c>
    </row>
    <row r="62" spans="1:4">
      <c r="A62" s="1">
        <f t="shared" si="2"/>
        <v>5.9999999999999947</v>
      </c>
      <c r="B62" s="1">
        <f t="shared" si="3"/>
        <v>-5.5582623097542777E-2</v>
      </c>
      <c r="C62" s="1">
        <f t="shared" si="1"/>
        <v>3.5973966954984671</v>
      </c>
      <c r="D62" s="1">
        <f t="shared" si="0"/>
        <v>-0.55367484265793521</v>
      </c>
    </row>
    <row r="63" spans="1:4">
      <c r="A63" s="1">
        <f t="shared" si="2"/>
        <v>6.0999999999999943</v>
      </c>
      <c r="B63" s="1">
        <f t="shared" si="3"/>
        <v>-6.567774840158172E-2</v>
      </c>
      <c r="C63" s="1">
        <f t="shared" si="1"/>
        <v>3.5420292112326734</v>
      </c>
      <c r="D63" s="1">
        <f t="shared" si="0"/>
        <v>-0.5957987312706875</v>
      </c>
    </row>
    <row r="64" spans="1:4">
      <c r="A64" s="1">
        <f t="shared" si="2"/>
        <v>6.199999999999994</v>
      </c>
      <c r="B64" s="1">
        <f t="shared" si="3"/>
        <v>-7.4442580753229085E-2</v>
      </c>
      <c r="C64" s="1">
        <f t="shared" si="1"/>
        <v>3.4824493381056048</v>
      </c>
      <c r="D64" s="1">
        <f t="shared" si="0"/>
        <v>-0.63742686246735292</v>
      </c>
    </row>
    <row r="65" spans="1:4">
      <c r="A65" s="1">
        <f t="shared" si="2"/>
        <v>6.2999999999999936</v>
      </c>
      <c r="B65" s="1">
        <f t="shared" si="3"/>
        <v>-8.1704939452030723E-2</v>
      </c>
      <c r="C65" s="1">
        <f t="shared" si="1"/>
        <v>3.4187066518588693</v>
      </c>
      <c r="D65" s="1">
        <f t="shared" si="0"/>
        <v>-0.67851761158563006</v>
      </c>
    </row>
    <row r="66" spans="1:4">
      <c r="A66" s="1">
        <f t="shared" si="2"/>
        <v>6.3999999999999932</v>
      </c>
      <c r="B66" s="1">
        <f t="shared" si="3"/>
        <v>-8.7322958773840012E-2</v>
      </c>
      <c r="C66" s="1">
        <f t="shared" si="1"/>
        <v>3.3508548907003064</v>
      </c>
      <c r="D66" s="1">
        <f t="shared" si="0"/>
        <v>-0.71902989130051576</v>
      </c>
    </row>
    <row r="67" spans="1:4">
      <c r="A67" s="1">
        <f t="shared" si="2"/>
        <v>6.4999999999999929</v>
      </c>
      <c r="B67" s="1">
        <f t="shared" si="3"/>
        <v>-9.118785730253029E-2</v>
      </c>
      <c r="C67" s="1">
        <f t="shared" si="1"/>
        <v>3.2789519015702546</v>
      </c>
      <c r="D67" s="1">
        <f t="shared" ref="D67:D102" si="4">-$G$5/$G$6+$E$2*COS(SQRT($G$5/$G$6)*A67)</f>
        <v>-0.7589231927082053</v>
      </c>
    </row>
    <row r="68" spans="1:4">
      <c r="A68" s="1">
        <f t="shared" si="2"/>
        <v>6.5999999999999925</v>
      </c>
      <c r="B68" s="1">
        <f t="shared" si="3"/>
        <v>-9.3226041771290041E-2</v>
      </c>
      <c r="C68" s="1">
        <f t="shared" ref="C68:C102" si="5">C67+D67*$G$7</f>
        <v>3.2030595822994341</v>
      </c>
      <c r="D68" s="1">
        <f t="shared" si="4"/>
        <v>-0.79815762583162286</v>
      </c>
    </row>
    <row r="69" spans="1:4">
      <c r="A69" s="1">
        <f t="shared" ref="A69:A132" si="6">A68+$G$7</f>
        <v>6.6999999999999922</v>
      </c>
      <c r="B69" s="1">
        <f t="shared" ref="B69:B102" si="7">$G$3*EXP(-$G$10*A69)*COS($E$2*A69+$G$8)</f>
        <v>-9.3400504776262799E-2</v>
      </c>
      <c r="C69" s="1">
        <f t="shared" si="5"/>
        <v>3.1232438197162717</v>
      </c>
      <c r="D69" s="1">
        <f t="shared" si="4"/>
        <v>-0.83669395950707115</v>
      </c>
    </row>
    <row r="70" spans="1:4">
      <c r="A70" s="1">
        <f t="shared" si="6"/>
        <v>6.7999999999999918</v>
      </c>
      <c r="B70" s="1">
        <f t="shared" si="7"/>
        <v>-9.1711489892144005E-2</v>
      </c>
      <c r="C70" s="1">
        <f t="shared" si="5"/>
        <v>3.0395744237655644</v>
      </c>
      <c r="D70" s="1">
        <f t="shared" si="4"/>
        <v>-0.87449366061212985</v>
      </c>
    </row>
    <row r="71" spans="1:4">
      <c r="A71" s="1">
        <f t="shared" si="6"/>
        <v>6.8999999999999915</v>
      </c>
      <c r="B71" s="1">
        <f t="shared" si="7"/>
        <v>-8.8196412385910694E-2</v>
      </c>
      <c r="C71" s="1">
        <f t="shared" si="5"/>
        <v>2.9521250577043516</v>
      </c>
      <c r="D71" s="1">
        <f t="shared" si="4"/>
        <v>-0.91151893259556305</v>
      </c>
    </row>
    <row r="72" spans="1:4">
      <c r="A72" s="1">
        <f t="shared" si="6"/>
        <v>6.9999999999999911</v>
      </c>
      <c r="B72" s="1">
        <f t="shared" si="7"/>
        <v>-8.2929038597581953E-2</v>
      </c>
      <c r="C72" s="1">
        <f t="shared" si="5"/>
        <v>2.8609731644447951</v>
      </c>
      <c r="D72" s="1">
        <f t="shared" si="4"/>
        <v>-0.94773275327072448</v>
      </c>
    </row>
    <row r="73" spans="1:4">
      <c r="A73" s="1">
        <f t="shared" si="6"/>
        <v>7.0999999999999908</v>
      </c>
      <c r="B73" s="1">
        <f t="shared" si="7"/>
        <v>-7.6017941838697672E-2</v>
      </c>
      <c r="C73" s="1">
        <f t="shared" si="5"/>
        <v>2.7661998891177229</v>
      </c>
      <c r="D73" s="1">
        <f t="shared" si="4"/>
        <v>-0.98309891183465636</v>
      </c>
    </row>
    <row r="74" spans="1:4">
      <c r="A74" s="1">
        <f t="shared" si="6"/>
        <v>7.1999999999999904</v>
      </c>
      <c r="B74" s="1">
        <f t="shared" si="7"/>
        <v>-6.7604267055373188E-2</v>
      </c>
      <c r="C74" s="1">
        <f t="shared" si="5"/>
        <v>2.6678899979342572</v>
      </c>
      <c r="D74" s="1">
        <f t="shared" si="4"/>
        <v>-1.0175820450758768</v>
      </c>
    </row>
    <row r="75" spans="1:4">
      <c r="A75" s="1">
        <f t="shared" si="6"/>
        <v>7.2999999999999901</v>
      </c>
      <c r="B75" s="1">
        <f t="shared" si="7"/>
        <v>-5.7858850226949358E-2</v>
      </c>
      <c r="C75" s="1">
        <f t="shared" si="5"/>
        <v>2.5661317934266696</v>
      </c>
      <c r="D75" s="1">
        <f t="shared" si="4"/>
        <v>-1.0511476727346427</v>
      </c>
    </row>
    <row r="76" spans="1:4">
      <c r="A76" s="1">
        <f t="shared" si="6"/>
        <v>7.3999999999999897</v>
      </c>
      <c r="B76" s="1">
        <f t="shared" si="7"/>
        <v>-4.6978751250972804E-2</v>
      </c>
      <c r="C76" s="1">
        <f t="shared" si="5"/>
        <v>2.4610170261532054</v>
      </c>
      <c r="D76" s="1">
        <f t="shared" si="4"/>
        <v>-1.0837622319803384</v>
      </c>
    </row>
    <row r="77" spans="1:4">
      <c r="A77" s="1">
        <f t="shared" si="6"/>
        <v>7.4999999999999893</v>
      </c>
      <c r="B77" s="1">
        <f t="shared" si="7"/>
        <v>-3.5183270647481932E-2</v>
      </c>
      <c r="C77" s="1">
        <f t="shared" si="5"/>
        <v>2.3526408029551718</v>
      </c>
      <c r="D77" s="1">
        <f t="shared" si="4"/>
        <v>-1.1153931109715067</v>
      </c>
    </row>
    <row r="78" spans="1:4">
      <c r="A78" s="1">
        <f t="shared" si="6"/>
        <v>7.599999999999989</v>
      </c>
      <c r="B78" s="1">
        <f t="shared" si="7"/>
        <v>-2.270953057169196E-2</v>
      </c>
      <c r="C78" s="1">
        <f t="shared" si="5"/>
        <v>2.241101491858021</v>
      </c>
      <c r="D78" s="1">
        <f t="shared" si="4"/>
        <v>-1.1460086814649759</v>
      </c>
    </row>
    <row r="79" spans="1:4">
      <c r="A79" s="1">
        <f t="shared" si="6"/>
        <v>7.6999999999999886</v>
      </c>
      <c r="B79" s="1">
        <f t="shared" si="7"/>
        <v>-9.8077091544132924E-3</v>
      </c>
      <c r="C79" s="1">
        <f t="shared" si="5"/>
        <v>2.1265006237115234</v>
      </c>
      <c r="D79" s="1">
        <f t="shared" si="4"/>
        <v>-1.1755783304414649</v>
      </c>
    </row>
    <row r="80" spans="1:4">
      <c r="A80" s="1">
        <f t="shared" si="6"/>
        <v>7.7999999999999883</v>
      </c>
      <c r="B80" s="1">
        <f t="shared" si="7"/>
        <v>3.2639760729859038E-3</v>
      </c>
      <c r="C80" s="1">
        <f t="shared" si="5"/>
        <v>2.0089427906673767</v>
      </c>
      <c r="D80" s="1">
        <f t="shared" si="4"/>
        <v>-1.2040724907160518</v>
      </c>
    </row>
    <row r="81" spans="1:4">
      <c r="A81" s="1">
        <f t="shared" si="6"/>
        <v>7.8999999999999879</v>
      </c>
      <c r="B81" s="1">
        <f t="shared" si="7"/>
        <v>1.6244435098396175E-2</v>
      </c>
      <c r="C81" s="1">
        <f t="shared" si="5"/>
        <v>1.8885355415957714</v>
      </c>
      <c r="D81" s="1">
        <f t="shared" si="4"/>
        <v>-1.2314626705028973</v>
      </c>
    </row>
    <row r="82" spans="1:4">
      <c r="A82" s="1">
        <f t="shared" si="6"/>
        <v>7.9999999999999876</v>
      </c>
      <c r="B82" s="1">
        <f t="shared" si="7"/>
        <v>2.8874919324777044E-2</v>
      </c>
      <c r="C82" s="1">
        <f t="shared" si="5"/>
        <v>1.7653892745454818</v>
      </c>
      <c r="D82" s="1">
        <f t="shared" si="4"/>
        <v>-1.2577214819046523</v>
      </c>
    </row>
    <row r="83" spans="1:4">
      <c r="A83" s="1">
        <f t="shared" si="6"/>
        <v>8.0999999999999872</v>
      </c>
      <c r="B83" s="1">
        <f t="shared" si="7"/>
        <v>4.0904178342651872E-2</v>
      </c>
      <c r="C83" s="1">
        <f t="shared" si="5"/>
        <v>1.6396171263550166</v>
      </c>
      <c r="D83" s="1">
        <f t="shared" si="4"/>
        <v>-1.2828226682980775</v>
      </c>
    </row>
    <row r="84" spans="1:4">
      <c r="A84" s="1">
        <f t="shared" si="6"/>
        <v>8.1999999999999869</v>
      </c>
      <c r="B84" s="1">
        <f t="shared" si="7"/>
        <v>5.209345682743962E-2</v>
      </c>
      <c r="C84" s="1">
        <f t="shared" si="5"/>
        <v>1.5113348595252087</v>
      </c>
      <c r="D84" s="1">
        <f t="shared" si="4"/>
        <v>-1.3067411305884742</v>
      </c>
    </row>
    <row r="85" spans="1:4">
      <c r="A85" s="1">
        <f t="shared" si="6"/>
        <v>8.2999999999999865</v>
      </c>
      <c r="B85" s="1">
        <f t="shared" si="7"/>
        <v>6.2221232204232986E-2</v>
      </c>
      <c r="C85" s="1">
        <f t="shared" si="5"/>
        <v>1.3806607464663614</v>
      </c>
      <c r="D85" s="1">
        <f t="shared" si="4"/>
        <v>-1.3294529523066918</v>
      </c>
    </row>
    <row r="86" spans="1:4">
      <c r="A86" s="1">
        <f t="shared" si="6"/>
        <v>8.3999999999999861</v>
      </c>
      <c r="B86" s="1">
        <f t="shared" si="7"/>
        <v>7.1087599092244144E-2</v>
      </c>
      <c r="C86" s="1">
        <f t="shared" si="5"/>
        <v>1.2477154512356923</v>
      </c>
      <c r="D86" s="1">
        <f t="shared" si="4"/>
        <v>-1.3509354235236</v>
      </c>
    </row>
    <row r="87" spans="1:4">
      <c r="A87" s="1">
        <f t="shared" si="6"/>
        <v>8.4999999999999858</v>
      </c>
      <c r="B87" s="1">
        <f t="shared" si="7"/>
        <v>7.8518213774881357E-2</v>
      </c>
      <c r="C87" s="1">
        <f t="shared" si="5"/>
        <v>1.1126219088833322</v>
      </c>
      <c r="D87" s="1">
        <f t="shared" si="4"/>
        <v>-1.3711670635581288</v>
      </c>
    </row>
    <row r="88" spans="1:4">
      <c r="A88" s="1">
        <f t="shared" si="6"/>
        <v>8.5999999999999854</v>
      </c>
      <c r="B88" s="1">
        <f t="shared" si="7"/>
        <v>8.4367720891249651E-2</v>
      </c>
      <c r="C88" s="1">
        <f t="shared" si="5"/>
        <v>0.97550520252751938</v>
      </c>
      <c r="D88" s="1">
        <f t="shared" si="4"/>
        <v>-1.3901276424561568</v>
      </c>
    </row>
    <row r="89" spans="1:4">
      <c r="A89" s="1">
        <f t="shared" si="6"/>
        <v>8.6999999999999851</v>
      </c>
      <c r="B89" s="1">
        <f t="shared" si="7"/>
        <v>8.8522595028831669E-2</v>
      </c>
      <c r="C89" s="1">
        <f t="shared" si="5"/>
        <v>0.83649243828190367</v>
      </c>
      <c r="D89" s="1">
        <f t="shared" si="4"/>
        <v>-1.4077982012187822</v>
      </c>
    </row>
    <row r="90" spans="1:4">
      <c r="A90" s="1">
        <f t="shared" si="6"/>
        <v>8.7999999999999847</v>
      </c>
      <c r="B90" s="1">
        <f t="shared" si="7"/>
        <v>9.0903341703018337E-2</v>
      </c>
      <c r="C90" s="1">
        <f t="shared" si="5"/>
        <v>0.6957126181600255</v>
      </c>
      <c r="D90" s="1">
        <f t="shared" si="4"/>
        <v>-1.4241610707597394</v>
      </c>
    </row>
    <row r="91" spans="1:4">
      <c r="A91" s="1">
        <f t="shared" si="6"/>
        <v>8.8999999999999844</v>
      </c>
      <c r="B91" s="1">
        <f t="shared" si="7"/>
        <v>9.1466015098857614E-2</v>
      </c>
      <c r="C91" s="1">
        <f t="shared" si="5"/>
        <v>0.55329651108405153</v>
      </c>
      <c r="D91" s="1">
        <f t="shared" si="4"/>
        <v>-1.4391998895730147</v>
      </c>
    </row>
    <row r="92" spans="1:4">
      <c r="A92" s="1">
        <f t="shared" si="6"/>
        <v>8.999999999999984</v>
      </c>
      <c r="B92" s="1">
        <f t="shared" si="7"/>
        <v>9.020302366460968E-2</v>
      </c>
      <c r="C92" s="1">
        <f t="shared" si="5"/>
        <v>0.40937652212675002</v>
      </c>
      <c r="D92" s="1">
        <f t="shared" si="4"/>
        <v>-1.4528996200929876</v>
      </c>
    </row>
    <row r="93" spans="1:4">
      <c r="A93" s="1">
        <f t="shared" si="6"/>
        <v>9.0999999999999837</v>
      </c>
      <c r="B93" s="1">
        <f t="shared" si="7"/>
        <v>8.7143208910207465E-2</v>
      </c>
      <c r="C93" s="1">
        <f t="shared" si="5"/>
        <v>0.26408656011745124</v>
      </c>
      <c r="D93" s="1">
        <f t="shared" si="4"/>
        <v>-1.465246563730745</v>
      </c>
    </row>
    <row r="94" spans="1:4">
      <c r="A94" s="1">
        <f t="shared" si="6"/>
        <v>9.1999999999999833</v>
      </c>
      <c r="B94" s="1">
        <f t="shared" si="7"/>
        <v>8.2351197290908562E-2</v>
      </c>
      <c r="C94" s="1">
        <f t="shared" si="5"/>
        <v>0.11756190374437672</v>
      </c>
      <c r="D94" s="1">
        <f t="shared" si="4"/>
        <v>-1.4762283745715259</v>
      </c>
    </row>
    <row r="95" spans="1:4">
      <c r="A95" s="1">
        <f t="shared" si="6"/>
        <v>9.2999999999999829</v>
      </c>
      <c r="B95" s="1">
        <f t="shared" si="7"/>
        <v>7.5926039556974384E-2</v>
      </c>
      <c r="C95" s="1">
        <f t="shared" si="5"/>
        <v>-3.0060933712775878E-2</v>
      </c>
      <c r="D95" s="1">
        <f t="shared" si="4"/>
        <v>-1.4858340717196106</v>
      </c>
    </row>
    <row r="96" spans="1:4">
      <c r="A96" s="1">
        <f t="shared" si="6"/>
        <v>9.3999999999999826</v>
      </c>
      <c r="B96" s="1">
        <f t="shared" si="7"/>
        <v>6.7999166134923239E-2</v>
      </c>
      <c r="C96" s="1">
        <f t="shared" si="5"/>
        <v>-0.17864434088473694</v>
      </c>
      <c r="D96" s="1">
        <f t="shared" si="4"/>
        <v>-1.4940540502782991</v>
      </c>
    </row>
    <row r="97" spans="1:4">
      <c r="A97" s="1">
        <f t="shared" si="6"/>
        <v>9.4999999999999822</v>
      </c>
      <c r="B97" s="1">
        <f t="shared" si="7"/>
        <v>5.8731700692458026E-2</v>
      </c>
      <c r="C97" s="1">
        <f t="shared" si="5"/>
        <v>-0.32804974591256686</v>
      </c>
      <c r="D97" s="1">
        <f t="shared" si="4"/>
        <v>-1.5008800909540074</v>
      </c>
    </row>
    <row r="98" spans="1:4">
      <c r="A98" s="1">
        <f t="shared" si="6"/>
        <v>9.5999999999999819</v>
      </c>
      <c r="B98" s="1">
        <f t="shared" si="7"/>
        <v>4.831118675773674E-2</v>
      </c>
      <c r="C98" s="1">
        <f t="shared" si="5"/>
        <v>-0.47813775500796762</v>
      </c>
      <c r="D98" s="1">
        <f t="shared" si="4"/>
        <v>-1.5063053682748784</v>
      </c>
    </row>
    <row r="99" spans="1:4">
      <c r="A99" s="1">
        <f t="shared" si="6"/>
        <v>9.6999999999999815</v>
      </c>
      <c r="B99" s="1">
        <f t="shared" si="7"/>
        <v>3.6947793862260901E-2</v>
      </c>
      <c r="C99" s="1">
        <f t="shared" si="5"/>
        <v>-0.62876829183545546</v>
      </c>
      <c r="D99" s="1">
        <f t="shared" si="4"/>
        <v>-1.510324457415682</v>
      </c>
    </row>
    <row r="100" spans="1:4">
      <c r="A100" s="1">
        <f t="shared" si="6"/>
        <v>9.7999999999999812</v>
      </c>
      <c r="B100" s="1">
        <f t="shared" si="7"/>
        <v>2.4870079926186443E-2</v>
      </c>
      <c r="C100" s="1">
        <f t="shared" si="5"/>
        <v>-0.77980073757702373</v>
      </c>
      <c r="D100" s="1">
        <f t="shared" si="4"/>
        <v>-1.5129333396221905</v>
      </c>
    </row>
    <row r="101" spans="1:4">
      <c r="A101" s="1">
        <f t="shared" si="6"/>
        <v>9.8999999999999808</v>
      </c>
      <c r="B101" s="1">
        <f t="shared" si="7"/>
        <v>1.2320395303532133E-2</v>
      </c>
      <c r="C101" s="1">
        <f t="shared" si="5"/>
        <v>-0.93109407153924284</v>
      </c>
      <c r="D101" s="1">
        <f t="shared" si="4"/>
        <v>-1.5141294062295971</v>
      </c>
    </row>
    <row r="102" spans="1:4">
      <c r="A102" s="1">
        <f t="shared" si="6"/>
        <v>9.9999999999999805</v>
      </c>
      <c r="B102" s="1">
        <f t="shared" si="7"/>
        <v>-4.4997911781895152E-4</v>
      </c>
      <c r="C102" s="1">
        <f t="shared" si="5"/>
        <v>-1.0825070121622025</v>
      </c>
      <c r="D102" s="1">
        <f t="shared" si="4"/>
        <v>-1.5139114612709634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Елизавета</dc:creator>
  <cp:lastModifiedBy>Елизавета</cp:lastModifiedBy>
  <dcterms:created xsi:type="dcterms:W3CDTF">2020-03-23T08:18:28Z</dcterms:created>
  <dcterms:modified xsi:type="dcterms:W3CDTF">2020-03-23T10:10:32Z</dcterms:modified>
</cp:coreProperties>
</file>