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abd827b2fef165/Documents/CF Coursework/Python Fundamentals for Data Analysts/10-2022 Instacart Basket Analysis/Analysis/Visualizations/"/>
    </mc:Choice>
  </mc:AlternateContent>
  <xr:revisionPtr revIDLastSave="147" documentId="8_{2CE34F39-8688-4EE2-A54C-3AEB7BF5393C}" xr6:coauthVersionLast="47" xr6:coauthVersionMax="47" xr10:uidLastSave="{8C65895B-9EF1-4B9F-AF8F-CB834BA28B3F}"/>
  <bookViews>
    <workbookView xWindow="-108" yWindow="-108" windowWidth="23256" windowHeight="12456" xr2:uid="{2D68F59D-2E32-4495-9C9D-69EB36016B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" l="1"/>
  <c r="K51" i="1"/>
  <c r="I51" i="1"/>
  <c r="H52" i="1"/>
  <c r="I52" i="1"/>
  <c r="J52" i="1"/>
  <c r="K52" i="1"/>
  <c r="L52" i="1"/>
  <c r="H53" i="1"/>
  <c r="J53" i="1"/>
  <c r="K53" i="1"/>
  <c r="L53" i="1"/>
  <c r="J51" i="1"/>
  <c r="L51" i="1"/>
  <c r="H51" i="1"/>
  <c r="L50" i="1"/>
  <c r="K50" i="1"/>
  <c r="J50" i="1"/>
  <c r="I50" i="1"/>
  <c r="H50" i="1"/>
  <c r="G51" i="1"/>
  <c r="G52" i="1"/>
  <c r="G53" i="1"/>
  <c r="G50" i="1"/>
  <c r="F36" i="1"/>
  <c r="E38" i="1"/>
  <c r="D37" i="1"/>
  <c r="F37" i="1" s="1"/>
  <c r="D38" i="1"/>
  <c r="F38" i="1" s="1"/>
  <c r="D39" i="1"/>
  <c r="F39" i="1" s="1"/>
  <c r="D36" i="1"/>
  <c r="E36" i="1" s="1"/>
  <c r="F24" i="1"/>
  <c r="E23" i="1"/>
  <c r="G23" i="1" s="1"/>
  <c r="E24" i="1"/>
  <c r="G24" i="1" s="1"/>
  <c r="E25" i="1"/>
  <c r="G25" i="1" s="1"/>
  <c r="E22" i="1"/>
  <c r="G22" i="1" s="1"/>
  <c r="E37" i="1" l="1"/>
  <c r="F23" i="1"/>
  <c r="H24" i="1"/>
  <c r="H23" i="1"/>
  <c r="E39" i="1"/>
  <c r="F22" i="1"/>
  <c r="H22" i="1"/>
  <c r="F25" i="1"/>
  <c r="H25" i="1"/>
</calcChain>
</file>

<file path=xl/sharedStrings.xml><?xml version="1.0" encoding="utf-8"?>
<sst xmlns="http://schemas.openxmlformats.org/spreadsheetml/2006/main" count="48" uniqueCount="32">
  <si>
    <t>regions</t>
  </si>
  <si>
    <t>High spender</t>
  </si>
  <si>
    <t>Low spender</t>
  </si>
  <si>
    <t>Midwest</t>
  </si>
  <si>
    <t>Northeast</t>
  </si>
  <si>
    <t>South</t>
  </si>
  <si>
    <t>West</t>
  </si>
  <si>
    <t>family with older children</t>
  </si>
  <si>
    <t>family with young children</t>
  </si>
  <si>
    <t>no children</t>
  </si>
  <si>
    <t>High vs low spenders by region</t>
  </si>
  <si>
    <t>customer family status by region</t>
  </si>
  <si>
    <t>not vegan</t>
  </si>
  <si>
    <t>vegan</t>
  </si>
  <si>
    <t>customer vegan status by region</t>
  </si>
  <si>
    <t>total customers</t>
  </si>
  <si>
    <t>% of customers with older children</t>
  </si>
  <si>
    <t>% of customers with no children</t>
  </si>
  <si>
    <t>% vegan customers</t>
  </si>
  <si>
    <t>%non-vegan customers</t>
  </si>
  <si>
    <t>college age</t>
  </si>
  <si>
    <t>late career adult</t>
  </si>
  <si>
    <t>middle age adult</t>
  </si>
  <si>
    <t>senior</t>
  </si>
  <si>
    <t>young adult</t>
  </si>
  <si>
    <t>total</t>
  </si>
  <si>
    <t>%college age</t>
  </si>
  <si>
    <t>%late career adult</t>
  </si>
  <si>
    <t>%middle age adult</t>
  </si>
  <si>
    <t>%senior</t>
  </si>
  <si>
    <t>%young adult</t>
  </si>
  <si>
    <t>% of customers with young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</si>
</sst>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0" fontId="0" fillId="0" borderId="0" xfId="0" applyNumberFormat="1"/>
    <xf numFmtId="9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Perecntage</a:t>
            </a:r>
            <a:r>
              <a:rPr lang="en-US" baseline="0"/>
              <a:t> of high vs. low spenders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High spender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Sheet1!$A$3:$A$6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2497034</c:v>
                </c:pt>
                <c:pt idx="1">
                  <c:v>1875170</c:v>
                </c:pt>
                <c:pt idx="2">
                  <c:v>3549625</c:v>
                </c:pt>
                <c:pt idx="3">
                  <c:v>2722093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3-472C-B01B-4335E2ED6F9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Low spender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Sheet1!$A$3:$A$6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5100291</c:v>
                </c:pt>
                <c:pt idx="1">
                  <c:v>3847566</c:v>
                </c:pt>
                <c:pt idx="2">
                  <c:v>7242260</c:v>
                </c:pt>
                <c:pt idx="3">
                  <c:v>5570820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3-472C-B01B-4335E2ED6F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67883680"/>
        <c:axId val="1867884928"/>
      </c:barChart>
      <c:catAx>
        <c:axId val="186788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84928"/>
        <c:crosses val="autoZero"/>
        <c:auto val="1"/>
        <c:lblAlgn val="ctr"/>
        <c:lblOffset val="100"/>
        <c:noMultiLvlLbl val="0"/>
      </c:catAx>
      <c:valAx>
        <c:axId val="18678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family status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Sheet1!$F$21</c:f>
              <c:strCache>
                <c:ptCount val="1"/>
                <c:pt idx="0">
                  <c:v>% of customers with older children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Sheet1!$A$22:$A$25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Sheet1!$F$22:$F$25</c:f>
              <c:numCache>
                <c:formatCode>0.00%</c:formatCode>
                <c:ptCount val="4"/>
                <c:pt idx="0">
                  <c:v>0.73919360882504792</c:v>
                </c:pt>
                <c:pt idx="1">
                  <c:v>0.74213170567013464</c:v>
                </c:pt>
                <c:pt idx="2">
                  <c:v>0.73948910978699833</c:v>
                </c:pt>
                <c:pt idx="3">
                  <c:v>0.74044353719150469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4-4D67-99EF-3B03404B6830}"/>
            </c:ext>
          </c:extLst>
        </c:ser>
        <c:ser>
          <c:idx val="1"/>
          <c:order val="1"/>
          <c:tx>
            <c:strRef>
              <c:f>Sheet1!$G$21</c:f>
              <c:strCache>
                <c:ptCount val="1"/>
                <c:pt idx="0">
                  <c:v>% of customers with young children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Sheet1!$A$22:$A$25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Sheet1!$G$22:$G$25</c:f>
              <c:numCache>
                <c:formatCode>0.00%</c:formatCode>
                <c:ptCount val="4"/>
                <c:pt idx="0">
                  <c:v>9.7821211640053522E-3</c:v>
                </c:pt>
                <c:pt idx="1">
                  <c:v>1.0007347175546258E-2</c:v>
                </c:pt>
                <c:pt idx="2">
                  <c:v>1.0108582572691533E-2</c:v>
                </c:pt>
                <c:pt idx="3">
                  <c:v>9.7276134517152082E-3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4-4D67-99EF-3B03404B6830}"/>
            </c:ext>
          </c:extLst>
        </c:ser>
        <c:ser>
          <c:idx val="2"/>
          <c:order val="2"/>
          <c:tx>
            <c:strRef>
              <c:f>Sheet1!$H$21</c:f>
              <c:strCache>
                <c:ptCount val="1"/>
                <c:pt idx="0">
                  <c:v>% of customers with no children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Sheet1!$A$22:$A$25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Sheet1!$H$22:$H$25</c:f>
              <c:numCache>
                <c:formatCode>0.00%</c:formatCode>
                <c:ptCount val="4"/>
                <c:pt idx="0">
                  <c:v>0.25102427001094674</c:v>
                </c:pt>
                <c:pt idx="1">
                  <c:v>0.24786094715431906</c:v>
                </c:pt>
                <c:pt idx="2">
                  <c:v>0.25040230764031013</c:v>
                </c:pt>
                <c:pt idx="3">
                  <c:v>0.24982884935678012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4-4D67-99EF-3B03404B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3156911"/>
        <c:axId val="633153999"/>
      </c:barChart>
      <c:catAx>
        <c:axId val="63315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53999"/>
        <c:crosses val="autoZero"/>
        <c:auto val="1"/>
        <c:lblAlgn val="ctr"/>
        <c:lblOffset val="100"/>
        <c:noMultiLvlLbl val="0"/>
      </c:catAx>
      <c:valAx>
        <c:axId val="6331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5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vegan status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Sheet1!$E$35</c:f>
              <c:strCache>
                <c:ptCount val="1"/>
                <c:pt idx="0">
                  <c:v>%non-vegan customers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Sheet1!$A$36:$A$39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Sheet1!$E$36:$E$39</c:f>
              <c:numCache>
                <c:formatCode>0%</c:formatCode>
                <c:ptCount val="4"/>
                <c:pt idx="0">
                  <c:v>0.22105778781915009</c:v>
                </c:pt>
                <c:pt idx="1">
                  <c:v>0.2217117729567212</c:v>
                </c:pt>
                <c:pt idx="2">
                  <c:v>0.22119341034971984</c:v>
                </c:pt>
                <c:pt idx="3">
                  <c:v>0.22179786197619925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6-43F1-92FB-ECA61CCA951E}"/>
            </c:ext>
          </c:extLst>
        </c:ser>
        <c:ser>
          <c:idx val="1"/>
          <c:order val="1"/>
          <c:tx>
            <c:strRef>
              <c:f>Sheet1!$F$35</c:f>
              <c:strCache>
                <c:ptCount val="1"/>
                <c:pt idx="0">
                  <c:v>% vegan 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Sheet1!$A$36:$A$39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Sheet1!$F$36:$F$39</c:f>
              <c:numCache>
                <c:formatCode>0%</c:formatCode>
                <c:ptCount val="4"/>
                <c:pt idx="0">
                  <c:v>0.77894221218084991</c:v>
                </c:pt>
                <c:pt idx="1">
                  <c:v>0.77828822704327882</c:v>
                </c:pt>
                <c:pt idx="2">
                  <c:v>0.77880658965028016</c:v>
                </c:pt>
                <c:pt idx="3">
                  <c:v>0.77820213802380078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6-43F1-92FB-ECA61CCA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405823"/>
        <c:axId val="132406239"/>
      </c:barChart>
      <c:catAx>
        <c:axId val="132405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6239"/>
        <c:crosses val="autoZero"/>
        <c:auto val="1"/>
        <c:lblAlgn val="ctr"/>
        <c:lblOffset val="100"/>
        <c:noMultiLvlLbl val="0"/>
      </c:catAx>
      <c:valAx>
        <c:axId val="13240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category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Sheet1!$H$49</c:f>
              <c:strCache>
                <c:ptCount val="1"/>
                <c:pt idx="0">
                  <c:v>%college age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Sheet1!$A$50:$A$53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Sheet1!$H$50:$H$53</c:f>
              <c:numCache>
                <c:formatCode>0%</c:formatCode>
                <c:ptCount val="4"/>
                <c:pt idx="0">
                  <c:v>0.18928776853873602</c:v>
                </c:pt>
                <c:pt idx="1">
                  <c:v>0.189997196384282</c:v>
                </c:pt>
                <c:pt idx="2">
                  <c:v>0.19314956525731047</c:v>
                </c:pt>
                <c:pt idx="3">
                  <c:v>0.18938994239436799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2-4720-AF5B-D000CA852E08}"/>
            </c:ext>
          </c:extLst>
        </c:ser>
        <c:ser>
          <c:idx val="1"/>
          <c:order val="1"/>
          <c:tx>
            <c:strRef>
              <c:f>Sheet1!$I$49</c:f>
              <c:strCache>
                <c:ptCount val="1"/>
                <c:pt idx="0">
                  <c:v>%young 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Sheet1!$A$50:$A$53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Sheet1!$I$50:$I$53</c:f>
              <c:numCache>
                <c:formatCode>0%</c:formatCode>
                <c:ptCount val="4"/>
                <c:pt idx="0">
                  <c:v>0.15736258243936763</c:v>
                </c:pt>
                <c:pt idx="1">
                  <c:v>0.15729805663600627</c:v>
                </c:pt>
                <c:pt idx="2">
                  <c:v>0.16230958549975683</c:v>
                </c:pt>
                <c:pt idx="3">
                  <c:v>0.15706250125810783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2-4720-AF5B-D000CA852E08}"/>
            </c:ext>
          </c:extLst>
        </c:ser>
        <c:ser>
          <c:idx val="2"/>
          <c:order val="2"/>
          <c:tx>
            <c:strRef>
              <c:f>Sheet1!$J$49</c:f>
              <c:strCache>
                <c:ptCount val="1"/>
                <c:pt idx="0">
                  <c:v>%middle age adult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Sheet1!$A$50:$A$53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Sheet1!$J$50:$J$53</c:f>
              <c:numCache>
                <c:formatCode>0%</c:formatCode>
                <c:ptCount val="4"/>
                <c:pt idx="0">
                  <c:v>0.16401329640198581</c:v>
                </c:pt>
                <c:pt idx="1">
                  <c:v>0.15948992377542204</c:v>
                </c:pt>
                <c:pt idx="2">
                  <c:v>0.15773149047079055</c:v>
                </c:pt>
                <c:pt idx="3">
                  <c:v>0.15997207994295978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F2-4720-AF5B-D000CA852E08}"/>
            </c:ext>
          </c:extLst>
        </c:ser>
        <c:ser>
          <c:idx val="3"/>
          <c:order val="3"/>
          <c:tx>
            <c:strRef>
              <c:f>Sheet1!$K$49</c:f>
              <c:strCache>
                <c:ptCount val="1"/>
                <c:pt idx="0">
                  <c:v>%late career adult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Sheet1!$A$50:$A$53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Sheet1!$K$50:$K$53</c:f>
              <c:numCache>
                <c:formatCode>0%</c:formatCode>
                <c:ptCount val="4"/>
                <c:pt idx="0">
                  <c:v>0.16030903943128702</c:v>
                </c:pt>
                <c:pt idx="1">
                  <c:v>0.1575578224867793</c:v>
                </c:pt>
                <c:pt idx="2">
                  <c:v>0.15568468636473032</c:v>
                </c:pt>
                <c:pt idx="3">
                  <c:v>0.162063904569204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F2-4720-AF5B-D000CA852E08}"/>
            </c:ext>
          </c:extLst>
        </c:ser>
        <c:ser>
          <c:idx val="4"/>
          <c:order val="4"/>
          <c:tx>
            <c:strRef>
              <c:f>Sheet1!$L$49</c:f>
              <c:strCache>
                <c:ptCount val="1"/>
                <c:pt idx="0">
                  <c:v>%senior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Sheet1!$A$50:$A$53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Sheet1!$L$50:$L$53</c:f>
              <c:numCache>
                <c:formatCode>0%</c:formatCode>
                <c:ptCount val="4"/>
                <c:pt idx="0">
                  <c:v>0.32902731318862349</c:v>
                </c:pt>
                <c:pt idx="1">
                  <c:v>0.33565700071751037</c:v>
                </c:pt>
                <c:pt idx="2">
                  <c:v>0.33112467240741184</c:v>
                </c:pt>
                <c:pt idx="3">
                  <c:v>0.3315115718353604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F2-4720-AF5B-D000CA852E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6755359"/>
        <c:axId val="616759103"/>
      </c:barChart>
      <c:catAx>
        <c:axId val="61675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59103"/>
        <c:crosses val="autoZero"/>
        <c:auto val="1"/>
        <c:lblAlgn val="ctr"/>
        <c:lblOffset val="100"/>
        <c:noMultiLvlLbl val="0"/>
      </c:catAx>
      <c:valAx>
        <c:axId val="61675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5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7620</xdr:rowOff>
    </xdr:from>
    <xdr:to>
      <xdr:col>17</xdr:col>
      <xdr:colOff>304800</xdr:colOff>
      <xdr:row>15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54A94-5A81-7453-9224-C38325200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</xdr:colOff>
      <xdr:row>15</xdr:row>
      <xdr:rowOff>160020</xdr:rowOff>
    </xdr:from>
    <xdr:to>
      <xdr:col>17</xdr:col>
      <xdr:colOff>327660</xdr:colOff>
      <xdr:row>30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F746ED-42C6-4FC3-BE34-2B87A3020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601980</xdr:colOff>
      <xdr:row>31</xdr:row>
      <xdr:rowOff>91440</xdr:rowOff>
    </xdr:from>
    <xdr:to>
      <xdr:col>17</xdr:col>
      <xdr:colOff>297180</xdr:colOff>
      <xdr:row>46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E14F41-4811-790B-ECCA-3CF6D8F13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571500</xdr:colOff>
      <xdr:row>53</xdr:row>
      <xdr:rowOff>68580</xdr:rowOff>
    </xdr:from>
    <xdr:to>
      <xdr:col>17</xdr:col>
      <xdr:colOff>266700</xdr:colOff>
      <xdr:row>68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BA046-937A-87B8-FCEB-EE91672A4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93E8-92C0-4AD7-A7C2-63A143F3B8A1}">
  <dimension ref="A1:L53"/>
  <sheetViews>
    <sheetView tabSelected="1" workbookViewId="0">
      <selection activeCell="G22" sqref="G22"/>
    </sheetView>
  </sheetViews>
  <sheetFormatPr defaultRowHeight="14.4" x14ac:dyDescent="0.3"/>
  <cols>
    <col min="2" max="2" width="11.44140625" bestFit="1" customWidth="1"/>
    <col min="3" max="4" width="12" bestFit="1" customWidth="1"/>
  </cols>
  <sheetData>
    <row r="1" spans="1:3" x14ac:dyDescent="0.3">
      <c r="A1" t="s">
        <v>10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>
        <v>2497034</v>
      </c>
      <c r="C3">
        <v>5100291</v>
      </c>
    </row>
    <row r="4" spans="1:3" x14ac:dyDescent="0.3">
      <c r="A4" t="s">
        <v>4</v>
      </c>
      <c r="B4">
        <v>1875170</v>
      </c>
      <c r="C4">
        <v>3847566</v>
      </c>
    </row>
    <row r="5" spans="1:3" x14ac:dyDescent="0.3">
      <c r="A5" t="s">
        <v>5</v>
      </c>
      <c r="B5">
        <v>3549625</v>
      </c>
      <c r="C5">
        <v>7242260</v>
      </c>
    </row>
    <row r="6" spans="1:3" x14ac:dyDescent="0.3">
      <c r="A6" t="s">
        <v>6</v>
      </c>
      <c r="B6">
        <v>2722093</v>
      </c>
      <c r="C6">
        <v>5570820</v>
      </c>
    </row>
    <row r="20" spans="1:8" x14ac:dyDescent="0.3">
      <c r="A20" t="s">
        <v>11</v>
      </c>
    </row>
    <row r="21" spans="1:8" x14ac:dyDescent="0.3">
      <c r="A21" t="s">
        <v>0</v>
      </c>
      <c r="B21" t="s">
        <v>7</v>
      </c>
      <c r="C21" t="s">
        <v>8</v>
      </c>
      <c r="D21" t="s">
        <v>9</v>
      </c>
      <c r="E21" t="s">
        <v>15</v>
      </c>
      <c r="F21" t="s">
        <v>16</v>
      </c>
      <c r="G21" t="s">
        <v>31</v>
      </c>
      <c r="H21" t="s">
        <v>17</v>
      </c>
    </row>
    <row r="22" spans="1:8" x14ac:dyDescent="0.3">
      <c r="A22" t="s">
        <v>3</v>
      </c>
      <c r="B22">
        <v>5367664</v>
      </c>
      <c r="C22" s="1">
        <v>71033</v>
      </c>
      <c r="D22" s="1">
        <v>1822816</v>
      </c>
      <c r="E22">
        <f>SUM(B22,C22,D22,)</f>
        <v>7261513</v>
      </c>
      <c r="F22" s="2">
        <f>B22/E22</f>
        <v>0.73919360882504792</v>
      </c>
      <c r="G22" s="2">
        <f>C22/E22</f>
        <v>9.7821211640053522E-3</v>
      </c>
      <c r="H22" s="2">
        <f>D22/E22</f>
        <v>0.25102427001094674</v>
      </c>
    </row>
    <row r="23" spans="1:8" x14ac:dyDescent="0.3">
      <c r="A23" t="s">
        <v>4</v>
      </c>
      <c r="B23">
        <v>4055516</v>
      </c>
      <c r="C23" s="1">
        <v>54687</v>
      </c>
      <c r="D23" s="1">
        <v>1354482</v>
      </c>
      <c r="E23">
        <f t="shared" ref="E23:E25" si="0">SUM(B23,C23,D23,)</f>
        <v>5464685</v>
      </c>
      <c r="F23" s="2">
        <f t="shared" ref="F23:F25" si="1">B23/E23</f>
        <v>0.74213170567013464</v>
      </c>
      <c r="G23" s="2">
        <f t="shared" ref="G23:G25" si="2">C23/E23</f>
        <v>1.0007347175546258E-2</v>
      </c>
      <c r="H23" s="2">
        <f t="shared" ref="H23:H25" si="3">D23/E23</f>
        <v>0.24786094715431906</v>
      </c>
    </row>
    <row r="24" spans="1:8" x14ac:dyDescent="0.3">
      <c r="A24" t="s">
        <v>5</v>
      </c>
      <c r="B24">
        <v>7624975</v>
      </c>
      <c r="C24" s="1">
        <v>104231</v>
      </c>
      <c r="D24" s="1">
        <v>2581933</v>
      </c>
      <c r="E24">
        <f t="shared" si="0"/>
        <v>10311139</v>
      </c>
      <c r="F24" s="2">
        <f t="shared" si="1"/>
        <v>0.73948910978699833</v>
      </c>
      <c r="G24" s="2">
        <f t="shared" si="2"/>
        <v>1.0108582572691533E-2</v>
      </c>
      <c r="H24" s="2">
        <f t="shared" si="3"/>
        <v>0.25040230764031013</v>
      </c>
    </row>
    <row r="25" spans="1:8" x14ac:dyDescent="0.3">
      <c r="A25" t="s">
        <v>6</v>
      </c>
      <c r="B25">
        <v>5869664</v>
      </c>
      <c r="C25" s="1">
        <v>77113</v>
      </c>
      <c r="D25" s="1">
        <v>1980450</v>
      </c>
      <c r="E25">
        <f t="shared" si="0"/>
        <v>7927227</v>
      </c>
      <c r="F25" s="2">
        <f t="shared" si="1"/>
        <v>0.74044353719150469</v>
      </c>
      <c r="G25" s="2">
        <f t="shared" si="2"/>
        <v>9.7276134517152082E-3</v>
      </c>
      <c r="H25" s="2">
        <f t="shared" si="3"/>
        <v>0.24982884935678012</v>
      </c>
    </row>
    <row r="34" spans="1:6" x14ac:dyDescent="0.3">
      <c r="A34" t="s">
        <v>14</v>
      </c>
    </row>
    <row r="35" spans="1:6" x14ac:dyDescent="0.3">
      <c r="A35" t="s">
        <v>0</v>
      </c>
      <c r="B35" t="s">
        <v>12</v>
      </c>
      <c r="C35" t="s">
        <v>13</v>
      </c>
      <c r="D35" t="s">
        <v>15</v>
      </c>
      <c r="E35" t="s">
        <v>19</v>
      </c>
      <c r="F35" t="s">
        <v>18</v>
      </c>
    </row>
    <row r="36" spans="1:6" x14ac:dyDescent="0.3">
      <c r="A36" t="s">
        <v>3</v>
      </c>
      <c r="B36">
        <v>1605214</v>
      </c>
      <c r="C36">
        <v>5656299</v>
      </c>
      <c r="D36">
        <f>SUM(B36,C36)</f>
        <v>7261513</v>
      </c>
      <c r="E36" s="3">
        <f>B36/D36</f>
        <v>0.22105778781915009</v>
      </c>
      <c r="F36" s="3">
        <f>C36/D36</f>
        <v>0.77894221218084991</v>
      </c>
    </row>
    <row r="37" spans="1:6" x14ac:dyDescent="0.3">
      <c r="A37" t="s">
        <v>4</v>
      </c>
      <c r="B37">
        <v>1211585</v>
      </c>
      <c r="C37">
        <v>4253100</v>
      </c>
      <c r="D37">
        <f t="shared" ref="D37:D39" si="4">SUM(B37,C37)</f>
        <v>5464685</v>
      </c>
      <c r="E37" s="3">
        <f>B37/D37</f>
        <v>0.2217117729567212</v>
      </c>
      <c r="F37" s="3">
        <f t="shared" ref="F37:F39" si="5">C37/D37</f>
        <v>0.77828822704327882</v>
      </c>
    </row>
    <row r="38" spans="1:6" x14ac:dyDescent="0.3">
      <c r="A38" t="s">
        <v>5</v>
      </c>
      <c r="B38">
        <v>2280756</v>
      </c>
      <c r="C38">
        <v>8030383</v>
      </c>
      <c r="D38">
        <f t="shared" si="4"/>
        <v>10311139</v>
      </c>
      <c r="E38" s="3">
        <f t="shared" ref="E38:E39" si="6">B38/D38</f>
        <v>0.22119341034971984</v>
      </c>
      <c r="F38" s="3">
        <f t="shared" si="5"/>
        <v>0.77880658965028016</v>
      </c>
    </row>
    <row r="39" spans="1:6" x14ac:dyDescent="0.3">
      <c r="A39" t="s">
        <v>6</v>
      </c>
      <c r="B39">
        <v>1758242</v>
      </c>
      <c r="C39">
        <v>6168985</v>
      </c>
      <c r="D39">
        <f t="shared" si="4"/>
        <v>7927227</v>
      </c>
      <c r="E39" s="3">
        <f t="shared" si="6"/>
        <v>0.22179786197619925</v>
      </c>
      <c r="F39" s="3">
        <f t="shared" si="5"/>
        <v>0.77820213802380078</v>
      </c>
    </row>
    <row r="49" spans="1:12" x14ac:dyDescent="0.3">
      <c r="A49" t="s">
        <v>0</v>
      </c>
      <c r="B49" t="s">
        <v>20</v>
      </c>
      <c r="C49" t="s">
        <v>24</v>
      </c>
      <c r="D49" t="s">
        <v>22</v>
      </c>
      <c r="E49" t="s">
        <v>21</v>
      </c>
      <c r="F49" t="s">
        <v>23</v>
      </c>
      <c r="G49" t="s">
        <v>25</v>
      </c>
      <c r="H49" t="s">
        <v>26</v>
      </c>
      <c r="I49" t="s">
        <v>30</v>
      </c>
      <c r="J49" t="s">
        <v>28</v>
      </c>
      <c r="K49" t="s">
        <v>27</v>
      </c>
      <c r="L49" t="s">
        <v>29</v>
      </c>
    </row>
    <row r="50" spans="1:12" x14ac:dyDescent="0.3">
      <c r="A50" t="s">
        <v>3</v>
      </c>
      <c r="B50">
        <v>1355838</v>
      </c>
      <c r="C50">
        <v>1127163</v>
      </c>
      <c r="D50">
        <v>1174801</v>
      </c>
      <c r="E50">
        <v>1148268</v>
      </c>
      <c r="F50">
        <v>2356770</v>
      </c>
      <c r="G50">
        <f>SUM(B50:F50)</f>
        <v>7162840</v>
      </c>
      <c r="H50" s="4">
        <f>B50/$G50</f>
        <v>0.18928776853873602</v>
      </c>
      <c r="I50" s="4">
        <f>C50/$G50</f>
        <v>0.15736258243936763</v>
      </c>
      <c r="J50" s="4">
        <f>D50/$G50</f>
        <v>0.16401329640198581</v>
      </c>
      <c r="K50" s="4">
        <f>E50/$G50</f>
        <v>0.16030903943128702</v>
      </c>
      <c r="L50" s="4">
        <f>F50/$G50</f>
        <v>0.32902731318862349</v>
      </c>
    </row>
    <row r="51" spans="1:12" x14ac:dyDescent="0.3">
      <c r="A51" t="s">
        <v>4</v>
      </c>
      <c r="B51">
        <v>1023984</v>
      </c>
      <c r="C51">
        <v>847753</v>
      </c>
      <c r="D51">
        <v>859566</v>
      </c>
      <c r="E51">
        <v>849153</v>
      </c>
      <c r="F51">
        <v>1809013</v>
      </c>
      <c r="G51">
        <f t="shared" ref="G51:G53" si="7">SUM(B51:F51)</f>
        <v>5389469</v>
      </c>
      <c r="H51" s="4">
        <f>B51/$G51</f>
        <v>0.189997196384282</v>
      </c>
      <c r="I51" s="4">
        <f>C51/$G51</f>
        <v>0.15729805663600627</v>
      </c>
      <c r="J51" s="4">
        <f t="shared" ref="J51:L51" si="8">D51/$G51</f>
        <v>0.15948992377542204</v>
      </c>
      <c r="K51" s="4">
        <f>E51/$G51</f>
        <v>0.1575578224867793</v>
      </c>
      <c r="L51" s="4">
        <f t="shared" si="8"/>
        <v>0.33565700071751037</v>
      </c>
    </row>
    <row r="52" spans="1:12" x14ac:dyDescent="0.3">
      <c r="A52" t="s">
        <v>5</v>
      </c>
      <c r="B52">
        <v>1960651</v>
      </c>
      <c r="C52">
        <v>1647596</v>
      </c>
      <c r="D52">
        <v>1601124</v>
      </c>
      <c r="E52">
        <v>1580347</v>
      </c>
      <c r="F52">
        <v>3361229</v>
      </c>
      <c r="G52">
        <f t="shared" si="7"/>
        <v>10150947</v>
      </c>
      <c r="H52" s="4">
        <f t="shared" ref="H52:H53" si="9">B52/$G52</f>
        <v>0.19314956525731047</v>
      </c>
      <c r="I52" s="4">
        <f t="shared" ref="I52" si="10">C52/$G52</f>
        <v>0.16230958549975683</v>
      </c>
      <c r="J52" s="4">
        <f t="shared" ref="J52:J53" si="11">D52/$G52</f>
        <v>0.15773149047079055</v>
      </c>
      <c r="K52" s="4">
        <f t="shared" ref="K52:K53" si="12">E52/$G52</f>
        <v>0.15568468636473032</v>
      </c>
      <c r="L52" s="4">
        <f t="shared" ref="L52:L53" si="13">F52/$G52</f>
        <v>0.33112467240741184</v>
      </c>
    </row>
    <row r="53" spans="1:12" x14ac:dyDescent="0.3">
      <c r="A53" t="s">
        <v>6</v>
      </c>
      <c r="B53">
        <v>1477130</v>
      </c>
      <c r="C53">
        <v>1224995</v>
      </c>
      <c r="D53">
        <v>1247688</v>
      </c>
      <c r="E53">
        <v>1264003</v>
      </c>
      <c r="F53">
        <v>2585595</v>
      </c>
      <c r="G53">
        <f t="shared" si="7"/>
        <v>7799411</v>
      </c>
      <c r="H53" s="4">
        <f t="shared" si="9"/>
        <v>0.18938994239436799</v>
      </c>
      <c r="I53" s="4">
        <f>C53/$G53</f>
        <v>0.15706250125810783</v>
      </c>
      <c r="J53" s="4">
        <f t="shared" si="11"/>
        <v>0.15997207994295978</v>
      </c>
      <c r="K53" s="4">
        <f t="shared" si="12"/>
        <v>0.162063904569204</v>
      </c>
      <c r="L53" s="4">
        <f t="shared" si="13"/>
        <v>0.3315115718353604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wendel</dc:creator>
  <cp:lastModifiedBy>shelby wendel</cp:lastModifiedBy>
  <dcterms:created xsi:type="dcterms:W3CDTF">2022-11-19T09:08:32Z</dcterms:created>
  <dcterms:modified xsi:type="dcterms:W3CDTF">2022-11-27T15:12:17Z</dcterms:modified>
</cp:coreProperties>
</file>