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05" windowWidth="7485" windowHeight="4695"/>
  </bookViews>
  <sheets>
    <sheet name="Sheet1" sheetId="1" r:id="rId1"/>
    <sheet name="Graphical Displa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6" i="1" l="1"/>
  <c r="G20" i="1" l="1"/>
  <c r="G57" i="1"/>
  <c r="G37" i="1"/>
  <c r="G4" i="1"/>
  <c r="G72" i="1"/>
  <c r="F72" i="1"/>
  <c r="L43" i="1" l="1"/>
  <c r="L44" i="1"/>
  <c r="L45" i="1"/>
  <c r="L46" i="1"/>
  <c r="L42" i="1"/>
  <c r="J44" i="1"/>
  <c r="J45" i="1" s="1"/>
  <c r="J46" i="1" s="1"/>
  <c r="J43" i="1"/>
  <c r="M37" i="1"/>
  <c r="P37" i="1"/>
  <c r="P34" i="1"/>
  <c r="P35" i="1"/>
  <c r="P36" i="1"/>
  <c r="P33" i="1"/>
  <c r="K36" i="1"/>
  <c r="K45" i="1" s="1"/>
  <c r="L36" i="1"/>
  <c r="L35" i="1"/>
  <c r="K35" i="1"/>
  <c r="K44" i="1" s="1"/>
  <c r="K34" i="1"/>
  <c r="L34" i="1"/>
  <c r="L33" i="1"/>
  <c r="M33" i="1" s="1"/>
  <c r="K33" i="1"/>
  <c r="F57" i="1"/>
  <c r="F37" i="1"/>
  <c r="K43" i="1" l="1"/>
  <c r="M36" i="1"/>
  <c r="M35" i="1"/>
  <c r="K42" i="1"/>
  <c r="M34" i="1"/>
  <c r="F4" i="1"/>
</calcChain>
</file>

<file path=xl/sharedStrings.xml><?xml version="1.0" encoding="utf-8"?>
<sst xmlns="http://schemas.openxmlformats.org/spreadsheetml/2006/main" count="86" uniqueCount="33">
  <si>
    <t>Iteration 1</t>
  </si>
  <si>
    <t>(In Days)</t>
  </si>
  <si>
    <t>(In Hours)</t>
  </si>
  <si>
    <t>Mitigation Action(s)</t>
  </si>
  <si>
    <t>Planned</t>
  </si>
  <si>
    <t>Actual</t>
  </si>
  <si>
    <t>Iteration 2</t>
  </si>
  <si>
    <t>TOTAL</t>
  </si>
  <si>
    <t>Metric Score (Planned /  Actual) % Hours</t>
  </si>
  <si>
    <t>Iteration 3</t>
  </si>
  <si>
    <t xml:space="preserve">Duration </t>
  </si>
  <si>
    <t>Work Days</t>
  </si>
  <si>
    <t xml:space="preserve">7 Oct - 19 Oct </t>
  </si>
  <si>
    <t xml:space="preserve">Sep 22 - Oct 7 </t>
  </si>
  <si>
    <t xml:space="preserve">Sep 22 - Oct 7  </t>
  </si>
  <si>
    <t xml:space="preserve">Aug 24 - Sep 21 </t>
  </si>
  <si>
    <t xml:space="preserve">Aug 24 - Sep 20 </t>
  </si>
  <si>
    <t xml:space="preserve">7 Oct - 21 Oct  </t>
  </si>
  <si>
    <t>Metric Score
(Planned /  Actual) % 
Days</t>
  </si>
  <si>
    <t>Iteration 4</t>
  </si>
  <si>
    <t xml:space="preserve">Oct 21 - Nov 1 </t>
  </si>
  <si>
    <t xml:space="preserve">Oct 21 - Nov 2 </t>
  </si>
  <si>
    <t>Iteration</t>
  </si>
  <si>
    <t>Planned Hours</t>
  </si>
  <si>
    <t>Actual Hours</t>
  </si>
  <si>
    <t>Score</t>
  </si>
  <si>
    <t>Percentage completed</t>
  </si>
  <si>
    <t>Iteration 5</t>
  </si>
  <si>
    <t>Days Completed</t>
  </si>
  <si>
    <t>Planned Days</t>
  </si>
  <si>
    <t>Actual Days</t>
  </si>
  <si>
    <t>Nov 3 - Nov 16</t>
  </si>
  <si>
    <t>Hours Completd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</si>
</sst>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Tahoma"/>
      <family val="2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5" fontId="3" fillId="0" borderId="0" xfId="0" applyNumberFormat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 readingOrder="1"/>
    </xf>
    <xf numFmtId="0" fontId="0" fillId="0" borderId="0" xfId="0" applyFill="1" applyBorder="1" applyAlignment="1">
      <alignment horizontal="center" vertical="center"/>
    </xf>
    <xf numFmtId="10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Completed in Percentage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Planned/Actual Days(%)</c:v>
          </c:tx>
          <c:dLbls>
            <c:dLbl>
              <c:idx val="2"/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Sheet1!$P$33:$P$37</c:f>
              <c:numCache>
                <c:formatCode>0%</c:formatCode>
                <c:ptCount val="5"/>
                <c:pt idx="0">
                  <c:v>1.0357142857142858</c:v>
                </c:pt>
                <c:pt idx="1">
                  <c:v>1</c:v>
                </c:pt>
                <c:pt idx="2">
                  <c:v>0.8666666666666667</c:v>
                </c:pt>
                <c:pt idx="3">
                  <c:v>0.84615384615384615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29408"/>
        <c:axId val="220531328"/>
      </c:lineChart>
      <c:catAx>
        <c:axId val="22052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20531328"/>
        <c:crosses val="autoZero"/>
        <c:auto val="1"/>
        <c:lblAlgn val="ctr"/>
        <c:lblOffset val="100"/>
        <c:noMultiLvlLbl val="0"/>
      </c:catAx>
      <c:valAx>
        <c:axId val="220531328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205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In Hours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 Hours</c:v>
          </c:tx>
          <c:dLbls>
            <c:dLbl>
              <c:idx val="0"/>
              <c:layout>
                <c:manualLayout>
                  <c:x val="-8.8888888888888892E-2"/>
                  <c:y val="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Sheet1!$K$33:$K$37</c:f>
              <c:numCache>
                <c:formatCode>General</c:formatCode>
                <c:ptCount val="5"/>
                <c:pt idx="0">
                  <c:v>76.5</c:v>
                </c:pt>
                <c:pt idx="1">
                  <c:v>64</c:v>
                </c:pt>
                <c:pt idx="2">
                  <c:v>60</c:v>
                </c:pt>
                <c:pt idx="3">
                  <c:v>70.5</c:v>
                </c:pt>
                <c:pt idx="4">
                  <c:v>54.5</c:v>
                </c:pt>
              </c:numCache>
            </c:numRef>
          </c:val>
          <c:smooth val="0"/>
        </c:ser>
        <c:ser>
          <c:idx val="1"/>
          <c:order val="1"/>
          <c:tx>
            <c:v>Actual Hours</c:v>
          </c:tx>
          <c:dLbls>
            <c:dLbl>
              <c:idx val="0"/>
              <c:layout>
                <c:manualLayout>
                  <c:x val="-1.3888888888888888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88888888888889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444444444444444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277777777777777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Sheet1!$L$33:$L$37</c:f>
              <c:numCache>
                <c:formatCode>General</c:formatCode>
                <c:ptCount val="5"/>
                <c:pt idx="0">
                  <c:v>75.5</c:v>
                </c:pt>
                <c:pt idx="1">
                  <c:v>69.400000000000006</c:v>
                </c:pt>
                <c:pt idx="2">
                  <c:v>66.099999999999994</c:v>
                </c:pt>
                <c:pt idx="3">
                  <c:v>75.5</c:v>
                </c:pt>
                <c:pt idx="4">
                  <c:v>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71136"/>
        <c:axId val="220573056"/>
      </c:lineChart>
      <c:catAx>
        <c:axId val="2205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20573056"/>
        <c:crosses val="autoZero"/>
        <c:auto val="1"/>
        <c:lblAlgn val="ctr"/>
        <c:lblOffset val="100"/>
        <c:noMultiLvlLbl val="0"/>
      </c:catAx>
      <c:valAx>
        <c:axId val="220573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5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In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 Days</c:v>
          </c:tx>
          <c:dLbls>
            <c:dLbl>
              <c:idx val="0"/>
              <c:layout>
                <c:manualLayout>
                  <c:x val="0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55555555555555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888888888888841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7222222222222221E-2"/>
                  <c:y val="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Sheet1!$N$33:$N$37</c:f>
              <c:numCache>
                <c:formatCode>General</c:formatCode>
                <c:ptCount val="5"/>
                <c:pt idx="0">
                  <c:v>29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Actual Days</c:v>
          </c:tx>
          <c:dLbls>
            <c:dLbl>
              <c:idx val="0"/>
              <c:layout>
                <c:manualLayout>
                  <c:x val="-6.9444444444444448E-2"/>
                  <c:y val="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Sheet1!$O$33:$O$37</c:f>
              <c:numCache>
                <c:formatCode>General</c:formatCode>
                <c:ptCount val="5"/>
                <c:pt idx="0">
                  <c:v>28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23168"/>
        <c:axId val="221241728"/>
      </c:lineChart>
      <c:catAx>
        <c:axId val="2212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21241728"/>
        <c:crosses val="autoZero"/>
        <c:auto val="1"/>
        <c:lblAlgn val="ctr"/>
        <c:lblOffset val="100"/>
        <c:noMultiLvlLbl val="0"/>
      </c:catAx>
      <c:valAx>
        <c:axId val="221241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2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54429</xdr:colOff>
      <xdr:row>3</xdr:row>
      <xdr:rowOff>21771</xdr:rowOff>
    </xdr:from>
    <xdr:to>
      <xdr:col>7</xdr:col>
      <xdr:colOff>4739640</xdr:colOff>
      <xdr:row>13</xdr:row>
      <xdr:rowOff>15240</xdr:rowOff>
    </xdr:to>
    <xdr:sp macro="" textlink="">
      <xdr:nvSpPr>
        <xdr:cNvPr id="3" name="TextBox 2"/>
        <xdr:cNvSpPr txBox="1"/>
      </xdr:nvSpPr>
      <xdr:spPr>
        <a:xfrm>
          <a:off x="5952309" y="570411"/>
          <a:ext cx="4685211" cy="18222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Remarks</a:t>
          </a:r>
          <a:r>
            <a:rPr lang="en-SG" sz="1100" baseline="0"/>
            <a:t> (Reason for Low Metric Score) : </a:t>
          </a:r>
          <a:br>
            <a:rPr lang="en-SG" sz="1100" baseline="0"/>
          </a:br>
          <a:r>
            <a:rPr lang="en-SG" sz="1100" baseline="0"/>
            <a:t>1) Unfamiliar with the usage of PPlog and Project Schedule on Violet</a:t>
          </a:r>
        </a:p>
        <a:p>
          <a:r>
            <a:rPr lang="en-SG" sz="1100" baseline="0"/>
            <a:t>2) Predictions of certain task requirements and timing were not accurate</a:t>
          </a:r>
        </a:p>
        <a:p>
          <a:endParaRPr lang="en-SG" sz="1100" baseline="0"/>
        </a:p>
        <a:p>
          <a:r>
            <a:rPr lang="en-SG" sz="1100" baseline="0"/>
            <a:t>Mitigation Action: </a:t>
          </a:r>
          <a:br>
            <a:rPr lang="en-SG" sz="1100" baseline="0"/>
          </a:br>
          <a:r>
            <a:rPr lang="en-SG" sz="1100" baseline="0"/>
            <a:t>1</a:t>
          </a:r>
          <a:r>
            <a:rPr lang="en-SG" sz="1100"/>
            <a:t>) 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 up with supervisor and checked the forums for similar issues on how to plan for each iteration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>
              <a:effectLst/>
            </a:rPr>
            <a:t>2) Used</a:t>
          </a:r>
          <a:r>
            <a:rPr lang="en-SG" baseline="0">
              <a:effectLst/>
            </a:rPr>
            <a:t> the mistakes made from iteration 1 to plan the pplogs and schedule for the future iterations more carefully.</a:t>
          </a:r>
          <a:endParaRPr lang="en-SG">
            <a:effectLst/>
          </a:endParaRPr>
        </a:p>
        <a:p>
          <a:endParaRPr lang="en-SG" sz="1100"/>
        </a:p>
      </xdr:txBody>
    </xdr:sp>
    <xdr:clientData/>
  </xdr:twoCellAnchor>
  <xdr:twoCellAnchor>
    <xdr:from>
      <xdr:col>7</xdr:col>
      <xdr:colOff>38100</xdr:colOff>
      <xdr:row>19</xdr:row>
      <xdr:rowOff>180975</xdr:rowOff>
    </xdr:from>
    <xdr:to>
      <xdr:col>7</xdr:col>
      <xdr:colOff>4628061</xdr:colOff>
      <xdr:row>28</xdr:row>
      <xdr:rowOff>0</xdr:rowOff>
    </xdr:to>
    <xdr:sp macro="" textlink="">
      <xdr:nvSpPr>
        <xdr:cNvPr id="4" name="TextBox 3"/>
        <xdr:cNvSpPr txBox="1"/>
      </xdr:nvSpPr>
      <xdr:spPr>
        <a:xfrm>
          <a:off x="8467725" y="4486275"/>
          <a:ext cx="4589961" cy="189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Remarks</a:t>
          </a:r>
          <a:r>
            <a:rPr lang="en-SG" sz="1100" baseline="0"/>
            <a:t> (Reason for Low Metric Score) : </a:t>
          </a:r>
          <a:br>
            <a:rPr lang="en-SG" sz="1100" baseline="0"/>
          </a:br>
          <a:r>
            <a:rPr lang="en-SG" sz="1100" baseline="0"/>
            <a:t>1) Underestimate the time need for some events, like lab test and PM review Those event disperse some energy and take more time than we thought.</a:t>
          </a:r>
        </a:p>
        <a:p>
          <a:endParaRPr lang="en-SG" sz="1100" baseline="0"/>
        </a:p>
        <a:p>
          <a:r>
            <a:rPr lang="en-SG" sz="1100" baseline="0"/>
            <a:t>Mitigation Action: </a:t>
          </a:r>
          <a:br>
            <a:rPr lang="en-SG" sz="1100" baseline="0"/>
          </a:br>
          <a:r>
            <a:rPr lang="en-SG" sz="1100" baseline="0"/>
            <a:t>1</a:t>
          </a:r>
          <a:r>
            <a:rPr lang="en-SG" sz="1100"/>
            <a:t>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Including the big event in plan</a:t>
          </a:r>
          <a:endParaRPr lang="en-US">
            <a:effectLst/>
          </a:endParaRPr>
        </a:p>
        <a:p>
          <a:pPr eaLnBrk="1" fontAlgn="auto" latinLnBrk="0" hangingPunct="1"/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Used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mistakes made from iteration 2 to plan the pplogs and schedule for the future iterations more carefully.</a:t>
          </a:r>
          <a:endParaRPr lang="en-US">
            <a:effectLst/>
          </a:endParaRPr>
        </a:p>
        <a:p>
          <a:endParaRPr lang="en-SG" sz="1100"/>
        </a:p>
      </xdr:txBody>
    </xdr:sp>
    <xdr:clientData/>
  </xdr:twoCellAnchor>
  <xdr:twoCellAnchor>
    <xdr:from>
      <xdr:col>7</xdr:col>
      <xdr:colOff>62865</xdr:colOff>
      <xdr:row>36</xdr:row>
      <xdr:rowOff>76200</xdr:rowOff>
    </xdr:from>
    <xdr:to>
      <xdr:col>7</xdr:col>
      <xdr:colOff>4495800</xdr:colOff>
      <xdr:row>48</xdr:row>
      <xdr:rowOff>495300</xdr:rowOff>
    </xdr:to>
    <xdr:sp macro="" textlink="">
      <xdr:nvSpPr>
        <xdr:cNvPr id="5" name="TextBox 4"/>
        <xdr:cNvSpPr txBox="1"/>
      </xdr:nvSpPr>
      <xdr:spPr>
        <a:xfrm>
          <a:off x="9797415" y="7620000"/>
          <a:ext cx="443293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Remarks</a:t>
          </a:r>
          <a:r>
            <a:rPr lang="en-SG" sz="1100" baseline="0"/>
            <a:t> (Reason for Low Metric Score) : </a:t>
          </a:r>
          <a:br>
            <a:rPr lang="en-SG" sz="1100" baseline="0"/>
          </a:br>
          <a:r>
            <a:rPr lang="en-SG" sz="1100" baseline="0"/>
            <a:t>1) Main Challenge: Our understanding of the Group Detection functionality was not as complete as we had previously believed. We needed time to consider corner cases and develop a solution. Hence, this posed a challenge in meeting the planned schedule  of 8.5 hours.</a:t>
          </a:r>
        </a:p>
        <a:p>
          <a:endParaRPr lang="en-SG" sz="1100" baseline="0"/>
        </a:p>
        <a:p>
          <a:r>
            <a:rPr lang="en-SG" sz="1100" baseline="0"/>
            <a:t>Mitigation Action: </a:t>
          </a:r>
          <a:br>
            <a:rPr lang="en-SG" sz="1100" baseline="0"/>
          </a:br>
          <a:r>
            <a:rPr lang="en-SG" sz="1100" baseline="0"/>
            <a:t>1</a:t>
          </a:r>
          <a:r>
            <a:rPr lang="en-SG" sz="1100"/>
            <a:t>)</a:t>
          </a:r>
          <a:r>
            <a:rPr lang="en-SG" sz="1100" baseline="0"/>
            <a:t> Request for 1 day extension of this iteration with the possibility of additional days as required from our supervisor .</a:t>
          </a:r>
        </a:p>
        <a:p>
          <a:r>
            <a:rPr lang="en-SG" sz="1100" baseline="0"/>
            <a:t>2) Once the task was finished, adjusted schedule according to the number of additional days taken by drawing from buffer period (2 days)</a:t>
          </a:r>
        </a:p>
        <a:p>
          <a:r>
            <a:rPr lang="en-SG" sz="1100" baseline="0"/>
            <a:t>3) </a:t>
          </a:r>
          <a:r>
            <a:rPr lang="en-SG" sz="1100">
              <a:solidFill>
                <a:schemeClr val="dk1"/>
              </a:solidFill>
              <a:latin typeface="+mn-lt"/>
              <a:ea typeface="+mn-ea"/>
              <a:cs typeface="+mn-cs"/>
            </a:rPr>
            <a:t>Used</a:t>
          </a:r>
          <a:r>
            <a:rPr lang="en-SG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mistakes made from iteration 3 to plan the pplogs and schedule for the future iterations more carefully. In particular, looked at and ensured coding tasks are spread out over enough time.</a:t>
          </a:r>
          <a:endParaRPr lang="en-SG" sz="1100" baseline="0"/>
        </a:p>
        <a:p>
          <a:endParaRPr lang="en-SG" sz="1100"/>
        </a:p>
      </xdr:txBody>
    </xdr:sp>
    <xdr:clientData/>
  </xdr:twoCellAnchor>
  <xdr:twoCellAnchor>
    <xdr:from>
      <xdr:col>7</xdr:col>
      <xdr:colOff>38100</xdr:colOff>
      <xdr:row>56</xdr:row>
      <xdr:rowOff>180975</xdr:rowOff>
    </xdr:from>
    <xdr:to>
      <xdr:col>7</xdr:col>
      <xdr:colOff>4628061</xdr:colOff>
      <xdr:row>65</xdr:row>
      <xdr:rowOff>0</xdr:rowOff>
    </xdr:to>
    <xdr:sp macro="" textlink="">
      <xdr:nvSpPr>
        <xdr:cNvPr id="7" name="TextBox 6"/>
        <xdr:cNvSpPr txBox="1"/>
      </xdr:nvSpPr>
      <xdr:spPr>
        <a:xfrm>
          <a:off x="9772650" y="4343400"/>
          <a:ext cx="4589961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Remarks</a:t>
          </a:r>
          <a:r>
            <a:rPr lang="en-SG" sz="1100" baseline="0"/>
            <a:t> : </a:t>
          </a:r>
          <a:br>
            <a:rPr lang="en-SG" sz="1100" baseline="0"/>
          </a:br>
          <a:r>
            <a:rPr lang="en-SG" sz="1100" baseline="0"/>
            <a:t>1) Metric score within safe range, however there are no buffer days remaining to mitigate the 1 day overrun.</a:t>
          </a:r>
        </a:p>
        <a:p>
          <a:endParaRPr lang="en-SG" sz="1100" baseline="0"/>
        </a:p>
        <a:p>
          <a:r>
            <a:rPr lang="en-SG" sz="1100" baseline="0"/>
            <a:t>Mitigation Action: </a:t>
          </a:r>
          <a:br>
            <a:rPr lang="en-SG" sz="1100" baseline="0"/>
          </a:br>
          <a:r>
            <a:rPr lang="en-SG" sz="1100" baseline="0"/>
            <a:t>1</a:t>
          </a:r>
          <a:r>
            <a:rPr lang="en-SG" sz="1100"/>
            <a:t>) </a:t>
          </a:r>
          <a:r>
            <a:rPr lang="en-SG" sz="1100" baseline="0"/>
            <a:t> Informed supervisor of overrun, in particular to indicate lack of buffer days availible to cover the overrun despite the safe SM score.</a:t>
          </a:r>
        </a:p>
        <a:p>
          <a:r>
            <a:rPr lang="en-SG" sz="1100" baseline="0"/>
            <a:t>2)  Consider rescoping of iteration 5 tasks to mitigate overrun</a:t>
          </a:r>
          <a:endParaRPr lang="en-SG" sz="1100"/>
        </a:p>
      </xdr:txBody>
    </xdr:sp>
    <xdr:clientData/>
  </xdr:twoCellAnchor>
  <xdr:twoCellAnchor>
    <xdr:from>
      <xdr:col>7</xdr:col>
      <xdr:colOff>38100</xdr:colOff>
      <xdr:row>71</xdr:row>
      <xdr:rowOff>180975</xdr:rowOff>
    </xdr:from>
    <xdr:to>
      <xdr:col>7</xdr:col>
      <xdr:colOff>4628061</xdr:colOff>
      <xdr:row>80</xdr:row>
      <xdr:rowOff>0</xdr:rowOff>
    </xdr:to>
    <xdr:sp macro="" textlink="">
      <xdr:nvSpPr>
        <xdr:cNvPr id="6" name="TextBox 5"/>
        <xdr:cNvSpPr txBox="1"/>
      </xdr:nvSpPr>
      <xdr:spPr>
        <a:xfrm>
          <a:off x="9767207" y="12209689"/>
          <a:ext cx="4589961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Remarks</a:t>
          </a:r>
          <a:r>
            <a:rPr lang="en-SG" sz="1100" baseline="0"/>
            <a:t> : </a:t>
          </a:r>
          <a:br>
            <a:rPr lang="en-SG" sz="1100" baseline="0"/>
          </a:br>
          <a:r>
            <a:rPr lang="en-SG" sz="1100" baseline="0"/>
            <a:t>1) Metric score within safe range.</a:t>
          </a:r>
        </a:p>
        <a:p>
          <a:endParaRPr lang="en-SG" sz="1100" baseline="0"/>
        </a:p>
        <a:p>
          <a:r>
            <a:rPr lang="en-SG" sz="1100" baseline="0"/>
            <a:t>Mitigation Action: </a:t>
          </a:r>
          <a:br>
            <a:rPr lang="en-SG" sz="1100" baseline="0"/>
          </a:br>
          <a:r>
            <a:rPr lang="en-SG" sz="1100" baseline="0"/>
            <a:t>None required</a:t>
          </a:r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64770</xdr:rowOff>
    </xdr:from>
    <xdr:to>
      <xdr:col>15</xdr:col>
      <xdr:colOff>365760</xdr:colOff>
      <xdr:row>22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24</xdr:row>
      <xdr:rowOff>171450</xdr:rowOff>
    </xdr:from>
    <xdr:to>
      <xdr:col>12</xdr:col>
      <xdr:colOff>251460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487680</xdr:colOff>
      <xdr:row>24</xdr:row>
      <xdr:rowOff>171450</xdr:rowOff>
    </xdr:from>
    <xdr:to>
      <xdr:col>20</xdr:col>
      <xdr:colOff>182880</xdr:colOff>
      <xdr:row>39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81"/>
  <sheetViews>
    <sheetView tabSelected="1" topLeftCell="A55" zoomScale="70" zoomScaleNormal="70" workbookViewId="0">
      <selection activeCell="D72" sqref="D72:D81"/>
    </sheetView>
  </sheetViews>
  <sheetFormatPr defaultRowHeight="15" x14ac:dyDescent="0.25"/>
  <cols>
    <col min="1" max="1" width="38" style="2" customWidth="1"/>
    <col min="2" max="2" width="16.5703125" style="2" customWidth="1"/>
    <col min="3" max="3" width="14.28515625" style="2" customWidth="1"/>
    <col min="4" max="4" width="19.5703125" style="2" customWidth="1"/>
    <col min="5" max="5" width="18.85546875" style="2" customWidth="1"/>
    <col min="6" max="6" width="19.5703125" style="10" customWidth="1"/>
    <col min="7" max="7" width="19.140625" style="2" customWidth="1"/>
    <col min="8" max="8" width="69.7109375" style="2" customWidth="1"/>
    <col min="9" max="9" width="2.85546875" customWidth="1"/>
    <col min="10" max="10" width="13.140625" bestFit="1" customWidth="1"/>
    <col min="11" max="11" width="19.7109375" bestFit="1" customWidth="1"/>
    <col min="12" max="12" width="20.140625" bestFit="1" customWidth="1"/>
    <col min="14" max="14" width="17.42578125" bestFit="1" customWidth="1"/>
    <col min="15" max="15" width="15.28515625" bestFit="1" customWidth="1"/>
    <col min="16" max="16" width="28.140625" bestFit="1" customWidth="1"/>
  </cols>
  <sheetData>
    <row r="2" spans="1:14" ht="15" customHeight="1" x14ac:dyDescent="0.25">
      <c r="A2" s="32" t="s">
        <v>0</v>
      </c>
      <c r="B2" s="32" t="s">
        <v>1</v>
      </c>
      <c r="C2" s="32"/>
      <c r="D2" s="32" t="s">
        <v>2</v>
      </c>
      <c r="E2" s="32"/>
      <c r="F2" s="41" t="s">
        <v>18</v>
      </c>
      <c r="G2" s="41" t="s">
        <v>8</v>
      </c>
      <c r="H2" s="32" t="s">
        <v>3</v>
      </c>
    </row>
    <row r="3" spans="1:14" ht="39" customHeight="1" x14ac:dyDescent="0.25">
      <c r="A3" s="32"/>
      <c r="B3" s="1" t="s">
        <v>4</v>
      </c>
      <c r="C3" s="1" t="s">
        <v>5</v>
      </c>
      <c r="D3" s="1" t="s">
        <v>4</v>
      </c>
      <c r="E3" s="1" t="s">
        <v>5</v>
      </c>
      <c r="F3" s="41"/>
      <c r="G3" s="41"/>
      <c r="H3" s="32"/>
    </row>
    <row r="4" spans="1:14" x14ac:dyDescent="0.25">
      <c r="A4" s="33" t="s">
        <v>7</v>
      </c>
      <c r="B4" s="39" t="s">
        <v>10</v>
      </c>
      <c r="C4" s="39"/>
      <c r="D4" s="33">
        <v>76.5</v>
      </c>
      <c r="E4" s="33">
        <v>75.5</v>
      </c>
      <c r="F4" s="34">
        <f>SUM(B10/C10)</f>
        <v>1.0357142857142858</v>
      </c>
      <c r="G4" s="42">
        <f>SUM(D4/E4)</f>
        <v>1.0132450331125828</v>
      </c>
      <c r="H4" s="33"/>
    </row>
    <row r="5" spans="1:14" x14ac:dyDescent="0.25">
      <c r="A5" s="33"/>
      <c r="B5" s="40" t="s">
        <v>15</v>
      </c>
      <c r="C5" s="40" t="s">
        <v>16</v>
      </c>
      <c r="D5" s="33"/>
      <c r="E5" s="33"/>
      <c r="F5" s="34"/>
      <c r="G5" s="42"/>
      <c r="H5" s="33"/>
    </row>
    <row r="6" spans="1:14" x14ac:dyDescent="0.25">
      <c r="A6" s="33"/>
      <c r="B6" s="40"/>
      <c r="C6" s="40"/>
      <c r="D6" s="33"/>
      <c r="E6" s="33"/>
      <c r="F6" s="34"/>
      <c r="G6" s="42"/>
      <c r="H6" s="33"/>
    </row>
    <row r="7" spans="1:14" x14ac:dyDescent="0.25">
      <c r="A7" s="33"/>
      <c r="B7" s="40"/>
      <c r="C7" s="40"/>
      <c r="D7" s="33"/>
      <c r="E7" s="33"/>
      <c r="F7" s="34"/>
      <c r="G7" s="42"/>
      <c r="H7" s="33"/>
    </row>
    <row r="8" spans="1:14" x14ac:dyDescent="0.25">
      <c r="A8" s="33"/>
      <c r="B8" s="40"/>
      <c r="C8" s="40"/>
      <c r="D8" s="33"/>
      <c r="E8" s="33"/>
      <c r="F8" s="34"/>
      <c r="G8" s="42"/>
      <c r="H8" s="33"/>
    </row>
    <row r="9" spans="1:14" x14ac:dyDescent="0.25">
      <c r="A9" s="33"/>
      <c r="B9" s="36" t="s">
        <v>11</v>
      </c>
      <c r="C9" s="37"/>
      <c r="D9" s="33"/>
      <c r="E9" s="33"/>
      <c r="F9" s="34"/>
      <c r="G9" s="42"/>
      <c r="H9" s="33"/>
    </row>
    <row r="10" spans="1:14" x14ac:dyDescent="0.25">
      <c r="A10" s="33"/>
      <c r="B10" s="38">
        <v>29</v>
      </c>
      <c r="C10" s="38">
        <v>28</v>
      </c>
      <c r="D10" s="33"/>
      <c r="E10" s="33"/>
      <c r="F10" s="34"/>
      <c r="G10" s="42"/>
      <c r="H10" s="33"/>
    </row>
    <row r="11" spans="1:14" x14ac:dyDescent="0.25">
      <c r="A11" s="33"/>
      <c r="B11" s="38"/>
      <c r="C11" s="38"/>
      <c r="D11" s="33"/>
      <c r="E11" s="33"/>
      <c r="F11" s="34"/>
      <c r="G11" s="42"/>
      <c r="H11" s="33"/>
    </row>
    <row r="12" spans="1:14" x14ac:dyDescent="0.25">
      <c r="A12" s="33"/>
      <c r="B12" s="38"/>
      <c r="C12" s="38"/>
      <c r="D12" s="33"/>
      <c r="E12" s="33"/>
      <c r="F12" s="34"/>
      <c r="G12" s="42"/>
      <c r="H12" s="33"/>
    </row>
    <row r="13" spans="1:14" x14ac:dyDescent="0.25">
      <c r="A13" s="33"/>
      <c r="B13" s="38"/>
      <c r="C13" s="38"/>
      <c r="D13" s="33"/>
      <c r="E13" s="33"/>
      <c r="F13" s="34"/>
      <c r="G13" s="42"/>
      <c r="H13" s="33"/>
    </row>
    <row r="15" spans="1:14" x14ac:dyDescent="0.25">
      <c r="A15" s="29"/>
      <c r="B15" s="29"/>
      <c r="C15" s="29"/>
      <c r="D15" s="29"/>
      <c r="E15" s="29"/>
      <c r="F15" s="29"/>
      <c r="G15" s="29"/>
      <c r="H15" s="29"/>
      <c r="I15" s="30"/>
      <c r="J15" s="30"/>
      <c r="K15" s="30"/>
      <c r="L15" s="30"/>
      <c r="M15" s="30"/>
      <c r="N15" s="30"/>
    </row>
    <row r="17" spans="1:17" x14ac:dyDescent="0.25">
      <c r="A17" s="8"/>
    </row>
    <row r="18" spans="1:17" ht="15" customHeight="1" x14ac:dyDescent="0.25">
      <c r="A18" s="32" t="s">
        <v>6</v>
      </c>
      <c r="B18" s="32" t="s">
        <v>1</v>
      </c>
      <c r="C18" s="32"/>
      <c r="D18" s="32" t="s">
        <v>2</v>
      </c>
      <c r="E18" s="32"/>
      <c r="F18" s="41" t="s">
        <v>18</v>
      </c>
      <c r="G18" s="41" t="s">
        <v>8</v>
      </c>
      <c r="H18" s="32"/>
    </row>
    <row r="19" spans="1:17" ht="33.75" customHeight="1" x14ac:dyDescent="0.25">
      <c r="A19" s="32"/>
      <c r="B19" s="1" t="s">
        <v>4</v>
      </c>
      <c r="C19" s="1" t="s">
        <v>5</v>
      </c>
      <c r="D19" s="1" t="s">
        <v>4</v>
      </c>
      <c r="E19" s="1" t="s">
        <v>5</v>
      </c>
      <c r="F19" s="41"/>
      <c r="G19" s="41"/>
      <c r="H19" s="32"/>
    </row>
    <row r="20" spans="1:17" x14ac:dyDescent="0.25">
      <c r="A20" s="33" t="s">
        <v>7</v>
      </c>
      <c r="B20" s="39" t="s">
        <v>10</v>
      </c>
      <c r="C20" s="39"/>
      <c r="D20" s="33">
        <v>64</v>
      </c>
      <c r="E20" s="33">
        <v>69.400000000000006</v>
      </c>
      <c r="F20" s="43">
        <v>1</v>
      </c>
      <c r="G20" s="35">
        <f>SUM(D20/E20)</f>
        <v>0.9221902017291066</v>
      </c>
    </row>
    <row r="21" spans="1:17" x14ac:dyDescent="0.25">
      <c r="A21" s="33"/>
      <c r="B21" s="40" t="s">
        <v>13</v>
      </c>
      <c r="C21" s="40" t="s">
        <v>14</v>
      </c>
      <c r="D21" s="33"/>
      <c r="E21" s="33"/>
      <c r="F21" s="43"/>
      <c r="G21" s="35"/>
    </row>
    <row r="22" spans="1:17" x14ac:dyDescent="0.25">
      <c r="A22" s="33"/>
      <c r="B22" s="40"/>
      <c r="C22" s="40"/>
      <c r="D22" s="33"/>
      <c r="E22" s="33"/>
      <c r="F22" s="43"/>
      <c r="G22" s="35"/>
      <c r="H22" s="3"/>
    </row>
    <row r="23" spans="1:17" x14ac:dyDescent="0.25">
      <c r="A23" s="33"/>
      <c r="B23" s="40"/>
      <c r="C23" s="40"/>
      <c r="D23" s="33"/>
      <c r="E23" s="33"/>
      <c r="F23" s="43"/>
      <c r="G23" s="35"/>
    </row>
    <row r="24" spans="1:17" x14ac:dyDescent="0.25">
      <c r="A24" s="33"/>
      <c r="B24" s="40"/>
      <c r="C24" s="40"/>
      <c r="D24" s="33"/>
      <c r="E24" s="33"/>
      <c r="F24" s="43"/>
      <c r="G24" s="35"/>
    </row>
    <row r="25" spans="1:17" x14ac:dyDescent="0.25">
      <c r="A25" s="33"/>
      <c r="B25" s="36" t="s">
        <v>11</v>
      </c>
      <c r="C25" s="37"/>
      <c r="D25" s="33"/>
      <c r="E25" s="33"/>
      <c r="F25" s="43"/>
      <c r="G25" s="35"/>
    </row>
    <row r="26" spans="1:17" x14ac:dyDescent="0.25">
      <c r="A26" s="33"/>
      <c r="B26" s="38">
        <v>16</v>
      </c>
      <c r="C26" s="38">
        <v>16</v>
      </c>
      <c r="D26" s="33"/>
      <c r="E26" s="33"/>
      <c r="F26" s="43"/>
      <c r="G26" s="35"/>
    </row>
    <row r="27" spans="1:17" x14ac:dyDescent="0.25">
      <c r="A27" s="33"/>
      <c r="B27" s="38"/>
      <c r="C27" s="38"/>
      <c r="D27" s="33"/>
      <c r="E27" s="33"/>
      <c r="F27" s="43"/>
      <c r="G27" s="35"/>
    </row>
    <row r="28" spans="1:17" x14ac:dyDescent="0.25">
      <c r="A28" s="33"/>
      <c r="B28" s="38"/>
      <c r="C28" s="38"/>
      <c r="D28" s="33"/>
      <c r="E28" s="33"/>
      <c r="F28" s="43"/>
      <c r="G28" s="35"/>
      <c r="H28" s="9"/>
    </row>
    <row r="29" spans="1:17" x14ac:dyDescent="0.25">
      <c r="A29" s="33"/>
      <c r="B29" s="38"/>
      <c r="C29" s="38"/>
      <c r="D29" s="33"/>
      <c r="E29" s="33"/>
      <c r="F29" s="43"/>
      <c r="G29" s="35"/>
    </row>
    <row r="30" spans="1:17" x14ac:dyDescent="0.25">
      <c r="A30" s="13"/>
      <c r="B30" s="13"/>
      <c r="C30" s="13"/>
      <c r="D30" s="13"/>
      <c r="E30" s="13"/>
      <c r="F30" s="13"/>
      <c r="G30" s="12"/>
      <c r="H30" s="13"/>
    </row>
    <row r="31" spans="1:17" x14ac:dyDescent="0.25">
      <c r="A31" s="29"/>
      <c r="B31" s="29"/>
      <c r="C31" s="29"/>
      <c r="D31" s="29"/>
      <c r="E31" s="29"/>
      <c r="F31" s="29"/>
      <c r="G31" s="31"/>
      <c r="H31" s="29"/>
      <c r="I31" s="30"/>
      <c r="J31" s="30"/>
      <c r="K31" s="30"/>
      <c r="L31" s="30"/>
      <c r="M31" s="30"/>
      <c r="N31" s="30"/>
    </row>
    <row r="32" spans="1:17" x14ac:dyDescent="0.25">
      <c r="A32" s="3"/>
      <c r="J32" s="16" t="s">
        <v>22</v>
      </c>
      <c r="K32" s="16" t="s">
        <v>23</v>
      </c>
      <c r="L32" s="16" t="s">
        <v>24</v>
      </c>
      <c r="M32" s="16" t="s">
        <v>25</v>
      </c>
      <c r="N32" s="16" t="s">
        <v>29</v>
      </c>
      <c r="O32" s="16" t="s">
        <v>30</v>
      </c>
      <c r="P32" s="16" t="s">
        <v>26</v>
      </c>
      <c r="Q32" s="17"/>
    </row>
    <row r="33" spans="1:16" x14ac:dyDescent="0.25">
      <c r="A33" s="12"/>
      <c r="B33" s="13"/>
      <c r="C33" s="13"/>
      <c r="D33" s="13"/>
      <c r="E33" s="13"/>
      <c r="F33" s="13"/>
      <c r="G33" s="13"/>
      <c r="H33" s="13"/>
      <c r="J33" s="18" t="s">
        <v>0</v>
      </c>
      <c r="K33" s="19">
        <f>D4</f>
        <v>76.5</v>
      </c>
      <c r="L33" s="19">
        <f>E4</f>
        <v>75.5</v>
      </c>
      <c r="M33" s="20">
        <f>K33/L33</f>
        <v>1.0132450331125828</v>
      </c>
      <c r="N33" s="19">
        <v>29</v>
      </c>
      <c r="O33" s="19">
        <v>28</v>
      </c>
      <c r="P33" s="20">
        <f>N33/O33</f>
        <v>1.0357142857142858</v>
      </c>
    </row>
    <row r="34" spans="1:16" x14ac:dyDescent="0.25">
      <c r="A34" s="8"/>
      <c r="J34" s="18" t="s">
        <v>6</v>
      </c>
      <c r="K34" s="19">
        <f>D20</f>
        <v>64</v>
      </c>
      <c r="L34" s="19">
        <f>E20</f>
        <v>69.400000000000006</v>
      </c>
      <c r="M34" s="20">
        <f>K34/L34</f>
        <v>0.9221902017291066</v>
      </c>
      <c r="N34" s="19">
        <v>16</v>
      </c>
      <c r="O34" s="19">
        <v>16</v>
      </c>
      <c r="P34" s="20">
        <f>N34/O34</f>
        <v>1</v>
      </c>
    </row>
    <row r="35" spans="1:16" ht="15" customHeight="1" x14ac:dyDescent="0.25">
      <c r="A35" s="32" t="s">
        <v>9</v>
      </c>
      <c r="B35" s="32" t="s">
        <v>1</v>
      </c>
      <c r="C35" s="32"/>
      <c r="D35" s="32" t="s">
        <v>2</v>
      </c>
      <c r="E35" s="32"/>
      <c r="F35" s="41" t="s">
        <v>18</v>
      </c>
      <c r="G35" s="41" t="s">
        <v>8</v>
      </c>
      <c r="H35" s="32"/>
      <c r="J35" s="18" t="s">
        <v>9</v>
      </c>
      <c r="K35" s="19">
        <f>D37</f>
        <v>60</v>
      </c>
      <c r="L35" s="19">
        <f>E37</f>
        <v>66.099999999999994</v>
      </c>
      <c r="M35" s="20">
        <f>K35/L35</f>
        <v>0.90771558245083217</v>
      </c>
      <c r="N35" s="19">
        <v>13</v>
      </c>
      <c r="O35" s="19">
        <v>15</v>
      </c>
      <c r="P35" s="20">
        <f>N35/O35</f>
        <v>0.8666666666666667</v>
      </c>
    </row>
    <row r="36" spans="1:16" ht="26.25" customHeight="1" x14ac:dyDescent="0.25">
      <c r="A36" s="32"/>
      <c r="B36" s="11" t="s">
        <v>4</v>
      </c>
      <c r="C36" s="11" t="s">
        <v>5</v>
      </c>
      <c r="D36" s="11" t="s">
        <v>4</v>
      </c>
      <c r="E36" s="11" t="s">
        <v>5</v>
      </c>
      <c r="F36" s="41"/>
      <c r="G36" s="41"/>
      <c r="H36" s="32"/>
      <c r="J36" s="18" t="s">
        <v>19</v>
      </c>
      <c r="K36" s="19">
        <f>D57</f>
        <v>70.5</v>
      </c>
      <c r="L36" s="19">
        <f>E57</f>
        <v>75.5</v>
      </c>
      <c r="M36" s="20">
        <f>K36/L36</f>
        <v>0.93377483443708609</v>
      </c>
      <c r="N36" s="19">
        <v>11</v>
      </c>
      <c r="O36" s="19">
        <v>13</v>
      </c>
      <c r="P36" s="20">
        <f>N36/O36</f>
        <v>0.84615384615384615</v>
      </c>
    </row>
    <row r="37" spans="1:16" ht="15" customHeight="1" x14ac:dyDescent="0.25">
      <c r="A37" s="44" t="s">
        <v>7</v>
      </c>
      <c r="B37" s="39" t="s">
        <v>10</v>
      </c>
      <c r="C37" s="39"/>
      <c r="D37" s="33">
        <v>60</v>
      </c>
      <c r="E37" s="33">
        <v>66.099999999999994</v>
      </c>
      <c r="F37" s="34">
        <f>SUM(B43/C43)</f>
        <v>0.8666666666666667</v>
      </c>
      <c r="G37" s="35">
        <f>SUM(D37/E37)</f>
        <v>0.90771558245083217</v>
      </c>
      <c r="H37" s="13"/>
      <c r="J37" s="18" t="s">
        <v>27</v>
      </c>
      <c r="K37" s="21">
        <v>54.5</v>
      </c>
      <c r="L37" s="22">
        <v>54.8</v>
      </c>
      <c r="M37" s="20">
        <f>K37/L37</f>
        <v>0.99452554744525556</v>
      </c>
      <c r="N37" s="22">
        <v>14</v>
      </c>
      <c r="O37" s="22">
        <v>14</v>
      </c>
      <c r="P37" s="20">
        <f>N37/O37</f>
        <v>1</v>
      </c>
    </row>
    <row r="38" spans="1:16" x14ac:dyDescent="0.25">
      <c r="A38" s="44"/>
      <c r="B38" s="40" t="s">
        <v>12</v>
      </c>
      <c r="C38" s="40" t="s">
        <v>17</v>
      </c>
      <c r="D38" s="33"/>
      <c r="E38" s="33"/>
      <c r="F38" s="34"/>
      <c r="G38" s="35"/>
      <c r="H38" s="13"/>
      <c r="J38" s="18"/>
      <c r="K38" s="21"/>
      <c r="L38" s="22"/>
      <c r="M38" s="23"/>
      <c r="N38" s="22"/>
      <c r="O38" s="22"/>
      <c r="P38" s="24"/>
    </row>
    <row r="39" spans="1:16" x14ac:dyDescent="0.25">
      <c r="A39" s="44"/>
      <c r="B39" s="40"/>
      <c r="C39" s="40"/>
      <c r="D39" s="33"/>
      <c r="E39" s="33"/>
      <c r="F39" s="34"/>
      <c r="G39" s="35"/>
      <c r="H39" s="13"/>
    </row>
    <row r="40" spans="1:16" x14ac:dyDescent="0.25">
      <c r="A40" s="44"/>
      <c r="B40" s="40"/>
      <c r="C40" s="40"/>
      <c r="D40" s="33"/>
      <c r="E40" s="33"/>
      <c r="F40" s="34"/>
      <c r="G40" s="35"/>
      <c r="H40" s="13"/>
    </row>
    <row r="41" spans="1:16" x14ac:dyDescent="0.25">
      <c r="A41" s="44"/>
      <c r="B41" s="40"/>
      <c r="C41" s="40"/>
      <c r="D41" s="33"/>
      <c r="E41" s="33"/>
      <c r="F41" s="34"/>
      <c r="G41" s="35"/>
      <c r="H41" s="13"/>
      <c r="J41" s="25" t="s">
        <v>22</v>
      </c>
      <c r="K41" s="25" t="s">
        <v>32</v>
      </c>
      <c r="L41" s="25" t="s">
        <v>28</v>
      </c>
      <c r="M41" s="25">
        <v>3</v>
      </c>
      <c r="N41" s="25">
        <v>4</v>
      </c>
      <c r="O41" s="25">
        <v>5</v>
      </c>
      <c r="P41" s="25">
        <v>6</v>
      </c>
    </row>
    <row r="42" spans="1:16" x14ac:dyDescent="0.25">
      <c r="A42" s="44"/>
      <c r="B42" s="36" t="s">
        <v>11</v>
      </c>
      <c r="C42" s="37"/>
      <c r="D42" s="33"/>
      <c r="E42" s="33"/>
      <c r="F42" s="34"/>
      <c r="G42" s="35"/>
      <c r="H42" s="13"/>
      <c r="J42" s="25">
        <v>1</v>
      </c>
      <c r="K42" s="20">
        <f>K33/L33</f>
        <v>1.0132450331125828</v>
      </c>
      <c r="L42" s="26">
        <f>N33/O33</f>
        <v>1.0357142857142858</v>
      </c>
      <c r="M42" s="26">
        <v>0.95740000000000003</v>
      </c>
      <c r="N42" s="26">
        <v>1.0126999999999999</v>
      </c>
      <c r="O42" s="26">
        <v>0.99450000000000005</v>
      </c>
      <c r="P42" s="26">
        <v>0.97560000000000002</v>
      </c>
    </row>
    <row r="43" spans="1:16" x14ac:dyDescent="0.25">
      <c r="A43" s="44"/>
      <c r="B43" s="38">
        <v>13</v>
      </c>
      <c r="C43" s="38">
        <v>15</v>
      </c>
      <c r="D43" s="33"/>
      <c r="E43" s="33"/>
      <c r="F43" s="34"/>
      <c r="G43" s="35"/>
      <c r="H43" s="13"/>
      <c r="J43" s="25">
        <f>J42+1</f>
        <v>2</v>
      </c>
      <c r="K43" s="20">
        <f>K34/L34</f>
        <v>0.9221902017291066</v>
      </c>
      <c r="L43" s="26">
        <f>N34/O34</f>
        <v>1</v>
      </c>
      <c r="M43" s="26"/>
      <c r="N43" s="26"/>
      <c r="O43" s="26"/>
      <c r="P43" s="26"/>
    </row>
    <row r="44" spans="1:16" x14ac:dyDescent="0.25">
      <c r="A44" s="44"/>
      <c r="B44" s="38"/>
      <c r="C44" s="38"/>
      <c r="D44" s="33"/>
      <c r="E44" s="33"/>
      <c r="F44" s="34"/>
      <c r="G44" s="35"/>
      <c r="H44" s="13"/>
      <c r="J44" s="25">
        <f>J43+1</f>
        <v>3</v>
      </c>
      <c r="K44" s="20">
        <f>K35/L35</f>
        <v>0.90771558245083217</v>
      </c>
      <c r="L44" s="26">
        <f>N35/O35</f>
        <v>0.8666666666666667</v>
      </c>
    </row>
    <row r="45" spans="1:16" x14ac:dyDescent="0.25">
      <c r="A45" s="44"/>
      <c r="B45" s="38"/>
      <c r="C45" s="38"/>
      <c r="D45" s="33"/>
      <c r="E45" s="33"/>
      <c r="F45" s="34"/>
      <c r="G45" s="35"/>
      <c r="H45" s="13"/>
      <c r="J45" s="25">
        <f>J44+1</f>
        <v>4</v>
      </c>
      <c r="K45" s="20">
        <f>K36/L36</f>
        <v>0.93377483443708609</v>
      </c>
      <c r="L45" s="26">
        <f>N36/O36</f>
        <v>0.84615384615384615</v>
      </c>
    </row>
    <row r="46" spans="1:16" x14ac:dyDescent="0.25">
      <c r="A46" s="4"/>
      <c r="J46" s="25">
        <f>J45+1</f>
        <v>5</v>
      </c>
      <c r="K46" s="20">
        <f>K37/L37</f>
        <v>0.99452554744525556</v>
      </c>
      <c r="L46" s="26">
        <f>N37/O37</f>
        <v>1</v>
      </c>
    </row>
    <row r="47" spans="1:16" x14ac:dyDescent="0.25">
      <c r="A47" s="4"/>
    </row>
    <row r="49" spans="1:14" ht="56.25" customHeight="1" x14ac:dyDescent="0.25"/>
    <row r="50" spans="1:14" ht="15" customHeight="1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</row>
    <row r="51" spans="1:14" x14ac:dyDescent="0.25">
      <c r="A51"/>
      <c r="B51"/>
      <c r="C51"/>
      <c r="D51"/>
      <c r="E51"/>
      <c r="F51"/>
      <c r="G51"/>
      <c r="H51"/>
    </row>
    <row r="52" spans="1:14" x14ac:dyDescent="0.25">
      <c r="A52"/>
      <c r="B52"/>
      <c r="C52"/>
      <c r="D52"/>
      <c r="E52"/>
      <c r="F52"/>
      <c r="G52"/>
      <c r="H52"/>
    </row>
    <row r="53" spans="1:14" x14ac:dyDescent="0.25">
      <c r="A53"/>
      <c r="B53"/>
      <c r="C53"/>
      <c r="D53"/>
      <c r="E53"/>
      <c r="F53"/>
      <c r="G53"/>
      <c r="H53"/>
    </row>
    <row r="54" spans="1:14" x14ac:dyDescent="0.25">
      <c r="A54"/>
      <c r="B54"/>
      <c r="C54"/>
      <c r="D54"/>
      <c r="E54"/>
      <c r="F54"/>
      <c r="G54"/>
      <c r="H54"/>
    </row>
    <row r="55" spans="1:14" x14ac:dyDescent="0.25">
      <c r="A55" s="32" t="s">
        <v>19</v>
      </c>
      <c r="B55" s="32" t="s">
        <v>1</v>
      </c>
      <c r="C55" s="32"/>
      <c r="D55" s="32" t="s">
        <v>2</v>
      </c>
      <c r="E55" s="32"/>
      <c r="F55" s="41" t="s">
        <v>18</v>
      </c>
      <c r="G55" s="41" t="s">
        <v>8</v>
      </c>
      <c r="H55" s="32"/>
    </row>
    <row r="56" spans="1:14" ht="25.5" customHeight="1" x14ac:dyDescent="0.25">
      <c r="A56" s="32"/>
      <c r="B56" s="14" t="s">
        <v>4</v>
      </c>
      <c r="C56" s="14" t="s">
        <v>5</v>
      </c>
      <c r="D56" s="14" t="s">
        <v>4</v>
      </c>
      <c r="E56" s="14" t="s">
        <v>5</v>
      </c>
      <c r="F56" s="41"/>
      <c r="G56" s="41"/>
      <c r="H56" s="32"/>
    </row>
    <row r="57" spans="1:14" x14ac:dyDescent="0.25">
      <c r="A57" s="33" t="s">
        <v>7</v>
      </c>
      <c r="B57" s="39" t="s">
        <v>10</v>
      </c>
      <c r="C57" s="39"/>
      <c r="D57" s="33">
        <v>70.5</v>
      </c>
      <c r="E57" s="33">
        <v>75.5</v>
      </c>
      <c r="F57" s="34">
        <f>B63/C63</f>
        <v>0.84615384615384615</v>
      </c>
      <c r="G57" s="35">
        <f>SUM(D57/E57)</f>
        <v>0.93377483443708609</v>
      </c>
      <c r="H57" s="15"/>
    </row>
    <row r="58" spans="1:14" x14ac:dyDescent="0.25">
      <c r="A58" s="33"/>
      <c r="B58" s="40" t="s">
        <v>20</v>
      </c>
      <c r="C58" s="40" t="s">
        <v>21</v>
      </c>
      <c r="D58" s="33"/>
      <c r="E58" s="33"/>
      <c r="F58" s="34"/>
      <c r="G58" s="35"/>
      <c r="H58" s="15"/>
    </row>
    <row r="59" spans="1:14" x14ac:dyDescent="0.25">
      <c r="A59" s="33"/>
      <c r="B59" s="40"/>
      <c r="C59" s="40"/>
      <c r="D59" s="33"/>
      <c r="E59" s="33"/>
      <c r="F59" s="34"/>
      <c r="G59" s="35"/>
      <c r="H59" s="15"/>
    </row>
    <row r="60" spans="1:14" x14ac:dyDescent="0.25">
      <c r="A60" s="33"/>
      <c r="B60" s="40"/>
      <c r="C60" s="40"/>
      <c r="D60" s="33"/>
      <c r="E60" s="33"/>
      <c r="F60" s="34"/>
      <c r="G60" s="35"/>
      <c r="H60" s="15"/>
    </row>
    <row r="61" spans="1:14" x14ac:dyDescent="0.25">
      <c r="A61" s="33"/>
      <c r="B61" s="40"/>
      <c r="C61" s="40"/>
      <c r="D61" s="33"/>
      <c r="E61" s="33"/>
      <c r="F61" s="34"/>
      <c r="G61" s="35"/>
      <c r="H61" s="15"/>
    </row>
    <row r="62" spans="1:14" x14ac:dyDescent="0.25">
      <c r="A62" s="33"/>
      <c r="B62" s="36" t="s">
        <v>11</v>
      </c>
      <c r="C62" s="37"/>
      <c r="D62" s="33"/>
      <c r="E62" s="33"/>
      <c r="F62" s="34"/>
      <c r="G62" s="35"/>
      <c r="H62" s="15"/>
    </row>
    <row r="63" spans="1:14" x14ac:dyDescent="0.25">
      <c r="A63" s="33"/>
      <c r="B63" s="38">
        <v>11</v>
      </c>
      <c r="C63" s="38">
        <v>13</v>
      </c>
      <c r="D63" s="33"/>
      <c r="E63" s="33"/>
      <c r="F63" s="34"/>
      <c r="G63" s="35"/>
      <c r="H63" s="15"/>
    </row>
    <row r="64" spans="1:14" x14ac:dyDescent="0.25">
      <c r="A64" s="33"/>
      <c r="B64" s="38"/>
      <c r="C64" s="38"/>
      <c r="D64" s="33"/>
      <c r="E64" s="33"/>
      <c r="F64" s="34"/>
      <c r="G64" s="35"/>
      <c r="H64" s="15"/>
    </row>
    <row r="65" spans="1:14" x14ac:dyDescent="0.25">
      <c r="A65" s="33"/>
      <c r="B65" s="38"/>
      <c r="C65" s="38"/>
      <c r="D65" s="33"/>
      <c r="E65" s="33"/>
      <c r="F65" s="34"/>
      <c r="G65" s="35"/>
      <c r="H65" s="15"/>
    </row>
    <row r="66" spans="1:14" x14ac:dyDescent="0.25">
      <c r="A66" s="33"/>
      <c r="B66" s="38"/>
      <c r="C66" s="38"/>
      <c r="D66" s="33"/>
      <c r="E66" s="33"/>
      <c r="F66" s="34"/>
      <c r="G66" s="35"/>
      <c r="H66" s="15"/>
    </row>
    <row r="68" spans="1:14" x14ac:dyDescent="0.25">
      <c r="A68" s="29"/>
      <c r="B68" s="29"/>
      <c r="C68" s="29"/>
      <c r="D68" s="29"/>
      <c r="E68" s="29"/>
      <c r="F68" s="29"/>
      <c r="G68" s="29"/>
      <c r="H68" s="29"/>
      <c r="I68" s="30"/>
      <c r="J68" s="30"/>
      <c r="K68" s="30"/>
      <c r="L68" s="30"/>
      <c r="M68" s="30"/>
      <c r="N68" s="30"/>
    </row>
    <row r="70" spans="1:14" x14ac:dyDescent="0.25">
      <c r="A70" s="32" t="s">
        <v>27</v>
      </c>
      <c r="B70" s="32" t="s">
        <v>1</v>
      </c>
      <c r="C70" s="32"/>
      <c r="D70" s="32" t="s">
        <v>2</v>
      </c>
      <c r="E70" s="32"/>
      <c r="F70" s="41" t="s">
        <v>18</v>
      </c>
      <c r="G70" s="41" t="s">
        <v>8</v>
      </c>
      <c r="H70" s="32"/>
    </row>
    <row r="71" spans="1:14" x14ac:dyDescent="0.25">
      <c r="A71" s="32"/>
      <c r="B71" s="28" t="s">
        <v>4</v>
      </c>
      <c r="C71" s="28" t="s">
        <v>5</v>
      </c>
      <c r="D71" s="28" t="s">
        <v>4</v>
      </c>
      <c r="E71" s="28" t="s">
        <v>5</v>
      </c>
      <c r="F71" s="41"/>
      <c r="G71" s="41"/>
      <c r="H71" s="32"/>
    </row>
    <row r="72" spans="1:14" x14ac:dyDescent="0.25">
      <c r="A72" s="33" t="s">
        <v>7</v>
      </c>
      <c r="B72" s="39" t="s">
        <v>10</v>
      </c>
      <c r="C72" s="39"/>
      <c r="D72" s="33">
        <v>62.5</v>
      </c>
      <c r="E72" s="33">
        <v>63.8</v>
      </c>
      <c r="F72" s="43">
        <f>B78/C78</f>
        <v>1</v>
      </c>
      <c r="G72" s="45">
        <f>SUM(D72/E72*100)</f>
        <v>97.962382445141074</v>
      </c>
      <c r="H72" s="27"/>
    </row>
    <row r="73" spans="1:14" x14ac:dyDescent="0.25">
      <c r="A73" s="33"/>
      <c r="B73" s="40" t="s">
        <v>31</v>
      </c>
      <c r="C73" s="40" t="s">
        <v>31</v>
      </c>
      <c r="D73" s="33"/>
      <c r="E73" s="33"/>
      <c r="F73" s="43"/>
      <c r="G73" s="45"/>
      <c r="H73" s="27"/>
    </row>
    <row r="74" spans="1:14" x14ac:dyDescent="0.25">
      <c r="A74" s="33"/>
      <c r="B74" s="40"/>
      <c r="C74" s="40"/>
      <c r="D74" s="33"/>
      <c r="E74" s="33"/>
      <c r="F74" s="43"/>
      <c r="G74" s="45"/>
      <c r="H74" s="27"/>
    </row>
    <row r="75" spans="1:14" x14ac:dyDescent="0.25">
      <c r="A75" s="33"/>
      <c r="B75" s="40"/>
      <c r="C75" s="40"/>
      <c r="D75" s="33"/>
      <c r="E75" s="33"/>
      <c r="F75" s="43"/>
      <c r="G75" s="45"/>
      <c r="H75" s="27"/>
    </row>
    <row r="76" spans="1:14" x14ac:dyDescent="0.25">
      <c r="A76" s="33"/>
      <c r="B76" s="40"/>
      <c r="C76" s="40"/>
      <c r="D76" s="33"/>
      <c r="E76" s="33"/>
      <c r="F76" s="43"/>
      <c r="G76" s="45"/>
      <c r="H76" s="27"/>
    </row>
    <row r="77" spans="1:14" x14ac:dyDescent="0.25">
      <c r="A77" s="33"/>
      <c r="B77" s="36" t="s">
        <v>11</v>
      </c>
      <c r="C77" s="37"/>
      <c r="D77" s="33"/>
      <c r="E77" s="33"/>
      <c r="F77" s="43"/>
      <c r="G77" s="45"/>
      <c r="H77" s="27"/>
    </row>
    <row r="78" spans="1:14" x14ac:dyDescent="0.25">
      <c r="A78" s="33"/>
      <c r="B78" s="38">
        <v>14</v>
      </c>
      <c r="C78" s="38">
        <v>14</v>
      </c>
      <c r="D78" s="33"/>
      <c r="E78" s="33"/>
      <c r="F78" s="43"/>
      <c r="G78" s="45"/>
      <c r="H78" s="27"/>
    </row>
    <row r="79" spans="1:14" x14ac:dyDescent="0.25">
      <c r="A79" s="33"/>
      <c r="B79" s="38"/>
      <c r="C79" s="38"/>
      <c r="D79" s="33"/>
      <c r="E79" s="33"/>
      <c r="F79" s="43"/>
      <c r="G79" s="45"/>
      <c r="H79" s="27"/>
    </row>
    <row r="80" spans="1:14" x14ac:dyDescent="0.25">
      <c r="A80" s="33"/>
      <c r="B80" s="38"/>
      <c r="C80" s="38"/>
      <c r="D80" s="33"/>
      <c r="E80" s="33"/>
      <c r="F80" s="43"/>
      <c r="G80" s="45"/>
      <c r="H80" s="27"/>
    </row>
    <row r="81" spans="1:8" x14ac:dyDescent="0.25">
      <c r="A81" s="33"/>
      <c r="B81" s="38"/>
      <c r="C81" s="38"/>
      <c r="D81" s="33"/>
      <c r="E81" s="33"/>
      <c r="F81" s="43"/>
      <c r="G81" s="45"/>
      <c r="H81" s="27"/>
    </row>
  </sheetData>
  <mergeCells count="86">
    <mergeCell ref="H70:H71"/>
    <mergeCell ref="A72:A81"/>
    <mergeCell ref="B72:C72"/>
    <mergeCell ref="D72:D81"/>
    <mergeCell ref="E72:E81"/>
    <mergeCell ref="F72:F81"/>
    <mergeCell ref="G72:G81"/>
    <mergeCell ref="B73:B76"/>
    <mergeCell ref="C73:C76"/>
    <mergeCell ref="B77:C77"/>
    <mergeCell ref="B78:B81"/>
    <mergeCell ref="C78:C81"/>
    <mergeCell ref="A70:A71"/>
    <mergeCell ref="B70:C70"/>
    <mergeCell ref="D70:E70"/>
    <mergeCell ref="F70:F71"/>
    <mergeCell ref="G70:G71"/>
    <mergeCell ref="D4:D13"/>
    <mergeCell ref="E4:E13"/>
    <mergeCell ref="A20:A29"/>
    <mergeCell ref="A4:A13"/>
    <mergeCell ref="B4:C4"/>
    <mergeCell ref="B5:B8"/>
    <mergeCell ref="C5:C8"/>
    <mergeCell ref="B9:C9"/>
    <mergeCell ref="B10:B13"/>
    <mergeCell ref="C10:C13"/>
    <mergeCell ref="D20:D29"/>
    <mergeCell ref="E20:E29"/>
    <mergeCell ref="B26:B29"/>
    <mergeCell ref="C26:C29"/>
    <mergeCell ref="A37:A45"/>
    <mergeCell ref="D37:D45"/>
    <mergeCell ref="E37:E45"/>
    <mergeCell ref="B37:C37"/>
    <mergeCell ref="B42:C42"/>
    <mergeCell ref="B43:B45"/>
    <mergeCell ref="C43:C45"/>
    <mergeCell ref="C38:C41"/>
    <mergeCell ref="B38:B41"/>
    <mergeCell ref="A35:A36"/>
    <mergeCell ref="B35:C35"/>
    <mergeCell ref="D35:E35"/>
    <mergeCell ref="F35:F36"/>
    <mergeCell ref="G35:G36"/>
    <mergeCell ref="A2:A3"/>
    <mergeCell ref="B2:C2"/>
    <mergeCell ref="D2:E2"/>
    <mergeCell ref="G20:G29"/>
    <mergeCell ref="A18:A19"/>
    <mergeCell ref="B18:C18"/>
    <mergeCell ref="D18:E18"/>
    <mergeCell ref="G18:G19"/>
    <mergeCell ref="F2:F3"/>
    <mergeCell ref="F4:F13"/>
    <mergeCell ref="F18:F19"/>
    <mergeCell ref="F20:F29"/>
    <mergeCell ref="B20:C20"/>
    <mergeCell ref="B21:B24"/>
    <mergeCell ref="C21:C24"/>
    <mergeCell ref="B25:C25"/>
    <mergeCell ref="F55:F56"/>
    <mergeCell ref="H18:H19"/>
    <mergeCell ref="G2:G3"/>
    <mergeCell ref="H2:H3"/>
    <mergeCell ref="G4:G13"/>
    <mergeCell ref="H4:H13"/>
    <mergeCell ref="H35:H36"/>
    <mergeCell ref="G37:G45"/>
    <mergeCell ref="F37:F45"/>
    <mergeCell ref="G55:G56"/>
    <mergeCell ref="H55:H56"/>
    <mergeCell ref="F57:F66"/>
    <mergeCell ref="G57:G66"/>
    <mergeCell ref="B62:C62"/>
    <mergeCell ref="B63:B66"/>
    <mergeCell ref="C63:C66"/>
    <mergeCell ref="B57:C57"/>
    <mergeCell ref="B58:B61"/>
    <mergeCell ref="C58:C61"/>
    <mergeCell ref="A55:A56"/>
    <mergeCell ref="B55:C55"/>
    <mergeCell ref="D55:E55"/>
    <mergeCell ref="A57:A66"/>
    <mergeCell ref="D57:D66"/>
    <mergeCell ref="E57:E6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Graphical Display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Shaun Teh</cp:lastModifiedBy>
  <dcterms:created xsi:type="dcterms:W3CDTF">2014-09-19T00:19:37Z</dcterms:created>
  <dcterms:modified xsi:type="dcterms:W3CDTF">2014-11-16T14:38:19Z</dcterms:modified>
</cp:coreProperties>
</file>