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1\"/>
    </mc:Choice>
  </mc:AlternateContent>
  <xr:revisionPtr revIDLastSave="0" documentId="13_ncr:1_{E6E432F6-C444-4A38-9893-9BE655A40B6D}" xr6:coauthVersionLast="45" xr6:coauthVersionMax="45" xr10:uidLastSave="{00000000-0000-0000-0000-000000000000}"/>
  <bookViews>
    <workbookView xWindow="-108" yWindow="-108" windowWidth="23256" windowHeight="12576" activeTab="10" xr2:uid="{00000000-000D-0000-FFFF-FFFF00000000}"/>
  </bookViews>
  <sheets>
    <sheet name="7月1日" sheetId="1" r:id="rId1"/>
    <sheet name="7月2日" sheetId="2" r:id="rId2"/>
    <sheet name="7月3日" sheetId="3" r:id="rId3"/>
    <sheet name="7月4日" sheetId="4" r:id="rId4"/>
    <sheet name="7月5日" sheetId="5" r:id="rId5"/>
    <sheet name="7月6日" sheetId="6" r:id="rId6"/>
    <sheet name="7月7日" sheetId="7" r:id="rId7"/>
    <sheet name="7月8日" sheetId="8" r:id="rId8"/>
    <sheet name="7月9日" sheetId="9" r:id="rId9"/>
    <sheet name="7月10日" sheetId="10" r:id="rId10"/>
    <sheet name="7月11日" sheetId="11" r:id="rId11"/>
    <sheet name="7月12日" sheetId="12" r:id="rId12"/>
    <sheet name="7月13日" sheetId="13" r:id="rId13"/>
    <sheet name="7月14日" sheetId="14" r:id="rId14"/>
    <sheet name="7月15日" sheetId="15" r:id="rId15"/>
    <sheet name="7月16日" sheetId="16" r:id="rId16"/>
    <sheet name="7月17日" sheetId="17" r:id="rId17"/>
    <sheet name="7月18日" sheetId="18" r:id="rId18"/>
    <sheet name="7月19日" sheetId="19" r:id="rId19"/>
    <sheet name="7月20日" sheetId="20" r:id="rId20"/>
    <sheet name="7月21日" sheetId="21" r:id="rId21"/>
    <sheet name="7月22日" sheetId="22" r:id="rId22"/>
    <sheet name="7月23日" sheetId="23" r:id="rId23"/>
    <sheet name="7月24日" sheetId="24" r:id="rId24"/>
    <sheet name="7月25日" sheetId="25" r:id="rId25"/>
    <sheet name="7月26日" sheetId="26" r:id="rId26"/>
    <sheet name="7月27日" sheetId="27" r:id="rId27"/>
    <sheet name="7月28日" sheetId="28" r:id="rId28"/>
    <sheet name="7月29日" sheetId="29" r:id="rId29"/>
    <sheet name="7月30日" sheetId="30" r:id="rId30"/>
    <sheet name="7月31日" sheetId="31" r:id="rId3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9" i="31" l="1"/>
  <c r="S29" i="31"/>
  <c r="R29" i="31"/>
  <c r="Q29" i="31"/>
  <c r="O29" i="31"/>
  <c r="N29" i="31"/>
  <c r="L29" i="31"/>
  <c r="K29" i="31"/>
  <c r="I29" i="31"/>
  <c r="H29" i="31"/>
  <c r="AB27" i="31"/>
  <c r="AA27" i="31"/>
  <c r="Z27" i="31"/>
  <c r="Y27" i="31"/>
  <c r="V27" i="31"/>
  <c r="U27" i="31"/>
  <c r="T27" i="31"/>
  <c r="S27" i="31"/>
  <c r="R27" i="31"/>
  <c r="Q27" i="31"/>
  <c r="O27" i="31"/>
  <c r="N27" i="31"/>
  <c r="L27" i="31"/>
  <c r="K27" i="31"/>
  <c r="I27" i="31"/>
  <c r="H27" i="31"/>
  <c r="P24" i="31"/>
  <c r="M24" i="31"/>
  <c r="M29" i="31" s="1"/>
  <c r="J24" i="31"/>
  <c r="J29" i="31" s="1"/>
  <c r="W22" i="31"/>
  <c r="P22" i="31"/>
  <c r="M22" i="31"/>
  <c r="M27" i="31" s="1"/>
  <c r="J22" i="31"/>
  <c r="J27" i="31" s="1"/>
  <c r="P19" i="31"/>
  <c r="P29" i="31" s="1"/>
  <c r="M19" i="31"/>
  <c r="J19" i="31"/>
  <c r="W17" i="31"/>
  <c r="P17" i="31"/>
  <c r="P27" i="31" s="1"/>
  <c r="M17" i="31"/>
  <c r="J17" i="31"/>
  <c r="P14" i="31"/>
  <c r="M14" i="31"/>
  <c r="J14" i="31"/>
  <c r="W12" i="31"/>
  <c r="P12" i="31"/>
  <c r="M12" i="31"/>
  <c r="J12" i="31"/>
  <c r="P9" i="31"/>
  <c r="M9" i="31"/>
  <c r="J9" i="31"/>
  <c r="W7" i="31"/>
  <c r="W27" i="31" s="1"/>
  <c r="P7" i="31"/>
  <c r="M7" i="31"/>
  <c r="J7" i="31"/>
  <c r="T29" i="30"/>
  <c r="S29" i="30"/>
  <c r="R29" i="30"/>
  <c r="Q29" i="30"/>
  <c r="O29" i="30"/>
  <c r="N29" i="30"/>
  <c r="L29" i="30"/>
  <c r="K29" i="30"/>
  <c r="I29" i="30"/>
  <c r="H29" i="30"/>
  <c r="AB27" i="30"/>
  <c r="AA27" i="30"/>
  <c r="Z27" i="30"/>
  <c r="Y27" i="30"/>
  <c r="V27" i="30"/>
  <c r="U27" i="30"/>
  <c r="T27" i="30"/>
  <c r="S27" i="30"/>
  <c r="R27" i="30"/>
  <c r="Q27" i="30"/>
  <c r="O27" i="30"/>
  <c r="N27" i="30"/>
  <c r="L27" i="30"/>
  <c r="K27" i="30"/>
  <c r="I27" i="30"/>
  <c r="H27" i="30"/>
  <c r="P24" i="30"/>
  <c r="P29" i="30" s="1"/>
  <c r="M24" i="30"/>
  <c r="J24" i="30"/>
  <c r="J29" i="30" s="1"/>
  <c r="W22" i="30"/>
  <c r="P22" i="30"/>
  <c r="P27" i="30" s="1"/>
  <c r="M22" i="30"/>
  <c r="J22" i="30"/>
  <c r="J27" i="30" s="1"/>
  <c r="P19" i="30"/>
  <c r="M19" i="30"/>
  <c r="J19" i="30"/>
  <c r="W17" i="30"/>
  <c r="P17" i="30"/>
  <c r="M17" i="30"/>
  <c r="J17" i="30"/>
  <c r="P14" i="30"/>
  <c r="M14" i="30"/>
  <c r="J14" i="30"/>
  <c r="W12" i="30"/>
  <c r="P12" i="30"/>
  <c r="M12" i="30"/>
  <c r="J12" i="30"/>
  <c r="P9" i="30"/>
  <c r="M9" i="30"/>
  <c r="M29" i="30" s="1"/>
  <c r="J9" i="30"/>
  <c r="W7" i="30"/>
  <c r="W27" i="30" s="1"/>
  <c r="P7" i="30"/>
  <c r="M7" i="30"/>
  <c r="M27" i="30" s="1"/>
  <c r="J7" i="30"/>
  <c r="T29" i="29"/>
  <c r="S29" i="29"/>
  <c r="R29" i="29"/>
  <c r="Q29" i="29"/>
  <c r="O29" i="29"/>
  <c r="N29" i="29"/>
  <c r="L29" i="29"/>
  <c r="K29" i="29"/>
  <c r="I29" i="29"/>
  <c r="H29" i="29"/>
  <c r="AB27" i="29"/>
  <c r="AA27" i="29"/>
  <c r="Z27" i="29"/>
  <c r="Y27" i="29"/>
  <c r="V27" i="29"/>
  <c r="U27" i="29"/>
  <c r="T27" i="29"/>
  <c r="S27" i="29"/>
  <c r="R27" i="29"/>
  <c r="Q27" i="29"/>
  <c r="O27" i="29"/>
  <c r="N27" i="29"/>
  <c r="L27" i="29"/>
  <c r="K27" i="29"/>
  <c r="I27" i="29"/>
  <c r="H27" i="29"/>
  <c r="P24" i="29"/>
  <c r="P29" i="29" s="1"/>
  <c r="M24" i="29"/>
  <c r="M29" i="29" s="1"/>
  <c r="J24" i="29"/>
  <c r="W22" i="29"/>
  <c r="P22" i="29"/>
  <c r="P27" i="29" s="1"/>
  <c r="M22" i="29"/>
  <c r="M27" i="29" s="1"/>
  <c r="J22" i="29"/>
  <c r="P19" i="29"/>
  <c r="M19" i="29"/>
  <c r="J19" i="29"/>
  <c r="J29" i="29" s="1"/>
  <c r="W17" i="29"/>
  <c r="P17" i="29"/>
  <c r="M17" i="29"/>
  <c r="J17" i="29"/>
  <c r="J27" i="29" s="1"/>
  <c r="P14" i="29"/>
  <c r="M14" i="29"/>
  <c r="J14" i="29"/>
  <c r="W12" i="29"/>
  <c r="P12" i="29"/>
  <c r="M12" i="29"/>
  <c r="J12" i="29"/>
  <c r="P9" i="29"/>
  <c r="M9" i="29"/>
  <c r="J9" i="29"/>
  <c r="W7" i="29"/>
  <c r="W27" i="29" s="1"/>
  <c r="P7" i="29"/>
  <c r="M7" i="29"/>
  <c r="J7" i="29"/>
  <c r="T29" i="28"/>
  <c r="S29" i="28"/>
  <c r="R29" i="28"/>
  <c r="Q29" i="28"/>
  <c r="O29" i="28"/>
  <c r="N29" i="28"/>
  <c r="L29" i="28"/>
  <c r="K29" i="28"/>
  <c r="I29" i="28"/>
  <c r="H29" i="28"/>
  <c r="AB27" i="28"/>
  <c r="AA27" i="28"/>
  <c r="Z27" i="28"/>
  <c r="Y27" i="28"/>
  <c r="V27" i="28"/>
  <c r="U27" i="28"/>
  <c r="T27" i="28"/>
  <c r="S27" i="28"/>
  <c r="R27" i="28"/>
  <c r="Q27" i="28"/>
  <c r="O27" i="28"/>
  <c r="N27" i="28"/>
  <c r="L27" i="28"/>
  <c r="K27" i="28"/>
  <c r="I27" i="28"/>
  <c r="H27" i="28"/>
  <c r="P24" i="28"/>
  <c r="P29" i="28" s="1"/>
  <c r="M24" i="28"/>
  <c r="M29" i="28" s="1"/>
  <c r="J24" i="28"/>
  <c r="J29" i="28" s="1"/>
  <c r="W22" i="28"/>
  <c r="P22" i="28"/>
  <c r="P27" i="28" s="1"/>
  <c r="M22" i="28"/>
  <c r="M27" i="28" s="1"/>
  <c r="J22" i="28"/>
  <c r="J27" i="28" s="1"/>
  <c r="P19" i="28"/>
  <c r="M19" i="28"/>
  <c r="J19" i="28"/>
  <c r="W17" i="28"/>
  <c r="P17" i="28"/>
  <c r="M17" i="28"/>
  <c r="J17" i="28"/>
  <c r="P14" i="28"/>
  <c r="M14" i="28"/>
  <c r="J14" i="28"/>
  <c r="W12" i="28"/>
  <c r="P12" i="28"/>
  <c r="M12" i="28"/>
  <c r="J12" i="28"/>
  <c r="P9" i="28"/>
  <c r="M9" i="28"/>
  <c r="J9" i="28"/>
  <c r="W7" i="28"/>
  <c r="W27" i="28" s="1"/>
  <c r="P7" i="28"/>
  <c r="M7" i="28"/>
  <c r="J7" i="28"/>
  <c r="T29" i="27"/>
  <c r="S29" i="27"/>
  <c r="R29" i="27"/>
  <c r="Q29" i="27"/>
  <c r="O29" i="27"/>
  <c r="N29" i="27"/>
  <c r="L29" i="27"/>
  <c r="K29" i="27"/>
  <c r="I29" i="27"/>
  <c r="H29" i="27"/>
  <c r="AB27" i="27"/>
  <c r="AA27" i="27"/>
  <c r="Z27" i="27"/>
  <c r="Y27" i="27"/>
  <c r="V27" i="27"/>
  <c r="U27" i="27"/>
  <c r="T27" i="27"/>
  <c r="S27" i="27"/>
  <c r="R27" i="27"/>
  <c r="Q27" i="27"/>
  <c r="O27" i="27"/>
  <c r="N27" i="27"/>
  <c r="L27" i="27"/>
  <c r="K27" i="27"/>
  <c r="I27" i="27"/>
  <c r="H27" i="27"/>
  <c r="P24" i="27"/>
  <c r="M24" i="27"/>
  <c r="M29" i="27" s="1"/>
  <c r="J24" i="27"/>
  <c r="J29" i="27" s="1"/>
  <c r="W22" i="27"/>
  <c r="P22" i="27"/>
  <c r="M22" i="27"/>
  <c r="M27" i="27" s="1"/>
  <c r="J22" i="27"/>
  <c r="J27" i="27" s="1"/>
  <c r="P19" i="27"/>
  <c r="P29" i="27" s="1"/>
  <c r="M19" i="27"/>
  <c r="J19" i="27"/>
  <c r="W17" i="27"/>
  <c r="P17" i="27"/>
  <c r="P27" i="27" s="1"/>
  <c r="M17" i="27"/>
  <c r="J17" i="27"/>
  <c r="P14" i="27"/>
  <c r="M14" i="27"/>
  <c r="J14" i="27"/>
  <c r="W12" i="27"/>
  <c r="P12" i="27"/>
  <c r="M12" i="27"/>
  <c r="J12" i="27"/>
  <c r="P9" i="27"/>
  <c r="M9" i="27"/>
  <c r="J9" i="27"/>
  <c r="W7" i="27"/>
  <c r="W27" i="27" s="1"/>
  <c r="P7" i="27"/>
  <c r="M7" i="27"/>
  <c r="J7" i="27"/>
  <c r="T29" i="26"/>
  <c r="S29" i="26"/>
  <c r="R29" i="26"/>
  <c r="Q29" i="26"/>
  <c r="O29" i="26"/>
  <c r="N29" i="26"/>
  <c r="L29" i="26"/>
  <c r="K29" i="26"/>
  <c r="I29" i="26"/>
  <c r="H29" i="26"/>
  <c r="AB27" i="26"/>
  <c r="AA27" i="26"/>
  <c r="Z27" i="26"/>
  <c r="Y27" i="26"/>
  <c r="V27" i="26"/>
  <c r="U27" i="26"/>
  <c r="T27" i="26"/>
  <c r="S27" i="26"/>
  <c r="R27" i="26"/>
  <c r="Q27" i="26"/>
  <c r="O27" i="26"/>
  <c r="N27" i="26"/>
  <c r="L27" i="26"/>
  <c r="K27" i="26"/>
  <c r="I27" i="26"/>
  <c r="H27" i="26"/>
  <c r="P24" i="26"/>
  <c r="P29" i="26" s="1"/>
  <c r="M24" i="26"/>
  <c r="J24" i="26"/>
  <c r="J29" i="26" s="1"/>
  <c r="W22" i="26"/>
  <c r="P22" i="26"/>
  <c r="P27" i="26" s="1"/>
  <c r="M22" i="26"/>
  <c r="J22" i="26"/>
  <c r="J27" i="26" s="1"/>
  <c r="P19" i="26"/>
  <c r="M19" i="26"/>
  <c r="J19" i="26"/>
  <c r="W17" i="26"/>
  <c r="P17" i="26"/>
  <c r="M17" i="26"/>
  <c r="J17" i="26"/>
  <c r="P14" i="26"/>
  <c r="M14" i="26"/>
  <c r="J14" i="26"/>
  <c r="W12" i="26"/>
  <c r="P12" i="26"/>
  <c r="M12" i="26"/>
  <c r="J12" i="26"/>
  <c r="P9" i="26"/>
  <c r="M9" i="26"/>
  <c r="M29" i="26" s="1"/>
  <c r="J9" i="26"/>
  <c r="W7" i="26"/>
  <c r="W27" i="26" s="1"/>
  <c r="P7" i="26"/>
  <c r="M7" i="26"/>
  <c r="M27" i="26" s="1"/>
  <c r="J7" i="26"/>
  <c r="T29" i="25"/>
  <c r="S29" i="25"/>
  <c r="R29" i="25"/>
  <c r="Q29" i="25"/>
  <c r="O29" i="25"/>
  <c r="N29" i="25"/>
  <c r="L29" i="25"/>
  <c r="K29" i="25"/>
  <c r="I29" i="25"/>
  <c r="H29" i="25"/>
  <c r="AB27" i="25"/>
  <c r="AA27" i="25"/>
  <c r="Z27" i="25"/>
  <c r="Y27" i="25"/>
  <c r="V27" i="25"/>
  <c r="U27" i="25"/>
  <c r="T27" i="25"/>
  <c r="S27" i="25"/>
  <c r="R27" i="25"/>
  <c r="Q27" i="25"/>
  <c r="O27" i="25"/>
  <c r="N27" i="25"/>
  <c r="L27" i="25"/>
  <c r="K27" i="25"/>
  <c r="I27" i="25"/>
  <c r="H27" i="25"/>
  <c r="P24" i="25"/>
  <c r="P29" i="25" s="1"/>
  <c r="M24" i="25"/>
  <c r="M29" i="25" s="1"/>
  <c r="J24" i="25"/>
  <c r="W22" i="25"/>
  <c r="P22" i="25"/>
  <c r="P27" i="25" s="1"/>
  <c r="M22" i="25"/>
  <c r="M27" i="25" s="1"/>
  <c r="J22" i="25"/>
  <c r="P19" i="25"/>
  <c r="M19" i="25"/>
  <c r="J19" i="25"/>
  <c r="J29" i="25" s="1"/>
  <c r="W17" i="25"/>
  <c r="P17" i="25"/>
  <c r="M17" i="25"/>
  <c r="J17" i="25"/>
  <c r="J27" i="25" s="1"/>
  <c r="P14" i="25"/>
  <c r="M14" i="25"/>
  <c r="J14" i="25"/>
  <c r="W12" i="25"/>
  <c r="P12" i="25"/>
  <c r="M12" i="25"/>
  <c r="J12" i="25"/>
  <c r="P9" i="25"/>
  <c r="M9" i="25"/>
  <c r="J9" i="25"/>
  <c r="W7" i="25"/>
  <c r="W27" i="25" s="1"/>
  <c r="P7" i="25"/>
  <c r="M7" i="25"/>
  <c r="J7" i="25"/>
  <c r="T29" i="24"/>
  <c r="S29" i="24"/>
  <c r="R29" i="24"/>
  <c r="Q29" i="24"/>
  <c r="O29" i="24"/>
  <c r="N29" i="24"/>
  <c r="L29" i="24"/>
  <c r="K29" i="24"/>
  <c r="I29" i="24"/>
  <c r="H29" i="24"/>
  <c r="AB27" i="24"/>
  <c r="AA27" i="24"/>
  <c r="Z27" i="24"/>
  <c r="Y27" i="24"/>
  <c r="V27" i="24"/>
  <c r="U27" i="24"/>
  <c r="T27" i="24"/>
  <c r="S27" i="24"/>
  <c r="R27" i="24"/>
  <c r="Q27" i="24"/>
  <c r="O27" i="24"/>
  <c r="N27" i="24"/>
  <c r="L27" i="24"/>
  <c r="K27" i="24"/>
  <c r="I27" i="24"/>
  <c r="H27" i="24"/>
  <c r="P24" i="24"/>
  <c r="P29" i="24" s="1"/>
  <c r="M24" i="24"/>
  <c r="M29" i="24" s="1"/>
  <c r="J24" i="24"/>
  <c r="J29" i="24" s="1"/>
  <c r="W22" i="24"/>
  <c r="P22" i="24"/>
  <c r="P27" i="24" s="1"/>
  <c r="M22" i="24"/>
  <c r="M27" i="24" s="1"/>
  <c r="J22" i="24"/>
  <c r="J27" i="24" s="1"/>
  <c r="P19" i="24"/>
  <c r="M19" i="24"/>
  <c r="J19" i="24"/>
  <c r="W17" i="24"/>
  <c r="P17" i="24"/>
  <c r="M17" i="24"/>
  <c r="J17" i="24"/>
  <c r="P14" i="24"/>
  <c r="M14" i="24"/>
  <c r="J14" i="24"/>
  <c r="W12" i="24"/>
  <c r="P12" i="24"/>
  <c r="M12" i="24"/>
  <c r="J12" i="24"/>
  <c r="P9" i="24"/>
  <c r="M9" i="24"/>
  <c r="J9" i="24"/>
  <c r="W7" i="24"/>
  <c r="W27" i="24" s="1"/>
  <c r="P7" i="24"/>
  <c r="M7" i="24"/>
  <c r="J7" i="24"/>
  <c r="T29" i="23"/>
  <c r="S29" i="23"/>
  <c r="R29" i="23"/>
  <c r="Q29" i="23"/>
  <c r="O29" i="23"/>
  <c r="N29" i="23"/>
  <c r="L29" i="23"/>
  <c r="K29" i="23"/>
  <c r="I29" i="23"/>
  <c r="H29" i="23"/>
  <c r="AB27" i="23"/>
  <c r="AA27" i="23"/>
  <c r="Z27" i="23"/>
  <c r="Y27" i="23"/>
  <c r="V27" i="23"/>
  <c r="U27" i="23"/>
  <c r="T27" i="23"/>
  <c r="S27" i="23"/>
  <c r="R27" i="23"/>
  <c r="Q27" i="23"/>
  <c r="O27" i="23"/>
  <c r="N27" i="23"/>
  <c r="L27" i="23"/>
  <c r="K27" i="23"/>
  <c r="I27" i="23"/>
  <c r="H27" i="23"/>
  <c r="P24" i="23"/>
  <c r="M24" i="23"/>
  <c r="M29" i="23" s="1"/>
  <c r="J24" i="23"/>
  <c r="J29" i="23" s="1"/>
  <c r="W22" i="23"/>
  <c r="P22" i="23"/>
  <c r="M22" i="23"/>
  <c r="M27" i="23" s="1"/>
  <c r="J22" i="23"/>
  <c r="J27" i="23" s="1"/>
  <c r="P19" i="23"/>
  <c r="P29" i="23" s="1"/>
  <c r="M19" i="23"/>
  <c r="J19" i="23"/>
  <c r="W17" i="23"/>
  <c r="P17" i="23"/>
  <c r="P27" i="23" s="1"/>
  <c r="M17" i="23"/>
  <c r="J17" i="23"/>
  <c r="P14" i="23"/>
  <c r="M14" i="23"/>
  <c r="J14" i="23"/>
  <c r="W12" i="23"/>
  <c r="P12" i="23"/>
  <c r="M12" i="23"/>
  <c r="J12" i="23"/>
  <c r="P9" i="23"/>
  <c r="M9" i="23"/>
  <c r="J9" i="23"/>
  <c r="W7" i="23"/>
  <c r="W27" i="23" s="1"/>
  <c r="P7" i="23"/>
  <c r="M7" i="23"/>
  <c r="J7" i="23"/>
  <c r="T29" i="22"/>
  <c r="S29" i="22"/>
  <c r="R29" i="22"/>
  <c r="Q29" i="22"/>
  <c r="O29" i="22"/>
  <c r="N29" i="22"/>
  <c r="L29" i="22"/>
  <c r="K29" i="22"/>
  <c r="I29" i="22"/>
  <c r="H29" i="22"/>
  <c r="AB27" i="22"/>
  <c r="AA27" i="22"/>
  <c r="Z27" i="22"/>
  <c r="Y27" i="22"/>
  <c r="V27" i="22"/>
  <c r="U27" i="22"/>
  <c r="T27" i="22"/>
  <c r="S27" i="22"/>
  <c r="R27" i="22"/>
  <c r="Q27" i="22"/>
  <c r="O27" i="22"/>
  <c r="N27" i="22"/>
  <c r="L27" i="22"/>
  <c r="K27" i="22"/>
  <c r="I27" i="22"/>
  <c r="H27" i="22"/>
  <c r="P24" i="22"/>
  <c r="P29" i="22" s="1"/>
  <c r="M24" i="22"/>
  <c r="J24" i="22"/>
  <c r="J29" i="22" s="1"/>
  <c r="W22" i="22"/>
  <c r="P22" i="22"/>
  <c r="P27" i="22" s="1"/>
  <c r="M22" i="22"/>
  <c r="J22" i="22"/>
  <c r="J27" i="22" s="1"/>
  <c r="P19" i="22"/>
  <c r="M19" i="22"/>
  <c r="J19" i="22"/>
  <c r="W17" i="22"/>
  <c r="P17" i="22"/>
  <c r="M17" i="22"/>
  <c r="J17" i="22"/>
  <c r="P14" i="22"/>
  <c r="M14" i="22"/>
  <c r="J14" i="22"/>
  <c r="W12" i="22"/>
  <c r="P12" i="22"/>
  <c r="M12" i="22"/>
  <c r="J12" i="22"/>
  <c r="P9" i="22"/>
  <c r="M9" i="22"/>
  <c r="M29" i="22" s="1"/>
  <c r="J9" i="22"/>
  <c r="W7" i="22"/>
  <c r="W27" i="22" s="1"/>
  <c r="P7" i="22"/>
  <c r="M7" i="22"/>
  <c r="M27" i="22" s="1"/>
  <c r="J7" i="22"/>
  <c r="T29" i="21"/>
  <c r="S29" i="21"/>
  <c r="R29" i="21"/>
  <c r="Q29" i="21"/>
  <c r="O29" i="21"/>
  <c r="N29" i="21"/>
  <c r="L29" i="21"/>
  <c r="K29" i="21"/>
  <c r="I29" i="21"/>
  <c r="H29" i="21"/>
  <c r="AB27" i="21"/>
  <c r="AA27" i="21"/>
  <c r="Z27" i="21"/>
  <c r="Y27" i="21"/>
  <c r="V27" i="21"/>
  <c r="U27" i="21"/>
  <c r="T27" i="21"/>
  <c r="S27" i="21"/>
  <c r="R27" i="21"/>
  <c r="Q27" i="21"/>
  <c r="O27" i="21"/>
  <c r="N27" i="21"/>
  <c r="L27" i="21"/>
  <c r="K27" i="21"/>
  <c r="I27" i="21"/>
  <c r="H27" i="21"/>
  <c r="P24" i="21"/>
  <c r="P29" i="21" s="1"/>
  <c r="M24" i="21"/>
  <c r="M29" i="21" s="1"/>
  <c r="J24" i="21"/>
  <c r="W22" i="21"/>
  <c r="P22" i="21"/>
  <c r="P27" i="21" s="1"/>
  <c r="M22" i="21"/>
  <c r="M27" i="21" s="1"/>
  <c r="J22" i="21"/>
  <c r="P19" i="21"/>
  <c r="M19" i="21"/>
  <c r="J19" i="21"/>
  <c r="J29" i="21" s="1"/>
  <c r="W17" i="21"/>
  <c r="P17" i="21"/>
  <c r="M17" i="21"/>
  <c r="J17" i="21"/>
  <c r="J27" i="21" s="1"/>
  <c r="P14" i="21"/>
  <c r="M14" i="21"/>
  <c r="J14" i="21"/>
  <c r="W12" i="21"/>
  <c r="P12" i="21"/>
  <c r="M12" i="21"/>
  <c r="J12" i="21"/>
  <c r="P9" i="21"/>
  <c r="M9" i="21"/>
  <c r="J9" i="21"/>
  <c r="W7" i="21"/>
  <c r="W27" i="21" s="1"/>
  <c r="P7" i="21"/>
  <c r="M7" i="21"/>
  <c r="J7" i="21"/>
  <c r="T29" i="20"/>
  <c r="S29" i="20"/>
  <c r="R29" i="20"/>
  <c r="Q29" i="20"/>
  <c r="O29" i="20"/>
  <c r="N29" i="20"/>
  <c r="L29" i="20"/>
  <c r="K29" i="20"/>
  <c r="I29" i="20"/>
  <c r="H29" i="20"/>
  <c r="AB27" i="20"/>
  <c r="AA27" i="20"/>
  <c r="Z27" i="20"/>
  <c r="Y27" i="20"/>
  <c r="V27" i="20"/>
  <c r="U27" i="20"/>
  <c r="T27" i="20"/>
  <c r="S27" i="20"/>
  <c r="R27" i="20"/>
  <c r="Q27" i="20"/>
  <c r="O27" i="20"/>
  <c r="N27" i="20"/>
  <c r="L27" i="20"/>
  <c r="K27" i="20"/>
  <c r="I27" i="20"/>
  <c r="H27" i="20"/>
  <c r="P24" i="20"/>
  <c r="P29" i="20" s="1"/>
  <c r="M24" i="20"/>
  <c r="M29" i="20" s="1"/>
  <c r="J24" i="20"/>
  <c r="J29" i="20" s="1"/>
  <c r="W22" i="20"/>
  <c r="P22" i="20"/>
  <c r="P27" i="20" s="1"/>
  <c r="M22" i="20"/>
  <c r="M27" i="20" s="1"/>
  <c r="J22" i="20"/>
  <c r="J27" i="20" s="1"/>
  <c r="P19" i="20"/>
  <c r="M19" i="20"/>
  <c r="J19" i="20"/>
  <c r="W17" i="20"/>
  <c r="P17" i="20"/>
  <c r="M17" i="20"/>
  <c r="J17" i="20"/>
  <c r="P14" i="20"/>
  <c r="M14" i="20"/>
  <c r="J14" i="20"/>
  <c r="W12" i="20"/>
  <c r="P12" i="20"/>
  <c r="M12" i="20"/>
  <c r="J12" i="20"/>
  <c r="P9" i="20"/>
  <c r="M9" i="20"/>
  <c r="J9" i="20"/>
  <c r="W7" i="20"/>
  <c r="W27" i="20" s="1"/>
  <c r="P7" i="20"/>
  <c r="M7" i="20"/>
  <c r="J7" i="20"/>
  <c r="T29" i="19"/>
  <c r="S29" i="19"/>
  <c r="R29" i="19"/>
  <c r="Q29" i="19"/>
  <c r="O29" i="19"/>
  <c r="N29" i="19"/>
  <c r="L29" i="19"/>
  <c r="K29" i="19"/>
  <c r="I29" i="19"/>
  <c r="H29" i="19"/>
  <c r="AB27" i="19"/>
  <c r="AA27" i="19"/>
  <c r="Z27" i="19"/>
  <c r="Y27" i="19"/>
  <c r="V27" i="19"/>
  <c r="U27" i="19"/>
  <c r="T27" i="19"/>
  <c r="S27" i="19"/>
  <c r="R27" i="19"/>
  <c r="Q27" i="19"/>
  <c r="O27" i="19"/>
  <c r="N27" i="19"/>
  <c r="L27" i="19"/>
  <c r="K27" i="19"/>
  <c r="I27" i="19"/>
  <c r="H27" i="19"/>
  <c r="P24" i="19"/>
  <c r="M24" i="19"/>
  <c r="M29" i="19" s="1"/>
  <c r="J24" i="19"/>
  <c r="J29" i="19" s="1"/>
  <c r="W22" i="19"/>
  <c r="P22" i="19"/>
  <c r="M22" i="19"/>
  <c r="M27" i="19" s="1"/>
  <c r="J22" i="19"/>
  <c r="J27" i="19" s="1"/>
  <c r="P19" i="19"/>
  <c r="P29" i="19" s="1"/>
  <c r="M19" i="19"/>
  <c r="J19" i="19"/>
  <c r="W17" i="19"/>
  <c r="P17" i="19"/>
  <c r="P27" i="19" s="1"/>
  <c r="M17" i="19"/>
  <c r="J17" i="19"/>
  <c r="P14" i="19"/>
  <c r="M14" i="19"/>
  <c r="J14" i="19"/>
  <c r="W12" i="19"/>
  <c r="P12" i="19"/>
  <c r="M12" i="19"/>
  <c r="J12" i="19"/>
  <c r="P9" i="19"/>
  <c r="M9" i="19"/>
  <c r="J9" i="19"/>
  <c r="W7" i="19"/>
  <c r="W27" i="19" s="1"/>
  <c r="P7" i="19"/>
  <c r="M7" i="19"/>
  <c r="J7" i="19"/>
  <c r="T29" i="18"/>
  <c r="S29" i="18"/>
  <c r="R29" i="18"/>
  <c r="Q29" i="18"/>
  <c r="O29" i="18"/>
  <c r="N29" i="18"/>
  <c r="L29" i="18"/>
  <c r="K29" i="18"/>
  <c r="I29" i="18"/>
  <c r="H29" i="18"/>
  <c r="AB27" i="18"/>
  <c r="AA27" i="18"/>
  <c r="Z27" i="18"/>
  <c r="Y27" i="18"/>
  <c r="V27" i="18"/>
  <c r="U27" i="18"/>
  <c r="T27" i="18"/>
  <c r="S27" i="18"/>
  <c r="R27" i="18"/>
  <c r="Q27" i="18"/>
  <c r="O27" i="18"/>
  <c r="N27" i="18"/>
  <c r="L27" i="18"/>
  <c r="K27" i="18"/>
  <c r="I27" i="18"/>
  <c r="H27" i="18"/>
  <c r="P24" i="18"/>
  <c r="P29" i="18" s="1"/>
  <c r="M24" i="18"/>
  <c r="J24" i="18"/>
  <c r="J29" i="18" s="1"/>
  <c r="W22" i="18"/>
  <c r="P22" i="18"/>
  <c r="P27" i="18" s="1"/>
  <c r="M22" i="18"/>
  <c r="J22" i="18"/>
  <c r="J27" i="18" s="1"/>
  <c r="P19" i="18"/>
  <c r="M19" i="18"/>
  <c r="J19" i="18"/>
  <c r="W17" i="18"/>
  <c r="P17" i="18"/>
  <c r="M17" i="18"/>
  <c r="J17" i="18"/>
  <c r="P14" i="18"/>
  <c r="M14" i="18"/>
  <c r="J14" i="18"/>
  <c r="W12" i="18"/>
  <c r="P12" i="18"/>
  <c r="M12" i="18"/>
  <c r="J12" i="18"/>
  <c r="P9" i="18"/>
  <c r="M9" i="18"/>
  <c r="M29" i="18" s="1"/>
  <c r="J9" i="18"/>
  <c r="W7" i="18"/>
  <c r="W27" i="18" s="1"/>
  <c r="P7" i="18"/>
  <c r="M7" i="18"/>
  <c r="M27" i="18" s="1"/>
  <c r="J7" i="18"/>
  <c r="T29" i="17"/>
  <c r="S29" i="17"/>
  <c r="R29" i="17"/>
  <c r="Q29" i="17"/>
  <c r="O29" i="17"/>
  <c r="N29" i="17"/>
  <c r="L29" i="17"/>
  <c r="K29" i="17"/>
  <c r="I29" i="17"/>
  <c r="H29" i="17"/>
  <c r="AB27" i="17"/>
  <c r="AA27" i="17"/>
  <c r="Z27" i="17"/>
  <c r="Y27" i="17"/>
  <c r="V27" i="17"/>
  <c r="U27" i="17"/>
  <c r="T27" i="17"/>
  <c r="S27" i="17"/>
  <c r="R27" i="17"/>
  <c r="Q27" i="17"/>
  <c r="O27" i="17"/>
  <c r="N27" i="17"/>
  <c r="L27" i="17"/>
  <c r="K27" i="17"/>
  <c r="I27" i="17"/>
  <c r="H27" i="17"/>
  <c r="P24" i="17"/>
  <c r="P29" i="17" s="1"/>
  <c r="M24" i="17"/>
  <c r="M29" i="17" s="1"/>
  <c r="J24" i="17"/>
  <c r="W22" i="17"/>
  <c r="P22" i="17"/>
  <c r="P27" i="17" s="1"/>
  <c r="M22" i="17"/>
  <c r="M27" i="17" s="1"/>
  <c r="J22" i="17"/>
  <c r="P19" i="17"/>
  <c r="M19" i="17"/>
  <c r="J19" i="17"/>
  <c r="J29" i="17" s="1"/>
  <c r="W17" i="17"/>
  <c r="P17" i="17"/>
  <c r="M17" i="17"/>
  <c r="J17" i="17"/>
  <c r="J27" i="17" s="1"/>
  <c r="P14" i="17"/>
  <c r="M14" i="17"/>
  <c r="J14" i="17"/>
  <c r="W12" i="17"/>
  <c r="P12" i="17"/>
  <c r="M12" i="17"/>
  <c r="J12" i="17"/>
  <c r="P9" i="17"/>
  <c r="M9" i="17"/>
  <c r="J9" i="17"/>
  <c r="W7" i="17"/>
  <c r="W27" i="17" s="1"/>
  <c r="P7" i="17"/>
  <c r="M7" i="17"/>
  <c r="J7" i="17"/>
  <c r="T29" i="16"/>
  <c r="S29" i="16"/>
  <c r="R29" i="16"/>
  <c r="Q29" i="16"/>
  <c r="O29" i="16"/>
  <c r="N29" i="16"/>
  <c r="L29" i="16"/>
  <c r="K29" i="16"/>
  <c r="I29" i="16"/>
  <c r="H29" i="16"/>
  <c r="AB27" i="16"/>
  <c r="AA27" i="16"/>
  <c r="Z27" i="16"/>
  <c r="Y27" i="16"/>
  <c r="V27" i="16"/>
  <c r="U27" i="16"/>
  <c r="T27" i="16"/>
  <c r="S27" i="16"/>
  <c r="R27" i="16"/>
  <c r="Q27" i="16"/>
  <c r="O27" i="16"/>
  <c r="N27" i="16"/>
  <c r="L27" i="16"/>
  <c r="K27" i="16"/>
  <c r="I27" i="16"/>
  <c r="H27" i="16"/>
  <c r="P24" i="16"/>
  <c r="P29" i="16" s="1"/>
  <c r="M24" i="16"/>
  <c r="M29" i="16" s="1"/>
  <c r="J24" i="16"/>
  <c r="J29" i="16" s="1"/>
  <c r="W22" i="16"/>
  <c r="P22" i="16"/>
  <c r="P27" i="16" s="1"/>
  <c r="M22" i="16"/>
  <c r="M27" i="16" s="1"/>
  <c r="J22" i="16"/>
  <c r="J27" i="16" s="1"/>
  <c r="P19" i="16"/>
  <c r="M19" i="16"/>
  <c r="J19" i="16"/>
  <c r="W17" i="16"/>
  <c r="P17" i="16"/>
  <c r="M17" i="16"/>
  <c r="J17" i="16"/>
  <c r="P14" i="16"/>
  <c r="M14" i="16"/>
  <c r="J14" i="16"/>
  <c r="W12" i="16"/>
  <c r="P12" i="16"/>
  <c r="M12" i="16"/>
  <c r="J12" i="16"/>
  <c r="P9" i="16"/>
  <c r="M9" i="16"/>
  <c r="J9" i="16"/>
  <c r="W7" i="16"/>
  <c r="W27" i="16" s="1"/>
  <c r="P7" i="16"/>
  <c r="M7" i="16"/>
  <c r="J7" i="16"/>
  <c r="T29" i="15"/>
  <c r="S29" i="15"/>
  <c r="R29" i="15"/>
  <c r="Q29" i="15"/>
  <c r="O29" i="15"/>
  <c r="N29" i="15"/>
  <c r="L29" i="15"/>
  <c r="K29" i="15"/>
  <c r="I29" i="15"/>
  <c r="H29" i="15"/>
  <c r="AB27" i="15"/>
  <c r="AA27" i="15"/>
  <c r="Z27" i="15"/>
  <c r="Y27" i="15"/>
  <c r="V27" i="15"/>
  <c r="U27" i="15"/>
  <c r="T27" i="15"/>
  <c r="S27" i="15"/>
  <c r="R27" i="15"/>
  <c r="Q27" i="15"/>
  <c r="O27" i="15"/>
  <c r="N27" i="15"/>
  <c r="L27" i="15"/>
  <c r="K27" i="15"/>
  <c r="I27" i="15"/>
  <c r="H27" i="15"/>
  <c r="P24" i="15"/>
  <c r="M24" i="15"/>
  <c r="M29" i="15" s="1"/>
  <c r="J24" i="15"/>
  <c r="J29" i="15" s="1"/>
  <c r="W22" i="15"/>
  <c r="P22" i="15"/>
  <c r="M22" i="15"/>
  <c r="M27" i="15" s="1"/>
  <c r="J22" i="15"/>
  <c r="J27" i="15" s="1"/>
  <c r="P19" i="15"/>
  <c r="P29" i="15" s="1"/>
  <c r="M19" i="15"/>
  <c r="J19" i="15"/>
  <c r="W17" i="15"/>
  <c r="P17" i="15"/>
  <c r="P27" i="15" s="1"/>
  <c r="M17" i="15"/>
  <c r="J17" i="15"/>
  <c r="P14" i="15"/>
  <c r="M14" i="15"/>
  <c r="J14" i="15"/>
  <c r="W12" i="15"/>
  <c r="P12" i="15"/>
  <c r="M12" i="15"/>
  <c r="J12" i="15"/>
  <c r="P9" i="15"/>
  <c r="M9" i="15"/>
  <c r="J9" i="15"/>
  <c r="W7" i="15"/>
  <c r="W27" i="15" s="1"/>
  <c r="P7" i="15"/>
  <c r="M7" i="15"/>
  <c r="J7" i="15"/>
  <c r="T29" i="14"/>
  <c r="S29" i="14"/>
  <c r="R29" i="14"/>
  <c r="Q29" i="14"/>
  <c r="O29" i="14"/>
  <c r="N29" i="14"/>
  <c r="L29" i="14"/>
  <c r="K29" i="14"/>
  <c r="I29" i="14"/>
  <c r="H29" i="14"/>
  <c r="AB27" i="14"/>
  <c r="AA27" i="14"/>
  <c r="Z27" i="14"/>
  <c r="Y27" i="14"/>
  <c r="V27" i="14"/>
  <c r="U27" i="14"/>
  <c r="T27" i="14"/>
  <c r="S27" i="14"/>
  <c r="R27" i="14"/>
  <c r="Q27" i="14"/>
  <c r="O27" i="14"/>
  <c r="N27" i="14"/>
  <c r="L27" i="14"/>
  <c r="K27" i="14"/>
  <c r="I27" i="14"/>
  <c r="H27" i="14"/>
  <c r="P24" i="14"/>
  <c r="P29" i="14" s="1"/>
  <c r="M24" i="14"/>
  <c r="J24" i="14"/>
  <c r="J29" i="14" s="1"/>
  <c r="W22" i="14"/>
  <c r="P22" i="14"/>
  <c r="P27" i="14" s="1"/>
  <c r="M22" i="14"/>
  <c r="J22" i="14"/>
  <c r="J27" i="14" s="1"/>
  <c r="P19" i="14"/>
  <c r="M19" i="14"/>
  <c r="J19" i="14"/>
  <c r="W17" i="14"/>
  <c r="P17" i="14"/>
  <c r="M17" i="14"/>
  <c r="J17" i="14"/>
  <c r="P14" i="14"/>
  <c r="M14" i="14"/>
  <c r="J14" i="14"/>
  <c r="W12" i="14"/>
  <c r="P12" i="14"/>
  <c r="M12" i="14"/>
  <c r="J12" i="14"/>
  <c r="P9" i="14"/>
  <c r="M9" i="14"/>
  <c r="M29" i="14" s="1"/>
  <c r="J9" i="14"/>
  <c r="W7" i="14"/>
  <c r="W27" i="14" s="1"/>
  <c r="P7" i="14"/>
  <c r="M7" i="14"/>
  <c r="M27" i="14" s="1"/>
  <c r="J7" i="14"/>
  <c r="T29" i="13"/>
  <c r="S29" i="13"/>
  <c r="R29" i="13"/>
  <c r="Q29" i="13"/>
  <c r="O29" i="13"/>
  <c r="N29" i="13"/>
  <c r="L29" i="13"/>
  <c r="K29" i="13"/>
  <c r="I29" i="13"/>
  <c r="H29" i="13"/>
  <c r="AB27" i="13"/>
  <c r="AA27" i="13"/>
  <c r="Z27" i="13"/>
  <c r="Y27" i="13"/>
  <c r="V27" i="13"/>
  <c r="U27" i="13"/>
  <c r="T27" i="13"/>
  <c r="S27" i="13"/>
  <c r="R27" i="13"/>
  <c r="Q27" i="13"/>
  <c r="O27" i="13"/>
  <c r="N27" i="13"/>
  <c r="L27" i="13"/>
  <c r="K27" i="13"/>
  <c r="I27" i="13"/>
  <c r="H27" i="13"/>
  <c r="P24" i="13"/>
  <c r="P29" i="13" s="1"/>
  <c r="M24" i="13"/>
  <c r="M29" i="13" s="1"/>
  <c r="J24" i="13"/>
  <c r="W22" i="13"/>
  <c r="P22" i="13"/>
  <c r="P27" i="13" s="1"/>
  <c r="M22" i="13"/>
  <c r="M27" i="13" s="1"/>
  <c r="J22" i="13"/>
  <c r="P19" i="13"/>
  <c r="M19" i="13"/>
  <c r="J19" i="13"/>
  <c r="J29" i="13" s="1"/>
  <c r="W17" i="13"/>
  <c r="P17" i="13"/>
  <c r="M17" i="13"/>
  <c r="J17" i="13"/>
  <c r="J27" i="13" s="1"/>
  <c r="P14" i="13"/>
  <c r="M14" i="13"/>
  <c r="J14" i="13"/>
  <c r="W12" i="13"/>
  <c r="P12" i="13"/>
  <c r="M12" i="13"/>
  <c r="J12" i="13"/>
  <c r="P9" i="13"/>
  <c r="M9" i="13"/>
  <c r="J9" i="13"/>
  <c r="W7" i="13"/>
  <c r="W27" i="13" s="1"/>
  <c r="P7" i="13"/>
  <c r="M7" i="13"/>
  <c r="J7" i="13"/>
  <c r="T29" i="12"/>
  <c r="S29" i="12"/>
  <c r="R29" i="12"/>
  <c r="Q29" i="12"/>
  <c r="O29" i="12"/>
  <c r="N29" i="12"/>
  <c r="L29" i="12"/>
  <c r="K29" i="12"/>
  <c r="I29" i="12"/>
  <c r="H29" i="12"/>
  <c r="AB27" i="12"/>
  <c r="AA27" i="12"/>
  <c r="Z27" i="12"/>
  <c r="Y27" i="12"/>
  <c r="V27" i="12"/>
  <c r="U27" i="12"/>
  <c r="T27" i="12"/>
  <c r="S27" i="12"/>
  <c r="R27" i="12"/>
  <c r="Q27" i="12"/>
  <c r="O27" i="12"/>
  <c r="N27" i="12"/>
  <c r="L27" i="12"/>
  <c r="K27" i="12"/>
  <c r="I27" i="12"/>
  <c r="H27" i="12"/>
  <c r="P24" i="12"/>
  <c r="P29" i="12" s="1"/>
  <c r="M24" i="12"/>
  <c r="M29" i="12" s="1"/>
  <c r="J24" i="12"/>
  <c r="J29" i="12" s="1"/>
  <c r="W22" i="12"/>
  <c r="P22" i="12"/>
  <c r="P27" i="12" s="1"/>
  <c r="M22" i="12"/>
  <c r="M27" i="12" s="1"/>
  <c r="J22" i="12"/>
  <c r="J27" i="12" s="1"/>
  <c r="P19" i="12"/>
  <c r="M19" i="12"/>
  <c r="J19" i="12"/>
  <c r="W17" i="12"/>
  <c r="P17" i="12"/>
  <c r="M17" i="12"/>
  <c r="J17" i="12"/>
  <c r="P14" i="12"/>
  <c r="M14" i="12"/>
  <c r="J14" i="12"/>
  <c r="W12" i="12"/>
  <c r="P12" i="12"/>
  <c r="M12" i="12"/>
  <c r="J12" i="12"/>
  <c r="P9" i="12"/>
  <c r="M9" i="12"/>
  <c r="J9" i="12"/>
  <c r="W7" i="12"/>
  <c r="W27" i="12" s="1"/>
  <c r="P7" i="12"/>
  <c r="M7" i="12"/>
  <c r="J7" i="12"/>
  <c r="T29" i="11"/>
  <c r="S29" i="11"/>
  <c r="R29" i="11"/>
  <c r="Q29" i="11"/>
  <c r="O29" i="11"/>
  <c r="N29" i="11"/>
  <c r="L29" i="11"/>
  <c r="K29" i="11"/>
  <c r="I29" i="11"/>
  <c r="H29" i="11"/>
  <c r="AB27" i="11"/>
  <c r="AA27" i="11"/>
  <c r="Z27" i="11"/>
  <c r="Y27" i="11"/>
  <c r="V27" i="11"/>
  <c r="U27" i="11"/>
  <c r="T27" i="11"/>
  <c r="S27" i="11"/>
  <c r="R27" i="11"/>
  <c r="Q27" i="11"/>
  <c r="O27" i="11"/>
  <c r="N27" i="11"/>
  <c r="L27" i="11"/>
  <c r="K27" i="11"/>
  <c r="I27" i="11"/>
  <c r="H27" i="11"/>
  <c r="P24" i="11"/>
  <c r="M24" i="11"/>
  <c r="M29" i="11" s="1"/>
  <c r="J24" i="11"/>
  <c r="J29" i="11" s="1"/>
  <c r="W22" i="11"/>
  <c r="P22" i="11"/>
  <c r="M22" i="11"/>
  <c r="M27" i="11" s="1"/>
  <c r="J22" i="11"/>
  <c r="J27" i="11" s="1"/>
  <c r="P19" i="11"/>
  <c r="P29" i="11" s="1"/>
  <c r="M19" i="11"/>
  <c r="J19" i="11"/>
  <c r="W17" i="11"/>
  <c r="P17" i="11"/>
  <c r="P27" i="11" s="1"/>
  <c r="M17" i="11"/>
  <c r="J17" i="11"/>
  <c r="P14" i="11"/>
  <c r="M14" i="11"/>
  <c r="J14" i="11"/>
  <c r="W12" i="11"/>
  <c r="P12" i="11"/>
  <c r="M12" i="11"/>
  <c r="J12" i="11"/>
  <c r="P9" i="11"/>
  <c r="M9" i="11"/>
  <c r="J9" i="11"/>
  <c r="W7" i="11"/>
  <c r="W27" i="11" s="1"/>
  <c r="P7" i="11"/>
  <c r="M7" i="11"/>
  <c r="J7" i="11"/>
  <c r="T29" i="10"/>
  <c r="S29" i="10"/>
  <c r="R29" i="10"/>
  <c r="Q29" i="10"/>
  <c r="O29" i="10"/>
  <c r="N29" i="10"/>
  <c r="L29" i="10"/>
  <c r="K29" i="10"/>
  <c r="J29" i="10"/>
  <c r="I29" i="10"/>
  <c r="H29" i="10"/>
  <c r="AB27" i="10"/>
  <c r="AA27" i="10"/>
  <c r="Z27" i="10"/>
  <c r="Y27" i="10"/>
  <c r="V27" i="10"/>
  <c r="U27" i="10"/>
  <c r="T27" i="10"/>
  <c r="S27" i="10"/>
  <c r="R27" i="10"/>
  <c r="Q27" i="10"/>
  <c r="O27" i="10"/>
  <c r="N27" i="10"/>
  <c r="L27" i="10"/>
  <c r="K27" i="10"/>
  <c r="J27" i="10"/>
  <c r="I27" i="10"/>
  <c r="H27" i="10"/>
  <c r="D26" i="10"/>
  <c r="P24" i="10"/>
  <c r="P29" i="10" s="1"/>
  <c r="M24" i="10"/>
  <c r="M29" i="10" s="1"/>
  <c r="J24" i="10"/>
  <c r="W22" i="10"/>
  <c r="P22" i="10"/>
  <c r="P27" i="10" s="1"/>
  <c r="M22" i="10"/>
  <c r="M27" i="10" s="1"/>
  <c r="J22" i="10"/>
  <c r="D21" i="10"/>
  <c r="P19" i="10"/>
  <c r="M19" i="10"/>
  <c r="J19" i="10"/>
  <c r="W17" i="10"/>
  <c r="P17" i="10"/>
  <c r="M17" i="10"/>
  <c r="J17" i="10"/>
  <c r="D16" i="10"/>
  <c r="P14" i="10"/>
  <c r="M14" i="10"/>
  <c r="J14" i="10"/>
  <c r="W12" i="10"/>
  <c r="P12" i="10"/>
  <c r="M12" i="10"/>
  <c r="J12" i="10"/>
  <c r="P9" i="10"/>
  <c r="M9" i="10"/>
  <c r="J9" i="10"/>
  <c r="D8" i="10"/>
  <c r="D11" i="10" s="1"/>
  <c r="D30" i="10" s="1"/>
  <c r="W7" i="10"/>
  <c r="W27" i="10" s="1"/>
  <c r="P7" i="10"/>
  <c r="M7" i="10"/>
  <c r="J7" i="10"/>
  <c r="D30" i="9"/>
  <c r="T29" i="9"/>
  <c r="S29" i="9"/>
  <c r="R29" i="9"/>
  <c r="Q29" i="9"/>
  <c r="O29" i="9"/>
  <c r="N29" i="9"/>
  <c r="L29" i="9"/>
  <c r="K29" i="9"/>
  <c r="I29" i="9"/>
  <c r="H29" i="9"/>
  <c r="AB27" i="9"/>
  <c r="AA27" i="9"/>
  <c r="Z27" i="9"/>
  <c r="Y27" i="9"/>
  <c r="V27" i="9"/>
  <c r="U27" i="9"/>
  <c r="T27" i="9"/>
  <c r="S27" i="9"/>
  <c r="R27" i="9"/>
  <c r="Q27" i="9"/>
  <c r="O27" i="9"/>
  <c r="N27" i="9"/>
  <c r="L27" i="9"/>
  <c r="K27" i="9"/>
  <c r="I27" i="9"/>
  <c r="H27" i="9"/>
  <c r="D26" i="9"/>
  <c r="P24" i="9"/>
  <c r="P29" i="9" s="1"/>
  <c r="M24" i="9"/>
  <c r="M29" i="9" s="1"/>
  <c r="J24" i="9"/>
  <c r="J29" i="9" s="1"/>
  <c r="W22" i="9"/>
  <c r="P22" i="9"/>
  <c r="P27" i="9" s="1"/>
  <c r="M22" i="9"/>
  <c r="M27" i="9" s="1"/>
  <c r="J22" i="9"/>
  <c r="J27" i="9" s="1"/>
  <c r="D21" i="9"/>
  <c r="P19" i="9"/>
  <c r="M19" i="9"/>
  <c r="J19" i="9"/>
  <c r="W17" i="9"/>
  <c r="P17" i="9"/>
  <c r="M17" i="9"/>
  <c r="J17" i="9"/>
  <c r="D16" i="9"/>
  <c r="P14" i="9"/>
  <c r="M14" i="9"/>
  <c r="J14" i="9"/>
  <c r="W12" i="9"/>
  <c r="P12" i="9"/>
  <c r="M12" i="9"/>
  <c r="J12" i="9"/>
  <c r="D11" i="9"/>
  <c r="P9" i="9"/>
  <c r="M9" i="9"/>
  <c r="J9" i="9"/>
  <c r="W7" i="9"/>
  <c r="W27" i="9" s="1"/>
  <c r="P7" i="9"/>
  <c r="M7" i="9"/>
  <c r="J7" i="9"/>
  <c r="S29" i="8"/>
  <c r="R29" i="8"/>
  <c r="Q29" i="8"/>
  <c r="O29" i="8"/>
  <c r="N29" i="8"/>
  <c r="L29" i="8"/>
  <c r="K29" i="8"/>
  <c r="Y27" i="8"/>
  <c r="U27" i="8"/>
  <c r="T27" i="8"/>
  <c r="V27" i="8" s="1"/>
  <c r="S27" i="8"/>
  <c r="R27" i="8"/>
  <c r="Q27" i="8"/>
  <c r="O27" i="8"/>
  <c r="N27" i="8"/>
  <c r="L27" i="8"/>
  <c r="K27" i="8"/>
  <c r="P19" i="8"/>
  <c r="P29" i="8" s="1"/>
  <c r="M19" i="8"/>
  <c r="M29" i="8" s="1"/>
  <c r="V17" i="8"/>
  <c r="P17" i="8"/>
  <c r="M17" i="8"/>
  <c r="P14" i="8"/>
  <c r="M14" i="8"/>
  <c r="V12" i="8"/>
  <c r="P12" i="8"/>
  <c r="M12" i="8"/>
  <c r="D11" i="8"/>
  <c r="D30" i="8" s="1"/>
  <c r="P9" i="8"/>
  <c r="M9" i="8"/>
  <c r="V7" i="8"/>
  <c r="P7" i="8"/>
  <c r="P27" i="8" s="1"/>
  <c r="M7" i="8"/>
  <c r="M27" i="8" s="1"/>
  <c r="R24" i="7"/>
  <c r="Q24" i="7"/>
  <c r="O24" i="7"/>
  <c r="N24" i="7"/>
  <c r="L24" i="7"/>
  <c r="K24" i="7"/>
  <c r="I24" i="7"/>
  <c r="J24" i="7" s="1"/>
  <c r="H24" i="7"/>
  <c r="Z22" i="7"/>
  <c r="Y22" i="7"/>
  <c r="X22" i="7"/>
  <c r="W22" i="7"/>
  <c r="U22" i="7"/>
  <c r="T22" i="7"/>
  <c r="S22" i="7"/>
  <c r="R22" i="7"/>
  <c r="Q22" i="7"/>
  <c r="O22" i="7"/>
  <c r="N22" i="7"/>
  <c r="M22" i="7"/>
  <c r="L22" i="7"/>
  <c r="K22" i="7"/>
  <c r="I22" i="7"/>
  <c r="H22" i="7"/>
  <c r="P19" i="7"/>
  <c r="P24" i="7" s="1"/>
  <c r="M19" i="7"/>
  <c r="M24" i="7" s="1"/>
  <c r="J19" i="7"/>
  <c r="U17" i="7"/>
  <c r="P17" i="7"/>
  <c r="M17" i="7"/>
  <c r="J17" i="7"/>
  <c r="P14" i="7"/>
  <c r="M14" i="7"/>
  <c r="J14" i="7"/>
  <c r="U12" i="7"/>
  <c r="P12" i="7"/>
  <c r="M12" i="7"/>
  <c r="J12" i="7"/>
  <c r="P9" i="7"/>
  <c r="M9" i="7"/>
  <c r="J9" i="7"/>
  <c r="U7" i="7"/>
  <c r="P7" i="7"/>
  <c r="P22" i="7" s="1"/>
  <c r="M7" i="7"/>
  <c r="J7" i="7"/>
  <c r="J22" i="7" s="1"/>
  <c r="R24" i="6"/>
  <c r="Q24" i="6"/>
  <c r="O24" i="6"/>
  <c r="N24" i="6"/>
  <c r="L24" i="6"/>
  <c r="K24" i="6"/>
  <c r="Z22" i="6"/>
  <c r="Y22" i="6"/>
  <c r="X22" i="6"/>
  <c r="W22" i="6"/>
  <c r="T22" i="6"/>
  <c r="S22" i="6"/>
  <c r="U22" i="6" s="1"/>
  <c r="R22" i="6"/>
  <c r="Q22" i="6"/>
  <c r="P22" i="6"/>
  <c r="O22" i="6"/>
  <c r="N22" i="6"/>
  <c r="L22" i="6"/>
  <c r="K22" i="6"/>
  <c r="P19" i="6"/>
  <c r="P24" i="6" s="1"/>
  <c r="M19" i="6"/>
  <c r="U17" i="6"/>
  <c r="P17" i="6"/>
  <c r="M17" i="6"/>
  <c r="P14" i="6"/>
  <c r="M14" i="6"/>
  <c r="M24" i="6" s="1"/>
  <c r="U12" i="6"/>
  <c r="P12" i="6"/>
  <c r="M12" i="6"/>
  <c r="P9" i="6"/>
  <c r="M9" i="6"/>
  <c r="U7" i="6"/>
  <c r="P7" i="6"/>
  <c r="M7" i="6"/>
  <c r="M22" i="6" s="1"/>
  <c r="R24" i="5"/>
  <c r="Q24" i="5"/>
  <c r="O24" i="5"/>
  <c r="N24" i="5"/>
  <c r="L24" i="5"/>
  <c r="K24" i="5"/>
  <c r="I24" i="5"/>
  <c r="H24" i="5"/>
  <c r="J24" i="5" s="1"/>
  <c r="Z22" i="5"/>
  <c r="Y22" i="5"/>
  <c r="X22" i="5"/>
  <c r="W22" i="5"/>
  <c r="U22" i="5"/>
  <c r="T22" i="5"/>
  <c r="S22" i="5"/>
  <c r="R22" i="5"/>
  <c r="Q22" i="5"/>
  <c r="O22" i="5"/>
  <c r="N22" i="5"/>
  <c r="M22" i="5"/>
  <c r="L22" i="5"/>
  <c r="K22" i="5"/>
  <c r="I22" i="5"/>
  <c r="H22" i="5"/>
  <c r="P19" i="5"/>
  <c r="P24" i="5" s="1"/>
  <c r="M19" i="5"/>
  <c r="M24" i="5" s="1"/>
  <c r="J19" i="5"/>
  <c r="U17" i="5"/>
  <c r="P17" i="5"/>
  <c r="M17" i="5"/>
  <c r="J17" i="5"/>
  <c r="P14" i="5"/>
  <c r="M14" i="5"/>
  <c r="J14" i="5"/>
  <c r="U12" i="5"/>
  <c r="P12" i="5"/>
  <c r="M12" i="5"/>
  <c r="J12" i="5"/>
  <c r="P9" i="5"/>
  <c r="M9" i="5"/>
  <c r="J9" i="5"/>
  <c r="U7" i="5"/>
  <c r="P7" i="5"/>
  <c r="P22" i="5" s="1"/>
  <c r="M7" i="5"/>
  <c r="J7" i="5"/>
  <c r="J22" i="5" s="1"/>
  <c r="R24" i="4"/>
  <c r="Q24" i="4"/>
  <c r="O24" i="4"/>
  <c r="N24" i="4"/>
  <c r="L24" i="4"/>
  <c r="K24" i="4"/>
  <c r="Z22" i="4"/>
  <c r="Y22" i="4"/>
  <c r="X22" i="4"/>
  <c r="W22" i="4"/>
  <c r="T22" i="4"/>
  <c r="S22" i="4"/>
  <c r="U22" i="4" s="1"/>
  <c r="R22" i="4"/>
  <c r="Q22" i="4"/>
  <c r="P22" i="4"/>
  <c r="O22" i="4"/>
  <c r="N22" i="4"/>
  <c r="L22" i="4"/>
  <c r="K22" i="4"/>
  <c r="P19" i="4"/>
  <c r="P24" i="4" s="1"/>
  <c r="M19" i="4"/>
  <c r="U17" i="4"/>
  <c r="P17" i="4"/>
  <c r="M17" i="4"/>
  <c r="P14" i="4"/>
  <c r="M14" i="4"/>
  <c r="M24" i="4" s="1"/>
  <c r="U12" i="4"/>
  <c r="P12" i="4"/>
  <c r="M12" i="4"/>
  <c r="P9" i="4"/>
  <c r="M9" i="4"/>
  <c r="U7" i="4"/>
  <c r="P7" i="4"/>
  <c r="M7" i="4"/>
  <c r="M22" i="4" s="1"/>
  <c r="Z22" i="3"/>
  <c r="Y22" i="3"/>
  <c r="X22" i="3"/>
  <c r="W22" i="3"/>
  <c r="D16" i="3"/>
  <c r="D25" i="3" s="1"/>
  <c r="P14" i="3"/>
  <c r="U12" i="3"/>
  <c r="P12" i="3"/>
  <c r="M12" i="3"/>
  <c r="T24" i="2"/>
  <c r="S24" i="2"/>
  <c r="R24" i="2"/>
  <c r="Q24" i="2"/>
  <c r="O24" i="2"/>
  <c r="N24" i="2"/>
  <c r="M24" i="2"/>
  <c r="L24" i="2"/>
  <c r="J24" i="2"/>
  <c r="I24" i="2"/>
  <c r="H24" i="2"/>
  <c r="K24" i="2" s="1"/>
  <c r="AC22" i="2"/>
  <c r="AB22" i="2"/>
  <c r="AA22" i="2"/>
  <c r="Z22" i="2"/>
  <c r="W22" i="2"/>
  <c r="V22" i="2"/>
  <c r="X22" i="2" s="1"/>
  <c r="T22" i="2"/>
  <c r="S22" i="2"/>
  <c r="R22" i="2"/>
  <c r="Q22" i="2"/>
  <c r="O22" i="2"/>
  <c r="N22" i="2"/>
  <c r="M22" i="2"/>
  <c r="L22" i="2"/>
  <c r="J22" i="2"/>
  <c r="I22" i="2"/>
  <c r="H22" i="2"/>
  <c r="D21" i="2"/>
  <c r="U19" i="2"/>
  <c r="U24" i="2" s="1"/>
  <c r="P19" i="2"/>
  <c r="P24" i="2" s="1"/>
  <c r="K19" i="2"/>
  <c r="X17" i="2"/>
  <c r="U17" i="2"/>
  <c r="P17" i="2"/>
  <c r="K17" i="2"/>
  <c r="D16" i="2"/>
  <c r="U14" i="2"/>
  <c r="P14" i="2"/>
  <c r="K14" i="2"/>
  <c r="X12" i="2"/>
  <c r="U12" i="2"/>
  <c r="P12" i="2"/>
  <c r="K12" i="2"/>
  <c r="D11" i="2"/>
  <c r="D25" i="2" s="1"/>
  <c r="U9" i="2"/>
  <c r="P9" i="2"/>
  <c r="K9" i="2"/>
  <c r="X7" i="2"/>
  <c r="U7" i="2"/>
  <c r="U22" i="2" s="1"/>
  <c r="P7" i="2"/>
  <c r="P22" i="2" s="1"/>
  <c r="K7" i="2"/>
  <c r="K22" i="2" s="1"/>
  <c r="T24" i="1"/>
  <c r="S24" i="1"/>
  <c r="R24" i="1"/>
  <c r="Q24" i="1"/>
  <c r="O24" i="1"/>
  <c r="N24" i="1"/>
  <c r="M24" i="1"/>
  <c r="L24" i="1"/>
  <c r="AC22" i="1"/>
  <c r="AB22" i="1"/>
  <c r="AA22" i="1"/>
  <c r="Z22" i="1"/>
  <c r="W22" i="1"/>
  <c r="V22" i="1"/>
  <c r="X22" i="1" s="1"/>
  <c r="T22" i="1"/>
  <c r="S22" i="1"/>
  <c r="R22" i="1"/>
  <c r="Q22" i="1"/>
  <c r="O22" i="1"/>
  <c r="N22" i="1"/>
  <c r="M22" i="1"/>
  <c r="L22" i="1"/>
  <c r="D21" i="1"/>
  <c r="U19" i="1"/>
  <c r="U24" i="1" s="1"/>
  <c r="P19" i="1"/>
  <c r="P24" i="1" s="1"/>
  <c r="X17" i="1"/>
  <c r="U17" i="1"/>
  <c r="P17" i="1"/>
  <c r="U14" i="1"/>
  <c r="P14" i="1"/>
  <c r="X12" i="1"/>
  <c r="U12" i="1"/>
  <c r="P12" i="1"/>
  <c r="D11" i="1"/>
  <c r="D25" i="1" s="1"/>
  <c r="U9" i="1"/>
  <c r="P9" i="1"/>
  <c r="X7" i="1"/>
  <c r="U7" i="1"/>
  <c r="U22" i="1" s="1"/>
  <c r="P7" i="1"/>
  <c r="P22" i="1" s="1"/>
</calcChain>
</file>

<file path=xl/sharedStrings.xml><?xml version="1.0" encoding="utf-8"?>
<sst xmlns="http://schemas.openxmlformats.org/spreadsheetml/2006/main" count="3201" uniqueCount="132">
  <si>
    <t>2020年7月数据中心情况表</t>
    <phoneticPr fontId="1" type="noConversion"/>
  </si>
  <si>
    <t xml:space="preserve">                                                                                                截止6月30日统计</t>
    <phoneticPr fontId="1" type="noConversion"/>
  </si>
  <si>
    <t>当日收费情况</t>
    <phoneticPr fontId="1" type="noConversion"/>
  </si>
  <si>
    <t>7月催费情况</t>
    <phoneticPr fontId="1" type="noConversion"/>
  </si>
  <si>
    <t>在读学生情况</t>
    <phoneticPr fontId="1" type="noConversion"/>
  </si>
  <si>
    <t>试读学生情况</t>
    <phoneticPr fontId="1" type="noConversion"/>
  </si>
  <si>
    <t>校区</t>
    <phoneticPr fontId="1" type="noConversion"/>
  </si>
  <si>
    <t>类型</t>
    <phoneticPr fontId="1" type="noConversion"/>
  </si>
  <si>
    <t>市场</t>
    <phoneticPr fontId="1" type="noConversion"/>
  </si>
  <si>
    <t>当日收费金额（万元）</t>
    <phoneticPr fontId="1" type="noConversion"/>
  </si>
  <si>
    <t>人数</t>
    <phoneticPr fontId="1" type="noConversion"/>
  </si>
  <si>
    <t>人数金额</t>
    <phoneticPr fontId="1" type="noConversion"/>
  </si>
  <si>
    <t>当月到期人数</t>
    <phoneticPr fontId="1" type="noConversion"/>
  </si>
  <si>
    <t>当月累计已催费人数</t>
    <phoneticPr fontId="1" type="noConversion"/>
  </si>
  <si>
    <t>当日催费人数</t>
    <phoneticPr fontId="1" type="noConversion"/>
  </si>
  <si>
    <t>待催费人数</t>
    <phoneticPr fontId="1" type="noConversion"/>
  </si>
  <si>
    <t>新市场</t>
    <phoneticPr fontId="1" type="noConversion"/>
  </si>
  <si>
    <t>老市场</t>
    <phoneticPr fontId="1" type="noConversion"/>
  </si>
  <si>
    <t>小计</t>
    <phoneticPr fontId="1" type="noConversion"/>
  </si>
  <si>
    <t>2019年</t>
    <phoneticPr fontId="1" type="noConversion"/>
  </si>
  <si>
    <t>2020年</t>
    <phoneticPr fontId="1" type="noConversion"/>
  </si>
  <si>
    <t>流失</t>
    <phoneticPr fontId="1" type="noConversion"/>
  </si>
  <si>
    <t>试读人数</t>
    <phoneticPr fontId="1" type="noConversion"/>
  </si>
  <si>
    <t>缴费人数</t>
    <phoneticPr fontId="1" type="noConversion"/>
  </si>
  <si>
    <t>1-5月</t>
    <phoneticPr fontId="1" type="noConversion"/>
  </si>
  <si>
    <t>6月</t>
    <phoneticPr fontId="1" type="noConversion"/>
  </si>
  <si>
    <t>堂堂行</t>
    <phoneticPr fontId="1" type="noConversion"/>
  </si>
  <si>
    <t>新增</t>
    <phoneticPr fontId="1" type="noConversion"/>
  </si>
  <si>
    <t>新</t>
    <phoneticPr fontId="1" type="noConversion"/>
  </si>
  <si>
    <t>老</t>
    <phoneticPr fontId="1" type="noConversion"/>
  </si>
  <si>
    <t>续费</t>
    <phoneticPr fontId="1" type="noConversion"/>
  </si>
  <si>
    <t>金额丨万元</t>
    <phoneticPr fontId="1" type="noConversion"/>
  </si>
  <si>
    <t>合计</t>
    <phoneticPr fontId="1" type="noConversion"/>
  </si>
  <si>
    <t>修远</t>
    <phoneticPr fontId="1" type="noConversion"/>
  </si>
  <si>
    <t>云上</t>
    <phoneticPr fontId="1" type="noConversion"/>
  </si>
  <si>
    <t>运营部</t>
    <phoneticPr fontId="1" type="noConversion"/>
  </si>
  <si>
    <t>合计人数</t>
    <phoneticPr fontId="1" type="noConversion"/>
  </si>
  <si>
    <t>未确定部分</t>
    <phoneticPr fontId="1" type="noConversion"/>
  </si>
  <si>
    <t>总计金额/元</t>
    <phoneticPr fontId="1" type="noConversion"/>
  </si>
  <si>
    <t>新市场测试未排课</t>
    <phoneticPr fontId="1" type="noConversion"/>
  </si>
  <si>
    <r>
      <rPr>
        <b/>
        <sz val="10"/>
        <color rgb="FF000000"/>
        <rFont val="SimSun"/>
        <charset val="134"/>
      </rPr>
      <t>堂堂行</t>
    </r>
    <r>
      <rPr>
        <sz val="10"/>
        <color rgb="FF000000"/>
        <rFont val="SimSun"/>
        <charset val="134"/>
      </rPr>
      <t>：新增：11人  续费：33笔 请长假：1人  销假：0人</t>
    </r>
    <phoneticPr fontId="1" type="noConversion"/>
  </si>
  <si>
    <r>
      <rPr>
        <b/>
        <sz val="10"/>
        <color rgb="FF000000"/>
        <rFont val="SimSun"/>
        <charset val="134"/>
      </rPr>
      <t>云上：</t>
    </r>
    <r>
      <rPr>
        <sz val="10"/>
        <color rgb="FF000000"/>
        <rFont val="SimSun"/>
        <charset val="134"/>
      </rPr>
      <t>新增：3人 续费：6笔 请长假：0人 销假：0人 流失：0人</t>
    </r>
    <phoneticPr fontId="1" type="noConversion"/>
  </si>
  <si>
    <r>
      <rPr>
        <b/>
        <sz val="10"/>
        <color rgb="FF000000"/>
        <rFont val="SimSun"/>
        <charset val="134"/>
      </rPr>
      <t>修远</t>
    </r>
    <r>
      <rPr>
        <sz val="10"/>
        <color rgb="FF000000"/>
        <rFont val="SimSun"/>
        <charset val="134"/>
      </rPr>
      <t>：新增：15人 续费：0笔  请长假：0人 销假：0人</t>
    </r>
    <phoneticPr fontId="1" type="noConversion"/>
  </si>
  <si>
    <r>
      <rPr>
        <sz val="10"/>
        <color rgb="FF000000"/>
        <rFont val="SimSun"/>
        <charset val="134"/>
      </rPr>
      <t>流失：6人 停课：0人 结课：0人 转校区：0人 流失转回：0人</t>
    </r>
    <phoneticPr fontId="1" type="noConversion"/>
  </si>
  <si>
    <t>停课：0人 结课：0人 转校区：0人 流失转回：0人</t>
    <phoneticPr fontId="1" type="noConversion"/>
  </si>
  <si>
    <r>
      <rPr>
        <sz val="10"/>
        <color rgb="FF000000"/>
        <rFont val="SimSun"/>
        <charset val="134"/>
      </rPr>
      <t>流失：3人 停课：0人 结课：0人 转校区：0人 流失转回：0人</t>
    </r>
    <phoneticPr fontId="1" type="noConversion"/>
  </si>
  <si>
    <t>制表日期：2020年7月1日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</si>
  <si>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截止7月1日统计</t>
    <phoneticPr fontId="1" type="noConversion"/>
  </si>
  <si>
    <r>
      <rPr>
        <sz val="12"/>
        <color rgb="FF000000"/>
        <rFont val="SimSun"/>
        <charset val="134"/>
      </rPr>
      <t>1-6月</t>
    </r>
    <phoneticPr fontId="1" type="noConversion"/>
  </si>
  <si>
    <t>7月</t>
    <phoneticPr fontId="1" type="noConversion"/>
  </si>
  <si>
    <t>1-6月</t>
    <phoneticPr fontId="1" type="noConversion"/>
  </si>
  <si>
    <r>
      <rPr>
        <b/>
        <sz val="10"/>
        <color rgb="FF000000"/>
        <rFont val="SimSun"/>
        <charset val="134"/>
      </rPr>
      <t>堂堂行</t>
    </r>
    <r>
      <rPr>
        <sz val="10"/>
        <color rgb="FF000000"/>
        <rFont val="SimSun"/>
        <charset val="134"/>
      </rPr>
      <t>：新增：0人  续费：0笔 请长假：0人  销假：0人</t>
    </r>
    <phoneticPr fontId="1" type="noConversion"/>
  </si>
  <si>
    <r>
      <rPr>
        <b/>
        <sz val="10"/>
        <color rgb="FF000000"/>
        <rFont val="SimSun"/>
        <charset val="134"/>
      </rPr>
      <t>云上：</t>
    </r>
    <r>
      <rPr>
        <sz val="10"/>
        <color rgb="FF000000"/>
        <rFont val="SimSun"/>
        <charset val="134"/>
      </rPr>
      <t>新增：0人 续费：0笔 请长假：0 人 销假：0人 流失：0人</t>
    </r>
    <phoneticPr fontId="1" type="noConversion"/>
  </si>
  <si>
    <r>
      <rPr>
        <b/>
        <sz val="10"/>
        <rFont val="SimSun"/>
        <charset val="134"/>
      </rPr>
      <t>修远</t>
    </r>
    <r>
      <rPr>
        <sz val="10"/>
        <color rgb="FF000000"/>
        <rFont val="SimSun"/>
        <charset val="134"/>
      </rPr>
      <t>：新增：0人 续费：0笔  请长假：0人 销假：0人</t>
    </r>
    <phoneticPr fontId="1" type="noConversion"/>
  </si>
  <si>
    <t>流失：0人 停课：0人 结课：0人 转校区：0人 流失转回：0人</t>
    <phoneticPr fontId="1" type="noConversion"/>
  </si>
  <si>
    <t>制表日期：2020年7月2日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</si>
  <si>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截止7月2日统计</t>
    <phoneticPr fontId="1" type="noConversion"/>
  </si>
  <si>
    <t>新增/流失情况</t>
    <phoneticPr fontId="1" type="noConversion"/>
  </si>
  <si>
    <t>当月累计已催费</t>
    <phoneticPr fontId="1" type="noConversion"/>
  </si>
  <si>
    <t>堂堂行：新增：26人  续费：52笔 请长假：3人  销假：0人</t>
    <phoneticPr fontId="1" type="noConversion"/>
  </si>
  <si>
    <t>云上：新增：9人 续费：5笔 请长假：01人 销假：0人 流失：1人</t>
    <phoneticPr fontId="1" type="noConversion"/>
  </si>
  <si>
    <t>修远：新增：0人 续费：8笔  请长假：0人 销假：1人</t>
    <phoneticPr fontId="1" type="noConversion"/>
  </si>
  <si>
    <t>流失：8人 停课：1人 结课：0人 转校区：0人 流失转回：0人</t>
    <phoneticPr fontId="1" type="noConversion"/>
  </si>
  <si>
    <t>停课：1人 结课：0人 转校区转入：3人 流失转回：0人</t>
    <phoneticPr fontId="1" type="noConversion"/>
  </si>
  <si>
    <t>流失：1人 停课：0人 结课：0人 转校区：0人 流失转回：0人</t>
    <phoneticPr fontId="1" type="noConversion"/>
  </si>
  <si>
    <t>制表日期：2020年7月3日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</si>
  <si>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截止7月3日统计</t>
    <phoneticPr fontId="1" type="noConversion"/>
  </si>
  <si>
    <r>
      <rPr>
        <sz val="10"/>
        <color rgb="FF000000"/>
        <rFont val="SimSun"/>
        <charset val="134"/>
      </rPr>
      <t>堂堂行：新增：11人  续费：24笔 请长假：83人  销假：0人</t>
    </r>
    <phoneticPr fontId="1" type="noConversion"/>
  </si>
  <si>
    <r>
      <rPr>
        <sz val="10"/>
        <color rgb="FF000000"/>
        <rFont val="SimSun"/>
        <charset val="134"/>
      </rPr>
      <t>云上：新增：4人 续费：0笔 请长假：0 人 销假：0人 流失：2人</t>
    </r>
    <phoneticPr fontId="1" type="noConversion"/>
  </si>
  <si>
    <r>
      <rPr>
        <sz val="10"/>
        <color rgb="FF000000"/>
        <rFont val="SimSun"/>
        <charset val="134"/>
      </rPr>
      <t>修远：新增：0人 续费：7笔  请长假：8人 销假：2人</t>
    </r>
    <phoneticPr fontId="1" type="noConversion"/>
  </si>
  <si>
    <r>
      <rPr>
        <sz val="10"/>
        <color rgb="FF000000"/>
        <rFont val="SimSun"/>
        <charset val="134"/>
      </rPr>
      <t>流失：37人 停课：20人 结课：0人 转校区：6人 流失转回：0人</t>
    </r>
    <phoneticPr fontId="1" type="noConversion"/>
  </si>
  <si>
    <r>
      <rPr>
        <sz val="10"/>
        <color rgb="FF000000"/>
        <rFont val="SimSun"/>
        <charset val="134"/>
      </rPr>
      <t>停课：0人 结课：0人 转校区：0人 流失转回：1人</t>
    </r>
    <phoneticPr fontId="1" type="noConversion"/>
  </si>
  <si>
    <r>
      <rPr>
        <sz val="10"/>
        <color rgb="FF000000"/>
        <rFont val="SimSun"/>
        <charset val="134"/>
      </rPr>
      <t>流失：2人 停课：0人 结课：0人 转校区：2人 流失转回：0人</t>
    </r>
    <phoneticPr fontId="1" type="noConversion"/>
  </si>
  <si>
    <t>制表日期：2020年7月4日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</si>
  <si>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截止7月4日统计</t>
    <phoneticPr fontId="1" type="noConversion"/>
  </si>
  <si>
    <r>
      <rPr>
        <sz val="10"/>
        <color rgb="FF000000"/>
        <rFont val="SimSun"/>
        <charset val="134"/>
      </rPr>
      <t>堂堂行：新增：0人  续费：0笔 请长假：0人  销假：0人</t>
    </r>
    <phoneticPr fontId="1" type="noConversion"/>
  </si>
  <si>
    <t>云上：新增：0人 续费：0笔 请长假：0 人 销假：0人 流失：0人</t>
    <phoneticPr fontId="1" type="noConversion"/>
  </si>
  <si>
    <t>修远：新增：0人 续费：0笔  请长假：0人 销假：0人</t>
    <phoneticPr fontId="1" type="noConversion"/>
  </si>
  <si>
    <t>制表日期：2020年7月5日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</si>
  <si>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截止7月5日统计</t>
    <phoneticPr fontId="1" type="noConversion"/>
  </si>
  <si>
    <r>
      <rPr>
        <sz val="10"/>
        <color rgb="FF000000"/>
        <rFont val="SimSun"/>
        <charset val="134"/>
      </rPr>
      <t>修远：新增：0人 续费：2笔  请长假：1人 销假：0人</t>
    </r>
    <phoneticPr fontId="1" type="noConversion"/>
  </si>
  <si>
    <r>
      <rPr>
        <sz val="10"/>
        <color rgb="FF000000"/>
        <rFont val="SimSun"/>
        <charset val="134"/>
      </rPr>
      <t>流失：0人 停课：0人 结课：0人 转校区转回：1人 流失转回：0人</t>
    </r>
    <phoneticPr fontId="1" type="noConversion"/>
  </si>
  <si>
    <t>制表日期：2020年7月6日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</si>
  <si>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截止7月6日统计</t>
    <phoneticPr fontId="1" type="noConversion"/>
  </si>
  <si>
    <t>制表日期：2020年7月7日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</si>
  <si>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截止7月7日统计</t>
    <phoneticPr fontId="1" type="noConversion"/>
  </si>
  <si>
    <r>
      <rPr>
        <sz val="14"/>
        <color rgb="FF000000"/>
        <rFont val="SimSun"/>
        <charset val="134"/>
      </rPr>
      <t>7.7号当日收费情况</t>
    </r>
    <phoneticPr fontId="1" type="noConversion"/>
  </si>
  <si>
    <r>
      <rPr>
        <sz val="12"/>
        <color rgb="FF000000"/>
        <rFont val="SimSun"/>
        <charset val="134"/>
      </rPr>
      <t>阳光</t>
    </r>
    <phoneticPr fontId="1" type="noConversion"/>
  </si>
  <si>
    <r>
      <rPr>
        <sz val="10"/>
        <color rgb="FF000000"/>
        <rFont val="SimSun"/>
        <charset val="134"/>
      </rPr>
      <t>堂堂行：新增：22人  续费：42笔 请长假：0人  销假：2人</t>
    </r>
    <phoneticPr fontId="1" type="noConversion"/>
  </si>
  <si>
    <r>
      <rPr>
        <sz val="10"/>
        <color rgb="FF000000"/>
        <rFont val="SimSun"/>
        <charset val="134"/>
      </rPr>
      <t>云上：新增：22人 补名单：116人 续费：0笔 请长假：5人 重复删除：4人</t>
    </r>
    <phoneticPr fontId="1" type="noConversion"/>
  </si>
  <si>
    <r>
      <rPr>
        <sz val="10"/>
        <color rgb="FF000000"/>
        <rFont val="SimSun"/>
        <charset val="134"/>
      </rPr>
      <t>修远：新增：21人 续费：7笔  请长假：3人 销假：0人</t>
    </r>
    <phoneticPr fontId="1" type="noConversion"/>
  </si>
  <si>
    <r>
      <rPr>
        <sz val="10"/>
        <color rgb="FF000000"/>
        <rFont val="SimSun"/>
        <charset val="134"/>
      </rPr>
      <t>流失：1人 停课：0人 结课：0人 转校区转出：1人 流失转入：1人</t>
    </r>
    <phoneticPr fontId="1" type="noConversion"/>
  </si>
  <si>
    <r>
      <rPr>
        <sz val="10"/>
        <color rgb="FF000000"/>
        <rFont val="SimSun"/>
        <charset val="134"/>
      </rPr>
      <t>流失：5人 停课：14人 结课：3人 转校区转出：1人 转校区转入：5人</t>
    </r>
    <phoneticPr fontId="1" type="noConversion"/>
  </si>
  <si>
    <r>
      <rPr>
        <sz val="10"/>
        <color rgb="FF000000"/>
        <rFont val="SimSun"/>
        <charset val="134"/>
      </rPr>
      <t>长假流失：2人 停课：0人 结课：0人 转校区：1人 流失转回：0人</t>
    </r>
    <phoneticPr fontId="1" type="noConversion"/>
  </si>
  <si>
    <t>制表日期：2020年7月8日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</si>
  <si>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截止7月8日统计</t>
    <phoneticPr fontId="1" type="noConversion"/>
  </si>
  <si>
    <t>当日新增</t>
    <phoneticPr fontId="1" type="noConversion"/>
  </si>
  <si>
    <t>当日流失</t>
    <phoneticPr fontId="1" type="noConversion"/>
  </si>
  <si>
    <r>
      <rPr>
        <sz val="12"/>
        <color rgb="FF000000"/>
        <rFont val="SimSun"/>
        <charset val="134"/>
      </rPr>
      <t>7月累计新增</t>
    </r>
    <phoneticPr fontId="1" type="noConversion"/>
  </si>
  <si>
    <r>
      <rPr>
        <sz val="12"/>
        <color rgb="FF000000"/>
        <rFont val="SimSun"/>
        <charset val="134"/>
      </rPr>
      <t>7月累计流失</t>
    </r>
    <phoneticPr fontId="1" type="noConversion"/>
  </si>
  <si>
    <r>
      <rPr>
        <sz val="12"/>
        <color rgb="FF000000"/>
        <rFont val="SimSun"/>
        <charset val="134"/>
      </rPr>
      <t>3-6月</t>
    </r>
    <phoneticPr fontId="1" type="noConversion"/>
  </si>
  <si>
    <t>阳光</t>
    <phoneticPr fontId="1" type="noConversion"/>
  </si>
  <si>
    <r>
      <rPr>
        <sz val="10"/>
        <color rgb="FF000000"/>
        <rFont val="SimSun"/>
        <charset val="134"/>
      </rPr>
      <t>堂堂行：新增：11人  续费：13笔 请长假：0人  销假：0人</t>
    </r>
    <phoneticPr fontId="1" type="noConversion"/>
  </si>
  <si>
    <t>云上：新增：0人 补名单：0人 续费：0笔 请长假：0人 重复删除：0人</t>
    <phoneticPr fontId="1" type="noConversion"/>
  </si>
  <si>
    <r>
      <rPr>
        <sz val="10"/>
        <color rgb="FF000000"/>
        <rFont val="SimSun"/>
        <charset val="134"/>
      </rPr>
      <t>修远：新增：0人 续费：5笔  请长假：3人 转校区转回：5人</t>
    </r>
    <phoneticPr fontId="1" type="noConversion"/>
  </si>
  <si>
    <t>阳光：新增：1人 续费：0笔  请长假：0人 销假：0人</t>
    <phoneticPr fontId="1" type="noConversion"/>
  </si>
  <si>
    <r>
      <rPr>
        <sz val="10"/>
        <color rgb="FF000000"/>
        <rFont val="SimSun"/>
        <charset val="134"/>
      </rPr>
      <t>流失：0人 停课转回：1人 结课：0人 转校区转入：5人 流失转入：0人</t>
    </r>
    <phoneticPr fontId="1" type="noConversion"/>
  </si>
  <si>
    <t>流失：0人 停课：0人 结课：0人 转校区转出：0人 转校区转入：0人</t>
    <phoneticPr fontId="1" type="noConversion"/>
  </si>
  <si>
    <r>
      <rPr>
        <sz val="10"/>
        <color rgb="FF000000"/>
        <rFont val="SimSun"/>
        <charset val="134"/>
      </rPr>
      <t>转校区：1人 长假流失：0人 停课：0人 结课：0人 销假：0人</t>
    </r>
    <phoneticPr fontId="1" type="noConversion"/>
  </si>
  <si>
    <t>长假流失：0人 停课：0人 结课：0人 转校区：0人 流失转回：0人</t>
    <phoneticPr fontId="1" type="noConversion"/>
  </si>
  <si>
    <t>制表日期：2020年7月9日                   部门：数据中心                         制表人：王汉娟</t>
    <phoneticPr fontId="1" type="noConversion"/>
  </si>
  <si>
    <t xml:space="preserve">                                                                                                截止7月9日统计</t>
    <phoneticPr fontId="1" type="noConversion"/>
  </si>
  <si>
    <t>7月新增</t>
    <phoneticPr fontId="1" type="noConversion"/>
  </si>
  <si>
    <t>7月流失</t>
    <phoneticPr fontId="1" type="noConversion"/>
  </si>
  <si>
    <r>
      <rPr>
        <sz val="10"/>
        <color rgb="FF000000"/>
        <rFont val="SimSun"/>
        <charset val="134"/>
      </rPr>
      <t>堂堂行：新增：12人  续费：19笔 请长假：10人  销假：31人</t>
    </r>
    <phoneticPr fontId="1" type="noConversion"/>
  </si>
  <si>
    <r>
      <rPr>
        <sz val="10"/>
        <color rgb="FF000000"/>
        <rFont val="SimSun"/>
        <charset val="134"/>
      </rPr>
      <t>云上：新增：2人 补名单：1人 续费：4笔 请长假：0人 重复删除：0人</t>
    </r>
    <phoneticPr fontId="1" type="noConversion"/>
  </si>
  <si>
    <r>
      <rPr>
        <sz val="10"/>
        <color rgb="FF000000"/>
        <rFont val="SimSun"/>
        <charset val="134"/>
      </rPr>
      <t>修远：新增：9人 续费：5笔  请长假：0人 转校区转回：0人</t>
    </r>
    <phoneticPr fontId="1" type="noConversion"/>
  </si>
  <si>
    <r>
      <rPr>
        <sz val="10"/>
        <color rgb="FF000000"/>
        <rFont val="SimSun"/>
        <charset val="134"/>
      </rPr>
      <t>阳光：新增：0人 续费：0笔  请长假：0人 销假：0人</t>
    </r>
    <phoneticPr fontId="1" type="noConversion"/>
  </si>
  <si>
    <r>
      <rPr>
        <sz val="10"/>
        <color rgb="FF000000"/>
        <rFont val="SimSun"/>
        <charset val="134"/>
      </rPr>
      <t>流失：6人 停课转回：0人 结课：0人 转校区：6人 流失转入：0人</t>
    </r>
    <phoneticPr fontId="1" type="noConversion"/>
  </si>
  <si>
    <r>
      <rPr>
        <sz val="10"/>
        <color rgb="FF000000"/>
        <rFont val="SimSun"/>
        <charset val="134"/>
      </rPr>
      <t>流失：4人 停课：4人 结课：0人 转校区转出：0人 转校区转入：0人</t>
    </r>
    <phoneticPr fontId="1" type="noConversion"/>
  </si>
  <si>
    <r>
      <rPr>
        <sz val="10"/>
        <color rgb="FF000000"/>
        <rFont val="SimSun"/>
        <charset val="134"/>
      </rPr>
      <t>转校区：0人 长假流失：0人 停课：0人 结课：0人 销假：0人</t>
    </r>
    <phoneticPr fontId="1" type="noConversion"/>
  </si>
  <si>
    <r>
      <rPr>
        <sz val="11"/>
        <color rgb="FF000000"/>
        <rFont val="SimSun"/>
        <charset val="134"/>
      </rPr>
      <t>制表日期：2020年7月10日                   部门：数据中心                         制表人：王汉娟</t>
    </r>
    <phoneticPr fontId="1" type="noConversion"/>
  </si>
  <si>
    <r>
      <rPr>
        <sz val="12"/>
        <color rgb="FF000000"/>
        <rFont val="SimSun"/>
        <charset val="134"/>
      </rPr>
      <t xml:space="preserve">                                                                                                截止7月10日统计</t>
    </r>
    <phoneticPr fontId="1" type="noConversion"/>
  </si>
  <si>
    <r>
      <rPr>
        <sz val="10"/>
        <color rgb="FF000000"/>
        <rFont val="SimSun"/>
        <charset val="134"/>
      </rPr>
      <t>堂堂行：新增：7人  续费：62笔 请长假：39人  销假：3人</t>
    </r>
    <phoneticPr fontId="1" type="noConversion"/>
  </si>
  <si>
    <r>
      <rPr>
        <sz val="10"/>
        <color rgb="FF000000"/>
        <rFont val="SimSun"/>
        <charset val="134"/>
      </rPr>
      <t>修远：新增：0人 续费：0笔  请长假：0人 转校区转回：0人</t>
    </r>
    <phoneticPr fontId="1" type="noConversion"/>
  </si>
  <si>
    <r>
      <rPr>
        <sz val="10"/>
        <color rgb="FF000000"/>
        <rFont val="SimSun"/>
        <charset val="134"/>
      </rPr>
      <t>流失：8人 停课转回：8人 结课：0人 转校区转入：0人 流失转入：0人</t>
    </r>
    <phoneticPr fontId="1" type="noConversion"/>
  </si>
  <si>
    <r>
      <rPr>
        <sz val="11"/>
        <color rgb="FF000000"/>
        <rFont val="SimSun"/>
        <charset val="134"/>
      </rPr>
      <t>制表日期：2020年7月11日                   部门：数据中心                         制表人：王汉娟</t>
    </r>
    <phoneticPr fontId="1" type="noConversion"/>
  </si>
  <si>
    <r>
      <rPr>
        <sz val="12"/>
        <color rgb="FF000000"/>
        <rFont val="SimSun"/>
        <charset val="134"/>
      </rPr>
      <t xml:space="preserve">                                                                                                截止7月11日统计</t>
    </r>
    <phoneticPr fontId="1" type="noConversion"/>
  </si>
  <si>
    <r>
      <rPr>
        <sz val="10"/>
        <color rgb="FF000000"/>
        <rFont val="SimSun"/>
        <charset val="134"/>
      </rPr>
      <t>流失：0人 停课转回：0人 结课：0人 转校区转入：0人 流失转入：0人</t>
    </r>
    <phoneticPr fontId="1" type="noConversion"/>
  </si>
  <si>
    <r>
      <rPr>
        <sz val="11"/>
        <color rgb="FF000000"/>
        <rFont val="SimSun"/>
        <charset val="134"/>
      </rPr>
      <t>制表日期：2020年7月12日                   部门：数据中心                         制表人：王汉娟</t>
    </r>
    <phoneticPr fontId="1" type="noConversion"/>
  </si>
  <si>
    <t>堂堂行：新增：0人  续费：0笔 请长假：0人  销假：0人</t>
    <phoneticPr fontId="1" type="noConversion"/>
  </si>
  <si>
    <t>流失：0人 停课：0人 结课：0人 转校区转出：0人 流失转入：0人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</si>
</sst>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7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宋体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2"/>
      <color rgb="FF000000"/>
      <name val="SimSun"/>
      <charset val="134"/>
    </font>
    <font>
      <b/>
      <sz val="10"/>
      <color rgb="FF000000"/>
      <name val="SimSun"/>
      <charset val="134"/>
    </font>
    <font>
      <b/>
      <sz val="16"/>
      <color rgb="FF000000"/>
      <name val="SimSun"/>
      <charset val="134"/>
    </font>
    <font>
      <sz val="14"/>
      <color rgb="FF000000"/>
      <name val="SimSun"/>
      <charset val="134"/>
    </font>
    <font>
      <sz val="11"/>
      <color rgb="FF000000"/>
      <name val="SimSun"/>
      <charset val="134"/>
    </font>
    <font>
      <b/>
      <sz val="10"/>
      <name val="SimSun"/>
      <charset val="134"/>
    </font>
  </fonts>
  <fills count="1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4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DEBFF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DEEAF6"/>
      </right>
      <top style="thin">
        <color rgb="FF000000"/>
      </top>
      <bottom style="thin">
        <color rgb="FFDEEAF6"/>
      </bottom>
      <diagonal/>
    </border>
    <border>
      <left style="thin">
        <color rgb="FFDEEAF6"/>
      </left>
      <right style="thin">
        <color rgb="FFDEEAF6"/>
      </right>
      <top style="thin">
        <color rgb="FF000000"/>
      </top>
      <bottom style="thin">
        <color rgb="FFDEEAF6"/>
      </bottom>
      <diagonal/>
    </border>
    <border>
      <left style="thin">
        <color rgb="FFDEEAF6"/>
      </left>
      <right style="thin">
        <color rgb="FF000000"/>
      </right>
      <top style="thin">
        <color rgb="FF000000"/>
      </top>
      <bottom style="thin">
        <color rgb="FFDEEAF6"/>
      </bottom>
      <diagonal/>
    </border>
    <border>
      <left style="thin">
        <color rgb="FF000000"/>
      </left>
      <right style="thin">
        <color rgb="FFDEEAF6"/>
      </right>
      <top style="thin">
        <color rgb="FFDEEAF6"/>
      </top>
      <bottom style="thin">
        <color rgb="FFDEEAF6"/>
      </bottom>
      <diagonal/>
    </border>
    <border>
      <left style="thin">
        <color rgb="FFDEEAF6"/>
      </left>
      <right style="thin">
        <color rgb="FFDEEAF6"/>
      </right>
      <top style="thin">
        <color rgb="FFDEEAF6"/>
      </top>
      <bottom style="thin">
        <color rgb="FFDEEAF6"/>
      </bottom>
      <diagonal/>
    </border>
    <border>
      <left style="thin">
        <color rgb="FFDEEAF6"/>
      </left>
      <right style="thin">
        <color rgb="FF000000"/>
      </right>
      <top style="thin">
        <color rgb="FFDEEAF6"/>
      </top>
      <bottom style="thin">
        <color rgb="FFDEEAF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2CB"/>
      </left>
      <right style="thin">
        <color rgb="FFFFF2CB"/>
      </right>
      <top style="thin">
        <color rgb="FF000000"/>
      </top>
      <bottom style="thin">
        <color rgb="FF000000"/>
      </bottom>
      <diagonal/>
    </border>
    <border>
      <left style="thin">
        <color rgb="FFFFF2C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BE4D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5DEB5"/>
      </top>
      <bottom style="thin">
        <color rgb="FFC5DEB5"/>
      </bottom>
      <diagonal/>
    </border>
    <border>
      <left style="thin">
        <color rgb="FF000000"/>
      </left>
      <right style="thin">
        <color rgb="FF000000"/>
      </right>
      <top style="thin">
        <color rgb="FFC5DEB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E0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5DE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2CB"/>
      </bottom>
      <diagonal/>
    </border>
    <border>
      <left style="thin">
        <color rgb="FF000000"/>
      </left>
      <right style="thin">
        <color rgb="FF000000"/>
      </right>
      <top style="thin">
        <color rgb="FFD9E2F3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BE4D5"/>
      </top>
      <bottom style="thin">
        <color rgb="FFFBE4D5"/>
      </bottom>
      <diagonal/>
    </border>
    <border>
      <left style="thin">
        <color rgb="FF000000"/>
      </left>
      <right style="thin">
        <color rgb="FFDEEAF6"/>
      </right>
      <top style="thin">
        <color rgb="FFDEEAF6"/>
      </top>
      <bottom style="thin">
        <color rgb="FF000000"/>
      </bottom>
      <diagonal/>
    </border>
    <border>
      <left style="thin">
        <color rgb="FFDEEAF6"/>
      </left>
      <right style="thin">
        <color rgb="FFDEEAF6"/>
      </right>
      <top style="thin">
        <color rgb="FFDEEAF6"/>
      </top>
      <bottom style="thin">
        <color rgb="FF000000"/>
      </bottom>
      <diagonal/>
    </border>
    <border>
      <left style="thin">
        <color rgb="FFDEEAF6"/>
      </left>
      <right style="thin">
        <color rgb="FF000000"/>
      </right>
      <top style="thin">
        <color rgb="FFDEEAF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E2F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BE4D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AF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BE4D5"/>
      </bottom>
      <diagonal/>
    </border>
    <border>
      <left style="thin">
        <color rgb="FFFBE4D5"/>
      </left>
      <right style="thin">
        <color rgb="FFFBE4D5"/>
      </right>
      <top style="thin">
        <color rgb="FF000000"/>
      </top>
      <bottom style="thin">
        <color rgb="FFFBE4D5"/>
      </bottom>
      <diagonal/>
    </border>
    <border>
      <left style="thin">
        <color rgb="FFFBE4D5"/>
      </left>
      <right style="thin">
        <color rgb="FF000000"/>
      </right>
      <top style="thin">
        <color rgb="FF000000"/>
      </top>
      <bottom style="thin">
        <color rgb="FFFBE4D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E5DFEC"/>
      </left>
      <right style="thin">
        <color rgb="FF000000"/>
      </right>
      <top style="thin">
        <color rgb="FF000000"/>
      </top>
      <bottom style="thin">
        <color rgb="FFE5DFEC"/>
      </bottom>
      <diagonal/>
    </border>
    <border>
      <left style="thin">
        <color rgb="FF000000"/>
      </left>
      <right style="thin">
        <color rgb="FFE5DFEC"/>
      </right>
      <top style="thin">
        <color rgb="FFE5DFEC"/>
      </top>
      <bottom style="thin">
        <color rgb="FF000000"/>
      </bottom>
      <diagonal/>
    </border>
    <border>
      <left style="thin">
        <color rgb="FFE5DFEC"/>
      </left>
      <right style="thin">
        <color rgb="FF000000"/>
      </right>
      <top style="thin">
        <color rgb="FFE5DFE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5DFEC"/>
      </top>
      <bottom style="thin">
        <color rgb="FF000000"/>
      </bottom>
      <diagonal/>
    </border>
    <border>
      <left style="thin">
        <color rgb="FF000000"/>
      </left>
      <right style="thin">
        <color rgb="FFC5DEB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3E4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3E4FF"/>
      </bottom>
      <diagonal/>
    </border>
    <border>
      <left style="thin">
        <color rgb="FF000000"/>
      </left>
      <right style="thin">
        <color rgb="FFC5DEB5"/>
      </right>
      <top style="thin">
        <color rgb="FFC5DEB5"/>
      </top>
      <bottom style="thin">
        <color rgb="FF000000"/>
      </bottom>
      <diagonal/>
    </border>
    <border>
      <left style="thin">
        <color rgb="FF000000"/>
      </left>
      <right style="thin">
        <color rgb="FFC5DEB5"/>
      </right>
      <top style="thin">
        <color rgb="FFC5DEB5"/>
      </top>
      <bottom style="thin">
        <color rgb="FFC5DEB5"/>
      </bottom>
      <diagonal/>
    </border>
    <border>
      <left style="thin">
        <color rgb="FF000000"/>
      </left>
      <right style="thin">
        <color rgb="FF000000"/>
      </right>
      <top style="thin">
        <color rgb="FFE5DFEC"/>
      </top>
      <bottom style="thin">
        <color rgb="FFE5DFEC"/>
      </bottom>
      <diagonal/>
    </border>
    <border>
      <left style="thin">
        <color rgb="FFFFF2CB"/>
      </left>
      <right style="thin">
        <color rgb="FF000000"/>
      </right>
      <top style="thin">
        <color rgb="FF000000"/>
      </top>
      <bottom style="thin">
        <color rgb="FFFFF2CB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AF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DEBFF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4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6" fillId="0" borderId="0" xfId="0" applyNumberFormat="1" applyFont="1" applyBorder="1">
      <alignment vertical="center"/>
    </xf>
    <xf numFmtId="0" fontId="7" fillId="2" borderId="7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vertical="center" wrapText="1"/>
    </xf>
    <xf numFmtId="0" fontId="7" fillId="3" borderId="7" xfId="0" applyNumberFormat="1" applyFont="1" applyFill="1" applyBorder="1" applyAlignment="1">
      <alignment vertical="center"/>
    </xf>
    <xf numFmtId="176" fontId="4" fillId="6" borderId="7" xfId="0" applyNumberFormat="1" applyFont="1" applyFill="1" applyBorder="1" applyAlignment="1">
      <alignment horizontal="center" vertical="center"/>
    </xf>
    <xf numFmtId="0" fontId="4" fillId="6" borderId="7" xfId="0" applyNumberFormat="1" applyFont="1" applyFill="1" applyBorder="1" applyAlignment="1">
      <alignment horizontal="center" vertical="center"/>
    </xf>
    <xf numFmtId="176" fontId="4" fillId="6" borderId="25" xfId="0" applyNumberFormat="1" applyFont="1" applyFill="1" applyBorder="1" applyAlignment="1">
      <alignment horizontal="center" vertical="center"/>
    </xf>
    <xf numFmtId="0" fontId="11" fillId="3" borderId="7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vertical="center"/>
    </xf>
    <xf numFmtId="0" fontId="8" fillId="11" borderId="7" xfId="0" applyNumberFormat="1" applyFont="1" applyFill="1" applyBorder="1" applyAlignment="1">
      <alignment horizontal="center" vertical="center" wrapText="1"/>
    </xf>
    <xf numFmtId="0" fontId="7" fillId="4" borderId="15" xfId="0" applyNumberFormat="1" applyFont="1" applyFill="1" applyBorder="1" applyAlignment="1">
      <alignment horizontal="center" vertical="center" wrapText="1"/>
    </xf>
    <xf numFmtId="0" fontId="6" fillId="0" borderId="17" xfId="0" applyNumberFormat="1" applyFont="1" applyBorder="1" applyAlignment="1">
      <alignment vertical="center" wrapText="1"/>
    </xf>
    <xf numFmtId="0" fontId="7" fillId="4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vertical="center" wrapText="1"/>
    </xf>
    <xf numFmtId="0" fontId="7" fillId="3" borderId="7" xfId="0" applyNumberFormat="1" applyFont="1" applyFill="1" applyBorder="1" applyAlignment="1">
      <alignment horizontal="center" vertical="center" wrapText="1"/>
    </xf>
    <xf numFmtId="0" fontId="7" fillId="3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Border="1" applyAlignment="1">
      <alignment vertical="center"/>
    </xf>
    <xf numFmtId="0" fontId="7" fillId="7" borderId="13" xfId="0" applyNumberFormat="1" applyFont="1" applyFill="1" applyBorder="1" applyAlignment="1">
      <alignment horizontal="center" vertical="center" wrapText="1"/>
    </xf>
    <xf numFmtId="0" fontId="7" fillId="3" borderId="14" xfId="0" applyNumberFormat="1" applyFont="1" applyFill="1" applyBorder="1" applyAlignment="1">
      <alignment horizontal="center" vertical="center" wrapText="1"/>
    </xf>
    <xf numFmtId="0" fontId="6" fillId="0" borderId="14" xfId="0" applyNumberFormat="1" applyFont="1" applyBorder="1" applyAlignment="1">
      <alignment vertical="center" wrapText="1"/>
    </xf>
    <xf numFmtId="0" fontId="7" fillId="4" borderId="7" xfId="0" applyNumberFormat="1" applyFont="1" applyFill="1" applyBorder="1" applyAlignment="1">
      <alignment horizontal="center" vertical="center"/>
    </xf>
    <xf numFmtId="0" fontId="7" fillId="7" borderId="7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0" fontId="4" fillId="6" borderId="7" xfId="0" applyNumberFormat="1" applyFont="1" applyFill="1" applyBorder="1" applyAlignment="1">
      <alignment horizontal="center" vertical="center"/>
    </xf>
    <xf numFmtId="0" fontId="4" fillId="6" borderId="16" xfId="0" applyNumberFormat="1" applyFont="1" applyFill="1" applyBorder="1" applyAlignment="1">
      <alignment horizontal="center" vertical="center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5" borderId="7" xfId="0" applyNumberFormat="1" applyFont="1" applyFill="1" applyBorder="1" applyAlignment="1">
      <alignment horizontal="center" vertical="center" wrapText="1"/>
    </xf>
    <xf numFmtId="0" fontId="7" fillId="5" borderId="18" xfId="0" applyNumberFormat="1" applyFont="1" applyFill="1" applyBorder="1" applyAlignment="1">
      <alignment horizontal="center" vertical="center" wrapText="1"/>
    </xf>
    <xf numFmtId="0" fontId="7" fillId="5" borderId="23" xfId="0" applyNumberFormat="1" applyFont="1" applyFill="1" applyBorder="1" applyAlignment="1">
      <alignment horizontal="center" vertical="center" wrapText="1"/>
    </xf>
    <xf numFmtId="176" fontId="4" fillId="6" borderId="7" xfId="0" applyNumberFormat="1" applyFont="1" applyFill="1" applyBorder="1" applyAlignment="1">
      <alignment horizontal="center" vertical="center"/>
    </xf>
    <xf numFmtId="176" fontId="4" fillId="6" borderId="22" xfId="0" applyNumberFormat="1" applyFont="1" applyFill="1" applyBorder="1" applyAlignment="1">
      <alignment horizontal="center" vertical="center"/>
    </xf>
    <xf numFmtId="0" fontId="9" fillId="3" borderId="7" xfId="0" applyNumberFormat="1" applyFont="1" applyFill="1" applyBorder="1" applyAlignment="1">
      <alignment horizontal="center" vertical="center" wrapText="1"/>
    </xf>
    <xf numFmtId="0" fontId="9" fillId="3" borderId="11" xfId="0" applyNumberFormat="1" applyFont="1" applyFill="1" applyBorder="1" applyAlignment="1">
      <alignment horizontal="center" vertical="center" wrapText="1"/>
    </xf>
    <xf numFmtId="0" fontId="4" fillId="8" borderId="31" xfId="0" applyNumberFormat="1" applyFont="1" applyFill="1" applyBorder="1" applyAlignment="1">
      <alignment horizontal="center" vertical="center"/>
    </xf>
    <xf numFmtId="0" fontId="7" fillId="5" borderId="26" xfId="0" applyNumberFormat="1" applyFont="1" applyFill="1" applyBorder="1" applyAlignment="1">
      <alignment horizontal="center" vertical="center" wrapText="1"/>
    </xf>
    <xf numFmtId="0" fontId="7" fillId="5" borderId="28" xfId="0" applyNumberFormat="1" applyFont="1" applyFill="1" applyBorder="1" applyAlignment="1">
      <alignment horizontal="center" vertical="center" wrapText="1"/>
    </xf>
    <xf numFmtId="0" fontId="10" fillId="8" borderId="7" xfId="0" applyNumberFormat="1" applyFont="1" applyFill="1" applyBorder="1" applyAlignment="1">
      <alignment horizontal="left" vertical="center" wrapText="1"/>
    </xf>
    <xf numFmtId="0" fontId="10" fillId="0" borderId="7" xfId="0" applyNumberFormat="1" applyFont="1" applyBorder="1" applyAlignment="1">
      <alignment vertical="center"/>
    </xf>
    <xf numFmtId="0" fontId="6" fillId="0" borderId="29" xfId="0" applyNumberFormat="1" applyFont="1" applyBorder="1" applyAlignment="1">
      <alignment vertical="center"/>
    </xf>
    <xf numFmtId="0" fontId="6" fillId="0" borderId="30" xfId="0" applyNumberFormat="1" applyFont="1" applyBorder="1" applyAlignment="1">
      <alignment vertical="center"/>
    </xf>
    <xf numFmtId="49" fontId="10" fillId="8" borderId="7" xfId="0" applyNumberFormat="1" applyFont="1" applyFill="1" applyBorder="1" applyAlignment="1">
      <alignment horizontal="left" vertical="center" wrapText="1"/>
    </xf>
    <xf numFmtId="0" fontId="7" fillId="2" borderId="24" xfId="0" applyNumberFormat="1" applyFont="1" applyFill="1" applyBorder="1" applyAlignment="1">
      <alignment horizontal="center" vertical="center"/>
    </xf>
    <xf numFmtId="0" fontId="7" fillId="5" borderId="27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19" xfId="0" applyNumberFormat="1" applyFont="1" applyFill="1" applyBorder="1" applyAlignment="1">
      <alignment horizontal="center" vertical="center"/>
    </xf>
    <xf numFmtId="0" fontId="7" fillId="2" borderId="20" xfId="0" applyNumberFormat="1" applyFont="1" applyFill="1" applyBorder="1" applyAlignment="1">
      <alignment horizontal="center" vertical="center"/>
    </xf>
    <xf numFmtId="0" fontId="7" fillId="2" borderId="21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3" borderId="12" xfId="0" applyNumberFormat="1" applyFont="1" applyFill="1" applyBorder="1" applyAlignment="1">
      <alignment horizontal="center" vertical="center" wrapText="1"/>
    </xf>
    <xf numFmtId="0" fontId="7" fillId="5" borderId="7" xfId="0" applyNumberFormat="1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0" fontId="8" fillId="2" borderId="7" xfId="0" applyNumberFormat="1" applyFont="1" applyFill="1" applyBorder="1" applyAlignment="1">
      <alignment horizontal="center" vertical="center"/>
    </xf>
    <xf numFmtId="0" fontId="8" fillId="3" borderId="7" xfId="0" applyNumberFormat="1" applyFont="1" applyFill="1" applyBorder="1" applyAlignment="1">
      <alignment horizontal="center" vertical="center"/>
    </xf>
    <xf numFmtId="0" fontId="7" fillId="4" borderId="8" xfId="0" applyNumberFormat="1" applyFont="1" applyFill="1" applyBorder="1" applyAlignment="1">
      <alignment horizontal="center" vertical="center" wrapText="1"/>
    </xf>
    <xf numFmtId="0" fontId="7" fillId="4" borderId="9" xfId="0" applyNumberFormat="1" applyFont="1" applyFill="1" applyBorder="1" applyAlignment="1">
      <alignment horizontal="center" vertical="center" wrapText="1"/>
    </xf>
    <xf numFmtId="0" fontId="7" fillId="5" borderId="10" xfId="0" applyNumberFormat="1" applyFont="1" applyFill="1" applyBorder="1" applyAlignment="1">
      <alignment horizontal="center" vertical="center"/>
    </xf>
    <xf numFmtId="49" fontId="12" fillId="8" borderId="7" xfId="0" applyNumberFormat="1" applyFont="1" applyFill="1" applyBorder="1" applyAlignment="1">
      <alignment horizontal="left" vertical="center" wrapText="1"/>
    </xf>
    <xf numFmtId="0" fontId="7" fillId="7" borderId="7" xfId="0" applyNumberFormat="1" applyFont="1" applyFill="1" applyBorder="1" applyAlignment="1">
      <alignment horizontal="center" vertical="center" wrapText="1"/>
    </xf>
    <xf numFmtId="0" fontId="6" fillId="0" borderId="17" xfId="0" applyNumberFormat="1" applyFont="1" applyBorder="1" applyAlignment="1">
      <alignment vertical="center"/>
    </xf>
    <xf numFmtId="0" fontId="7" fillId="3" borderId="11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center" vertical="center"/>
    </xf>
    <xf numFmtId="0" fontId="6" fillId="0" borderId="13" xfId="0" applyNumberFormat="1" applyFont="1" applyBorder="1" applyAlignment="1">
      <alignment vertical="center"/>
    </xf>
    <xf numFmtId="0" fontId="7" fillId="3" borderId="36" xfId="0" applyNumberFormat="1" applyFont="1" applyFill="1" applyBorder="1" applyAlignment="1">
      <alignment horizontal="center" vertical="center" wrapText="1"/>
    </xf>
    <xf numFmtId="0" fontId="6" fillId="0" borderId="37" xfId="0" applyNumberFormat="1" applyFont="1" applyBorder="1" applyAlignment="1">
      <alignment vertical="center"/>
    </xf>
    <xf numFmtId="0" fontId="7" fillId="9" borderId="7" xfId="0" applyNumberFormat="1" applyFont="1" applyFill="1" applyBorder="1" applyAlignment="1">
      <alignment horizontal="center" vertical="center"/>
    </xf>
    <xf numFmtId="0" fontId="7" fillId="3" borderId="36" xfId="0" applyNumberFormat="1" applyFont="1" applyFill="1" applyBorder="1" applyAlignment="1">
      <alignment horizontal="center" vertical="center"/>
    </xf>
    <xf numFmtId="0" fontId="7" fillId="10" borderId="35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0" fontId="7" fillId="4" borderId="9" xfId="0" applyNumberFormat="1" applyFont="1" applyFill="1" applyBorder="1" applyAlignment="1">
      <alignment horizontal="center" vertical="center"/>
    </xf>
    <xf numFmtId="0" fontId="8" fillId="9" borderId="7" xfId="0" applyNumberFormat="1" applyFont="1" applyFill="1" applyBorder="1" applyAlignment="1">
      <alignment horizontal="center" vertical="center" wrapText="1"/>
    </xf>
    <xf numFmtId="0" fontId="8" fillId="10" borderId="32" xfId="0" applyNumberFormat="1" applyFont="1" applyFill="1" applyBorder="1" applyAlignment="1">
      <alignment horizontal="center" vertical="center" wrapText="1"/>
    </xf>
    <xf numFmtId="0" fontId="8" fillId="10" borderId="33" xfId="0" applyNumberFormat="1" applyFont="1" applyFill="1" applyBorder="1" applyAlignment="1">
      <alignment horizontal="center" vertical="center" wrapText="1"/>
    </xf>
    <xf numFmtId="0" fontId="8" fillId="10" borderId="34" xfId="0" applyNumberFormat="1" applyFont="1" applyFill="1" applyBorder="1" applyAlignment="1">
      <alignment horizontal="center" vertical="center" wrapText="1"/>
    </xf>
    <xf numFmtId="0" fontId="7" fillId="9" borderId="38" xfId="0" applyNumberFormat="1" applyFont="1" applyFill="1" applyBorder="1" applyAlignment="1">
      <alignment horizontal="center" vertical="center"/>
    </xf>
    <xf numFmtId="0" fontId="6" fillId="0" borderId="39" xfId="0" applyNumberFormat="1" applyFont="1" applyBorder="1" applyAlignment="1">
      <alignment vertical="center"/>
    </xf>
    <xf numFmtId="0" fontId="7" fillId="9" borderId="7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Border="1" applyAlignment="1">
      <alignment vertical="center" wrapText="1"/>
    </xf>
    <xf numFmtId="0" fontId="10" fillId="0" borderId="7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7" fillId="9" borderId="40" xfId="0" applyNumberFormat="1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45" xfId="0" applyNumberFormat="1" applyFont="1" applyBorder="1" applyAlignment="1">
      <alignment horizontal="center" vertical="center"/>
    </xf>
    <xf numFmtId="49" fontId="10" fillId="8" borderId="7" xfId="0" applyNumberFormat="1" applyFont="1" applyFill="1" applyBorder="1" applyAlignment="1">
      <alignment horizontal="center" vertical="center" wrapText="1"/>
    </xf>
    <xf numFmtId="49" fontId="12" fillId="8" borderId="46" xfId="0" applyNumberFormat="1" applyFont="1" applyFill="1" applyBorder="1" applyAlignment="1">
      <alignment horizontal="center" vertical="center" wrapText="1"/>
    </xf>
    <xf numFmtId="49" fontId="12" fillId="8" borderId="47" xfId="0" applyNumberFormat="1" applyFont="1" applyFill="1" applyBorder="1" applyAlignment="1">
      <alignment horizontal="center" vertical="center" wrapText="1"/>
    </xf>
    <xf numFmtId="0" fontId="10" fillId="8" borderId="7" xfId="0" applyNumberFormat="1" applyFont="1" applyFill="1" applyBorder="1" applyAlignment="1">
      <alignment horizontal="center" vertical="center" wrapText="1"/>
    </xf>
    <xf numFmtId="0" fontId="10" fillId="8" borderId="46" xfId="0" applyNumberFormat="1" applyFont="1" applyFill="1" applyBorder="1" applyAlignment="1">
      <alignment horizontal="center" vertical="center" wrapText="1"/>
    </xf>
    <xf numFmtId="0" fontId="10" fillId="8" borderId="47" xfId="0" applyNumberFormat="1" applyFont="1" applyFill="1" applyBorder="1" applyAlignment="1">
      <alignment horizontal="center" vertical="center" wrapText="1"/>
    </xf>
    <xf numFmtId="49" fontId="10" fillId="8" borderId="46" xfId="0" applyNumberFormat="1" applyFont="1" applyFill="1" applyBorder="1" applyAlignment="1">
      <alignment horizontal="center" vertical="center" wrapText="1"/>
    </xf>
    <xf numFmtId="49" fontId="10" fillId="8" borderId="47" xfId="0" applyNumberFormat="1" applyFont="1" applyFill="1" applyBorder="1" applyAlignment="1">
      <alignment horizontal="center" vertical="center" wrapText="1"/>
    </xf>
    <xf numFmtId="0" fontId="8" fillId="10" borderId="7" xfId="0" applyNumberFormat="1" applyFont="1" applyFill="1" applyBorder="1" applyAlignment="1">
      <alignment horizontal="center" vertical="center" wrapText="1"/>
    </xf>
    <xf numFmtId="0" fontId="7" fillId="10" borderId="7" xfId="0" applyNumberFormat="1" applyFont="1" applyFill="1" applyBorder="1" applyAlignment="1">
      <alignment horizontal="center" vertical="center"/>
    </xf>
    <xf numFmtId="0" fontId="7" fillId="10" borderId="7" xfId="0" applyNumberFormat="1" applyFont="1" applyFill="1" applyBorder="1" applyAlignment="1">
      <alignment horizontal="center" vertical="center" wrapText="1"/>
    </xf>
    <xf numFmtId="0" fontId="7" fillId="10" borderId="35" xfId="0" applyNumberFormat="1" applyFont="1" applyFill="1" applyBorder="1" applyAlignment="1">
      <alignment horizontal="center" vertical="center" wrapText="1"/>
    </xf>
    <xf numFmtId="0" fontId="7" fillId="3" borderId="42" xfId="0" applyNumberFormat="1" applyFont="1" applyFill="1" applyBorder="1" applyAlignment="1">
      <alignment horizontal="center" vertical="center" wrapText="1"/>
    </xf>
    <xf numFmtId="0" fontId="7" fillId="4" borderId="44" xfId="0" applyNumberFormat="1" applyFont="1" applyFill="1" applyBorder="1" applyAlignment="1">
      <alignment horizontal="center" vertical="center" wrapText="1"/>
    </xf>
    <xf numFmtId="0" fontId="7" fillId="3" borderId="42" xfId="0" applyNumberFormat="1" applyFont="1" applyFill="1" applyBorder="1" applyAlignment="1">
      <alignment horizontal="center" vertical="center"/>
    </xf>
    <xf numFmtId="0" fontId="7" fillId="3" borderId="41" xfId="0" applyNumberFormat="1" applyFont="1" applyFill="1" applyBorder="1" applyAlignment="1">
      <alignment horizontal="center" vertical="center"/>
    </xf>
    <xf numFmtId="0" fontId="7" fillId="10" borderId="43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0" fontId="10" fillId="0" borderId="48" xfId="0" applyNumberFormat="1" applyFont="1" applyBorder="1" applyAlignment="1">
      <alignment horizontal="center" vertical="center"/>
    </xf>
    <xf numFmtId="0" fontId="11" fillId="5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/>
    </xf>
    <xf numFmtId="0" fontId="7" fillId="12" borderId="7" xfId="0" applyNumberFormat="1" applyFont="1" applyFill="1" applyBorder="1" applyAlignment="1">
      <alignment horizontal="center" vertical="center"/>
    </xf>
    <xf numFmtId="0" fontId="6" fillId="12" borderId="7" xfId="0" applyNumberFormat="1" applyFont="1" applyFill="1" applyBorder="1" applyAlignment="1">
      <alignment vertical="center"/>
    </xf>
    <xf numFmtId="0" fontId="3" fillId="2" borderId="24" xfId="0" applyNumberFormat="1" applyFont="1" applyFill="1" applyBorder="1" applyAlignment="1">
      <alignment horizontal="center" vertical="center"/>
    </xf>
    <xf numFmtId="0" fontId="7" fillId="2" borderId="49" xfId="0" applyNumberFormat="1" applyFont="1" applyFill="1" applyBorder="1" applyAlignment="1">
      <alignment horizontal="center" vertical="center"/>
    </xf>
    <xf numFmtId="0" fontId="8" fillId="12" borderId="7" xfId="0" applyNumberFormat="1" applyFont="1" applyFill="1" applyBorder="1" applyAlignment="1">
      <alignment horizontal="center" vertical="center" wrapText="1"/>
    </xf>
    <xf numFmtId="0" fontId="11" fillId="12" borderId="7" xfId="0" applyNumberFormat="1" applyFont="1" applyFill="1" applyBorder="1" applyAlignment="1">
      <alignment horizontal="center" vertical="center" wrapText="1"/>
    </xf>
    <xf numFmtId="0" fontId="7" fillId="12" borderId="7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left" vertical="center" wrapText="1"/>
    </xf>
    <xf numFmtId="0" fontId="3" fillId="2" borderId="7" xfId="0" applyNumberFormat="1" applyFont="1" applyFill="1" applyBorder="1" applyAlignment="1">
      <alignment horizontal="center" vertical="center"/>
    </xf>
    <xf numFmtId="0" fontId="15" fillId="8" borderId="7" xfId="0" applyNumberFormat="1" applyFont="1" applyFill="1" applyBorder="1" applyAlignment="1">
      <alignment horizontal="center" vertical="center"/>
    </xf>
    <xf numFmtId="0" fontId="11" fillId="2" borderId="7" xfId="0" applyNumberFormat="1" applyFont="1" applyFill="1" applyBorder="1" applyAlignment="1">
      <alignment horizontal="center" vertical="center"/>
    </xf>
    <xf numFmtId="0" fontId="7" fillId="12" borderId="50" xfId="0" applyNumberFormat="1" applyFont="1" applyFill="1" applyBorder="1" applyAlignment="1">
      <alignment horizontal="center" vertical="center"/>
    </xf>
    <xf numFmtId="0" fontId="10" fillId="8" borderId="7" xfId="0" applyNumberFormat="1" applyFont="1" applyFill="1" applyBorder="1" applyAlignment="1">
      <alignment horizontal="left" vertical="top" wrapText="1"/>
    </xf>
    <xf numFmtId="0" fontId="6" fillId="0" borderId="7" xfId="0" applyNumberFormat="1" applyFont="1" applyBorder="1" applyAlignment="1">
      <alignment horizontal="left" vertical="top" wrapText="1"/>
    </xf>
    <xf numFmtId="0" fontId="10" fillId="0" borderId="7" xfId="0" applyNumberFormat="1" applyFont="1" applyBorder="1" applyAlignment="1">
      <alignment horizontal="left" vertical="top" wrapText="1"/>
    </xf>
    <xf numFmtId="49" fontId="10" fillId="8" borderId="7" xfId="0" applyNumberFormat="1" applyFont="1" applyFill="1" applyBorder="1" applyAlignment="1">
      <alignment horizontal="left" vertical="top" wrapText="1"/>
    </xf>
    <xf numFmtId="49" fontId="12" fillId="8" borderId="7" xfId="0" applyNumberFormat="1" applyFont="1" applyFill="1" applyBorder="1" applyAlignment="1">
      <alignment horizontal="left" vertical="top" wrapText="1"/>
    </xf>
    <xf numFmtId="0" fontId="3" fillId="2" borderId="17" xfId="0" applyNumberFormat="1" applyFont="1" applyFill="1" applyBorder="1" applyAlignment="1">
      <alignment horizontal="center" vertical="center"/>
    </xf>
    <xf numFmtId="0" fontId="11" fillId="2" borderId="39" xfId="0" applyNumberFormat="1" applyFont="1" applyFill="1" applyBorder="1" applyAlignment="1">
      <alignment horizontal="center" vertical="center"/>
    </xf>
    <xf numFmtId="0" fontId="7" fillId="2" borderId="39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00"/>
  <sheetViews>
    <sheetView topLeftCell="A7" zoomScaleNormal="100" zoomScaleSheetLayoutView="100" workbookViewId="0">
      <selection sqref="A1:AC1"/>
    </sheetView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2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5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9" t="s">
        <v>4</v>
      </c>
      <c r="W3" s="68"/>
      <c r="X3" s="69"/>
      <c r="Y3" s="70" t="s">
        <v>5</v>
      </c>
      <c r="Z3" s="70"/>
      <c r="AA3" s="70"/>
      <c r="AB3" s="70"/>
      <c r="AC3" s="70"/>
      <c r="AD3" s="3"/>
      <c r="AE3" s="3"/>
      <c r="AF3" s="3"/>
      <c r="AG3" s="3"/>
      <c r="AH3" s="3"/>
      <c r="AI3" s="3"/>
      <c r="AJ3" s="3"/>
      <c r="AK3" s="3"/>
      <c r="AL3" s="3"/>
      <c r="AM3" s="3"/>
      <c r="AN3" s="2"/>
      <c r="AO3" s="2"/>
      <c r="AP3" s="2"/>
      <c r="AQ3" s="2"/>
      <c r="AR3" s="2"/>
      <c r="AS3" s="2"/>
      <c r="AT3" s="2"/>
      <c r="AU3" s="2"/>
      <c r="AV3" s="2"/>
      <c r="AW3" s="2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0"/>
      <c r="J4" s="20"/>
      <c r="K4" s="20"/>
      <c r="L4" s="21" t="s">
        <v>13</v>
      </c>
      <c r="M4" s="20"/>
      <c r="N4" s="20"/>
      <c r="O4" s="20"/>
      <c r="P4" s="20"/>
      <c r="Q4" s="21" t="s">
        <v>14</v>
      </c>
      <c r="R4" s="21" t="s">
        <v>15</v>
      </c>
      <c r="S4" s="20"/>
      <c r="T4" s="20"/>
      <c r="U4" s="20"/>
      <c r="V4" s="19" t="s">
        <v>16</v>
      </c>
      <c r="W4" s="19" t="s">
        <v>17</v>
      </c>
      <c r="X4" s="19" t="s">
        <v>18</v>
      </c>
      <c r="Y4" s="34" t="s">
        <v>6</v>
      </c>
      <c r="Z4" s="58" t="s">
        <v>16</v>
      </c>
      <c r="AA4" s="58"/>
      <c r="AB4" s="58" t="s">
        <v>17</v>
      </c>
      <c r="AC4" s="58"/>
      <c r="AD4" s="3"/>
      <c r="AE4" s="3"/>
      <c r="AF4" s="3"/>
      <c r="AG4" s="3"/>
      <c r="AH4" s="3"/>
      <c r="AI4" s="3"/>
      <c r="AJ4" s="3"/>
      <c r="AK4" s="3"/>
      <c r="AL4" s="3"/>
      <c r="AM4" s="3"/>
      <c r="AN4" s="2"/>
      <c r="AO4" s="2"/>
      <c r="AP4" s="2"/>
      <c r="AQ4" s="2"/>
      <c r="AR4" s="2"/>
      <c r="AS4" s="2"/>
      <c r="AT4" s="2"/>
      <c r="AU4" s="2"/>
      <c r="AV4" s="2"/>
      <c r="AW4" s="2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19</v>
      </c>
      <c r="I5" s="21" t="s">
        <v>20</v>
      </c>
      <c r="J5" s="20"/>
      <c r="K5" s="22" t="s">
        <v>18</v>
      </c>
      <c r="L5" s="21" t="s">
        <v>19</v>
      </c>
      <c r="M5" s="21" t="s">
        <v>20</v>
      </c>
      <c r="N5" s="20"/>
      <c r="O5" s="22" t="s">
        <v>21</v>
      </c>
      <c r="P5" s="22" t="s">
        <v>18</v>
      </c>
      <c r="Q5" s="20"/>
      <c r="R5" s="21" t="s">
        <v>19</v>
      </c>
      <c r="S5" s="21" t="s">
        <v>20</v>
      </c>
      <c r="T5" s="20"/>
      <c r="U5" s="22" t="s">
        <v>18</v>
      </c>
      <c r="V5" s="20"/>
      <c r="W5" s="20"/>
      <c r="X5" s="20"/>
      <c r="Y5" s="34"/>
      <c r="Z5" s="34" t="s">
        <v>22</v>
      </c>
      <c r="AA5" s="34" t="s">
        <v>23</v>
      </c>
      <c r="AB5" s="34" t="s">
        <v>22</v>
      </c>
      <c r="AC5" s="34" t="s">
        <v>23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2"/>
      <c r="AO5" s="2"/>
      <c r="AP5" s="2"/>
      <c r="AQ5" s="2"/>
      <c r="AR5" s="2"/>
      <c r="AS5" s="2"/>
      <c r="AT5" s="2"/>
      <c r="AU5" s="2"/>
      <c r="AV5" s="2"/>
      <c r="AW5" s="2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20"/>
      <c r="I6" s="9" t="s">
        <v>24</v>
      </c>
      <c r="J6" s="10" t="s">
        <v>25</v>
      </c>
      <c r="K6" s="23"/>
      <c r="L6" s="20"/>
      <c r="M6" s="9" t="s">
        <v>24</v>
      </c>
      <c r="N6" s="10" t="s">
        <v>25</v>
      </c>
      <c r="O6" s="23"/>
      <c r="P6" s="23"/>
      <c r="Q6" s="20"/>
      <c r="R6" s="20"/>
      <c r="S6" s="9" t="s">
        <v>24</v>
      </c>
      <c r="T6" s="10" t="s">
        <v>25</v>
      </c>
      <c r="U6" s="23"/>
      <c r="V6" s="20"/>
      <c r="W6" s="20"/>
      <c r="X6" s="20"/>
      <c r="Y6" s="34"/>
      <c r="Z6" s="34"/>
      <c r="AA6" s="34"/>
      <c r="AB6" s="34"/>
      <c r="AC6" s="34"/>
      <c r="AD6" s="3"/>
      <c r="AE6" s="3"/>
      <c r="AF6" s="3"/>
      <c r="AG6" s="3"/>
      <c r="AH6" s="3"/>
      <c r="AI6" s="3"/>
      <c r="AJ6" s="3"/>
      <c r="AK6" s="3"/>
      <c r="AL6" s="3"/>
      <c r="AM6" s="3"/>
      <c r="AN6" s="2"/>
      <c r="AO6" s="2"/>
      <c r="AP6" s="2"/>
      <c r="AQ6" s="2"/>
      <c r="AR6" s="2"/>
      <c r="AS6" s="2"/>
      <c r="AT6" s="2"/>
      <c r="AU6" s="2"/>
      <c r="AV6" s="2"/>
      <c r="AW6" s="2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27</v>
      </c>
      <c r="I7" s="28">
        <v>550</v>
      </c>
      <c r="J7" s="28">
        <v>687</v>
      </c>
      <c r="K7" s="28">
        <v>1264</v>
      </c>
      <c r="L7" s="22">
        <v>22</v>
      </c>
      <c r="M7" s="22">
        <v>390</v>
      </c>
      <c r="N7" s="22">
        <v>306</v>
      </c>
      <c r="O7" s="21">
        <v>99</v>
      </c>
      <c r="P7" s="22">
        <f>SUM(L7:N8)</f>
        <v>718</v>
      </c>
      <c r="Q7" s="22">
        <v>34</v>
      </c>
      <c r="R7" s="22">
        <v>1</v>
      </c>
      <c r="S7" s="22">
        <v>85</v>
      </c>
      <c r="T7" s="22">
        <v>562</v>
      </c>
      <c r="U7" s="22">
        <f>SUM(R7:T8)</f>
        <v>648</v>
      </c>
      <c r="V7" s="27">
        <v>104</v>
      </c>
      <c r="W7" s="27">
        <v>2496</v>
      </c>
      <c r="X7" s="27">
        <f>SUM(V7:W11)</f>
        <v>2600</v>
      </c>
      <c r="Y7" s="34" t="s">
        <v>26</v>
      </c>
      <c r="Z7" s="58">
        <v>1</v>
      </c>
      <c r="AA7" s="58">
        <v>1</v>
      </c>
      <c r="AB7" s="58">
        <v>235</v>
      </c>
      <c r="AC7" s="58">
        <v>129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2"/>
      <c r="AW7" s="2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>
        <v>1.0551999999999999</v>
      </c>
      <c r="E8" s="12">
        <v>6</v>
      </c>
      <c r="F8" s="21"/>
      <c r="G8" s="57"/>
      <c r="H8" s="23"/>
      <c r="I8" s="23"/>
      <c r="J8" s="23"/>
      <c r="K8" s="23"/>
      <c r="L8" s="23"/>
      <c r="M8" s="23"/>
      <c r="N8" s="23"/>
      <c r="O8" s="20"/>
      <c r="P8" s="23"/>
      <c r="Q8" s="23"/>
      <c r="R8" s="23"/>
      <c r="S8" s="23"/>
      <c r="T8" s="23"/>
      <c r="U8" s="23"/>
      <c r="V8" s="23"/>
      <c r="W8" s="23"/>
      <c r="X8" s="23"/>
      <c r="Y8" s="34"/>
      <c r="Z8" s="58"/>
      <c r="AA8" s="58"/>
      <c r="AB8" s="58"/>
      <c r="AC8" s="58"/>
      <c r="AD8" s="3"/>
      <c r="AE8" s="3"/>
      <c r="AF8" s="3"/>
      <c r="AG8" s="3"/>
      <c r="AH8" s="3"/>
      <c r="AI8" s="3"/>
      <c r="AJ8" s="3"/>
      <c r="AK8" s="3"/>
      <c r="AL8" s="3"/>
      <c r="AM8" s="3"/>
      <c r="AN8" s="2"/>
      <c r="AO8" s="2"/>
      <c r="AP8" s="2"/>
      <c r="AQ8" s="2"/>
      <c r="AR8" s="2"/>
      <c r="AS8" s="2"/>
      <c r="AT8" s="2"/>
      <c r="AU8" s="2"/>
      <c r="AV8" s="2"/>
      <c r="AW8" s="2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>
        <v>0.29620000000000002</v>
      </c>
      <c r="E9" s="12">
        <v>2</v>
      </c>
      <c r="F9" s="21"/>
      <c r="G9" s="39" t="s">
        <v>31</v>
      </c>
      <c r="H9" s="28">
        <v>12.69</v>
      </c>
      <c r="I9" s="28">
        <v>79.540000000000006</v>
      </c>
      <c r="J9" s="28">
        <v>23.08</v>
      </c>
      <c r="K9" s="28">
        <v>115.31</v>
      </c>
      <c r="L9" s="22"/>
      <c r="M9" s="22"/>
      <c r="N9" s="22"/>
      <c r="O9" s="22"/>
      <c r="P9" s="22">
        <f>SUM(L9:N11)</f>
        <v>0</v>
      </c>
      <c r="Q9" s="22"/>
      <c r="R9" s="22">
        <v>0.6</v>
      </c>
      <c r="S9" s="22">
        <v>9.6199999999999992</v>
      </c>
      <c r="T9" s="22">
        <v>17.45</v>
      </c>
      <c r="U9" s="29">
        <f>SUM(R9:T11)</f>
        <v>27.669999999999998</v>
      </c>
      <c r="V9" s="23"/>
      <c r="W9" s="23"/>
      <c r="X9" s="23"/>
      <c r="Y9" s="34"/>
      <c r="Z9" s="58"/>
      <c r="AA9" s="58"/>
      <c r="AB9" s="58"/>
      <c r="AC9" s="58"/>
      <c r="AD9" s="3"/>
      <c r="AE9" s="3"/>
      <c r="AF9" s="3"/>
      <c r="AG9" s="3"/>
      <c r="AH9" s="3"/>
      <c r="AI9" s="3"/>
      <c r="AJ9" s="3"/>
      <c r="AK9" s="3"/>
      <c r="AL9" s="3"/>
      <c r="AM9" s="3"/>
      <c r="AN9" s="2"/>
      <c r="AO9" s="2"/>
      <c r="AP9" s="2"/>
      <c r="AQ9" s="2"/>
      <c r="AR9" s="2"/>
      <c r="AS9" s="2"/>
      <c r="AT9" s="2"/>
      <c r="AU9" s="2"/>
      <c r="AV9" s="2"/>
      <c r="AW9" s="2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>
        <v>5.1254</v>
      </c>
      <c r="E10" s="12">
        <v>32</v>
      </c>
      <c r="F10" s="21"/>
      <c r="G10" s="40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34"/>
      <c r="Z10" s="58"/>
      <c r="AA10" s="58"/>
      <c r="AB10" s="58"/>
      <c r="AC10" s="58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>
        <f>D8+D9+D10</f>
        <v>6.4767999999999999</v>
      </c>
      <c r="E11" s="11"/>
      <c r="F11" s="21"/>
      <c r="G11" s="59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34"/>
      <c r="Z11" s="58"/>
      <c r="AA11" s="58"/>
      <c r="AB11" s="58"/>
      <c r="AC11" s="58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0</v>
      </c>
      <c r="I12" s="28">
        <v>5</v>
      </c>
      <c r="J12" s="28">
        <v>72</v>
      </c>
      <c r="K12" s="28">
        <v>77</v>
      </c>
      <c r="L12" s="22">
        <v>0</v>
      </c>
      <c r="M12" s="22">
        <v>4</v>
      </c>
      <c r="N12" s="22">
        <v>41</v>
      </c>
      <c r="O12" s="22">
        <v>4</v>
      </c>
      <c r="P12" s="22">
        <f>SUM(L12:N13)</f>
        <v>45</v>
      </c>
      <c r="Q12" s="22">
        <v>4</v>
      </c>
      <c r="R12" s="22">
        <v>0</v>
      </c>
      <c r="S12" s="22">
        <v>0</v>
      </c>
      <c r="T12" s="22">
        <v>19</v>
      </c>
      <c r="U12" s="22">
        <f>SUM(R12:T13)</f>
        <v>19</v>
      </c>
      <c r="V12" s="27">
        <v>257</v>
      </c>
      <c r="W12" s="27">
        <v>40</v>
      </c>
      <c r="X12" s="27">
        <f>SUM(V12:W16)</f>
        <v>297</v>
      </c>
      <c r="Y12" s="34" t="s">
        <v>33</v>
      </c>
      <c r="Z12" s="58">
        <v>60</v>
      </c>
      <c r="AA12" s="58">
        <v>39</v>
      </c>
      <c r="AB12" s="58">
        <v>0</v>
      </c>
      <c r="AC12" s="58">
        <v>0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34"/>
      <c r="Z13" s="58"/>
      <c r="AA13" s="58"/>
      <c r="AB13" s="58"/>
      <c r="AC13" s="58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>
        <v>0.2959</v>
      </c>
      <c r="E14" s="12">
        <v>4</v>
      </c>
      <c r="F14" s="21"/>
      <c r="G14" s="39" t="s">
        <v>31</v>
      </c>
      <c r="H14" s="28">
        <v>0</v>
      </c>
      <c r="I14" s="28">
        <v>0.38</v>
      </c>
      <c r="J14" s="28">
        <v>3.12</v>
      </c>
      <c r="K14" s="28">
        <v>3.5</v>
      </c>
      <c r="L14" s="22"/>
      <c r="M14" s="22"/>
      <c r="N14" s="22"/>
      <c r="O14" s="22"/>
      <c r="P14" s="22">
        <f>SUM(L14:N16)</f>
        <v>0</v>
      </c>
      <c r="Q14" s="22"/>
      <c r="R14" s="22">
        <v>0</v>
      </c>
      <c r="S14" s="22">
        <v>0</v>
      </c>
      <c r="T14" s="22">
        <v>0.63</v>
      </c>
      <c r="U14" s="22">
        <f>SUM(R14:T16)</f>
        <v>0.63</v>
      </c>
      <c r="V14" s="23"/>
      <c r="W14" s="23"/>
      <c r="X14" s="23"/>
      <c r="Y14" s="34"/>
      <c r="Z14" s="58"/>
      <c r="AA14" s="58"/>
      <c r="AB14" s="58"/>
      <c r="AC14" s="58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34"/>
      <c r="Z15" s="58"/>
      <c r="AA15" s="58"/>
      <c r="AB15" s="58"/>
      <c r="AC15" s="58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>
        <v>0.2959</v>
      </c>
      <c r="E16" s="12">
        <v>4</v>
      </c>
      <c r="F16" s="21"/>
      <c r="G16" s="59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34"/>
      <c r="Z16" s="58"/>
      <c r="AA16" s="58"/>
      <c r="AB16" s="58"/>
      <c r="AC16" s="58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>
        <v>1.804</v>
      </c>
      <c r="E17" s="12">
        <v>5</v>
      </c>
      <c r="F17" s="21" t="s">
        <v>34</v>
      </c>
      <c r="G17" s="21" t="s">
        <v>10</v>
      </c>
      <c r="H17" s="28">
        <v>1</v>
      </c>
      <c r="I17" s="28">
        <v>23</v>
      </c>
      <c r="J17" s="28">
        <v>122</v>
      </c>
      <c r="K17" s="28">
        <v>146</v>
      </c>
      <c r="L17" s="22">
        <v>0</v>
      </c>
      <c r="M17" s="22">
        <v>22</v>
      </c>
      <c r="N17" s="22">
        <v>54</v>
      </c>
      <c r="O17" s="22">
        <v>6</v>
      </c>
      <c r="P17" s="22">
        <f>SUM(L17:N18)</f>
        <v>76</v>
      </c>
      <c r="Q17" s="22">
        <v>6</v>
      </c>
      <c r="R17" s="22">
        <v>0</v>
      </c>
      <c r="S17" s="22">
        <v>1</v>
      </c>
      <c r="T17" s="22">
        <v>47</v>
      </c>
      <c r="U17" s="22">
        <f>SUM(R17:T18)</f>
        <v>48</v>
      </c>
      <c r="V17" s="27">
        <v>423</v>
      </c>
      <c r="W17" s="27">
        <v>122</v>
      </c>
      <c r="X17" s="27">
        <f>SUM(V17:W21)</f>
        <v>545</v>
      </c>
      <c r="Y17" s="34" t="s">
        <v>34</v>
      </c>
      <c r="Z17" s="58">
        <v>124</v>
      </c>
      <c r="AA17" s="58">
        <v>52</v>
      </c>
      <c r="AB17" s="58">
        <v>7</v>
      </c>
      <c r="AC17" s="58">
        <v>2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34"/>
      <c r="Z18" s="58"/>
      <c r="AA18" s="58"/>
      <c r="AB18" s="58"/>
      <c r="AC18" s="58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>
        <v>0.25380000000000003</v>
      </c>
      <c r="E19" s="12">
        <v>3</v>
      </c>
      <c r="F19" s="21"/>
      <c r="G19" s="39" t="s">
        <v>31</v>
      </c>
      <c r="H19" s="28">
        <v>0.69</v>
      </c>
      <c r="I19" s="28">
        <v>5.57</v>
      </c>
      <c r="J19" s="28">
        <v>9.31</v>
      </c>
      <c r="K19" s="28">
        <v>15.57</v>
      </c>
      <c r="L19" s="22"/>
      <c r="M19" s="22"/>
      <c r="N19" s="22"/>
      <c r="O19" s="22"/>
      <c r="P19" s="22">
        <f>SUM(L19:N21)</f>
        <v>0</v>
      </c>
      <c r="Q19" s="22"/>
      <c r="R19" s="22">
        <v>0</v>
      </c>
      <c r="S19" s="22">
        <v>7.0000000000000007E-2</v>
      </c>
      <c r="T19" s="22">
        <v>2.34</v>
      </c>
      <c r="U19" s="22">
        <f>SUM(R19:T21)</f>
        <v>2.4099999999999997</v>
      </c>
      <c r="V19" s="23"/>
      <c r="W19" s="23"/>
      <c r="X19" s="23"/>
      <c r="Y19" s="34"/>
      <c r="Z19" s="58"/>
      <c r="AA19" s="58"/>
      <c r="AB19" s="58"/>
      <c r="AC19" s="58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>
        <v>0.56100000000000005</v>
      </c>
      <c r="E20" s="12">
        <v>3</v>
      </c>
      <c r="F20" s="21"/>
      <c r="G20" s="40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34"/>
      <c r="Z20" s="58"/>
      <c r="AA20" s="58"/>
      <c r="AB20" s="58"/>
      <c r="AC20" s="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>
        <f>D17+D19+D20</f>
        <v>2.6188000000000002</v>
      </c>
      <c r="E21" s="11"/>
      <c r="F21" s="37"/>
      <c r="G21" s="59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34"/>
      <c r="Z21" s="58"/>
      <c r="AA21" s="58"/>
      <c r="AB21" s="58"/>
      <c r="AC21" s="58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>
        <v>2.1570999999999998</v>
      </c>
      <c r="E22" s="31"/>
      <c r="F22" s="21" t="s">
        <v>36</v>
      </c>
      <c r="G22" s="21" t="s">
        <v>10</v>
      </c>
      <c r="H22" s="24">
        <v>28</v>
      </c>
      <c r="I22" s="24">
        <v>578</v>
      </c>
      <c r="J22" s="24">
        <v>881</v>
      </c>
      <c r="K22" s="24">
        <v>1487</v>
      </c>
      <c r="L22" s="25">
        <f t="shared" ref="L22:U22" si="0">SUM(L7,L12,L17)</f>
        <v>22</v>
      </c>
      <c r="M22" s="25">
        <f t="shared" si="0"/>
        <v>416</v>
      </c>
      <c r="N22" s="25">
        <f t="shared" si="0"/>
        <v>401</v>
      </c>
      <c r="O22" s="25">
        <f t="shared" si="0"/>
        <v>109</v>
      </c>
      <c r="P22" s="25">
        <f t="shared" si="0"/>
        <v>839</v>
      </c>
      <c r="Q22" s="25">
        <f t="shared" si="0"/>
        <v>44</v>
      </c>
      <c r="R22" s="25">
        <f t="shared" si="0"/>
        <v>1</v>
      </c>
      <c r="S22" s="25">
        <f t="shared" si="0"/>
        <v>86</v>
      </c>
      <c r="T22" s="25">
        <f t="shared" si="0"/>
        <v>628</v>
      </c>
      <c r="U22" s="25">
        <f t="shared" si="0"/>
        <v>715</v>
      </c>
      <c r="V22" s="17">
        <f>V17+V12+V7</f>
        <v>784</v>
      </c>
      <c r="W22" s="17">
        <f>W17+W12+W7</f>
        <v>2658</v>
      </c>
      <c r="X22" s="17">
        <f>V22+W22</f>
        <v>3442</v>
      </c>
      <c r="Y22" s="34" t="s">
        <v>36</v>
      </c>
      <c r="Z22" s="34">
        <f>SUM(Z7:Z21)</f>
        <v>185</v>
      </c>
      <c r="AA22" s="34">
        <f>SUM(AA7:AA21)</f>
        <v>92</v>
      </c>
      <c r="AB22" s="34">
        <f>SUM(AB7:AB21)</f>
        <v>242</v>
      </c>
      <c r="AC22" s="34">
        <f>SUM(AC7:AC21)</f>
        <v>131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>
        <v>3.3487</v>
      </c>
      <c r="E23" s="32"/>
      <c r="F23" s="21"/>
      <c r="G23" s="33"/>
      <c r="H23" s="18"/>
      <c r="I23" s="18"/>
      <c r="J23" s="18"/>
      <c r="K23" s="18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18"/>
      <c r="W23" s="18"/>
      <c r="X23" s="18"/>
      <c r="Y23" s="35"/>
      <c r="Z23" s="35"/>
      <c r="AA23" s="35"/>
      <c r="AB23" s="35"/>
      <c r="AC23" s="35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24">
        <v>13.38</v>
      </c>
      <c r="I24" s="24">
        <v>85.49</v>
      </c>
      <c r="J24" s="24">
        <v>35.51</v>
      </c>
      <c r="K24" s="24">
        <v>134.38</v>
      </c>
      <c r="L24" s="25">
        <f t="shared" ref="L24:U24" si="1">SUM(L19,L14,L9)</f>
        <v>0</v>
      </c>
      <c r="M24" s="25">
        <f t="shared" si="1"/>
        <v>0</v>
      </c>
      <c r="N24" s="25">
        <f t="shared" si="1"/>
        <v>0</v>
      </c>
      <c r="O24" s="25">
        <f t="shared" si="1"/>
        <v>0</v>
      </c>
      <c r="P24" s="25">
        <f t="shared" si="1"/>
        <v>0</v>
      </c>
      <c r="Q24" s="25">
        <f t="shared" si="1"/>
        <v>0</v>
      </c>
      <c r="R24" s="25">
        <f t="shared" si="1"/>
        <v>0.6</v>
      </c>
      <c r="S24" s="25">
        <f t="shared" si="1"/>
        <v>9.69</v>
      </c>
      <c r="T24" s="25">
        <f t="shared" si="1"/>
        <v>20.419999999999998</v>
      </c>
      <c r="U24" s="25">
        <f t="shared" si="1"/>
        <v>30.709999999999997</v>
      </c>
      <c r="V24" s="18"/>
      <c r="W24" s="18"/>
      <c r="X24" s="18"/>
      <c r="Y24" s="36"/>
      <c r="Z24" s="36"/>
      <c r="AA24" s="36"/>
      <c r="AB24" s="36"/>
      <c r="AC24" s="36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>
        <f>D11+D16+D21+D23</f>
        <v>12.740200000000002</v>
      </c>
      <c r="E25" s="32"/>
      <c r="F25" s="25"/>
      <c r="G25" s="4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2" t="s">
        <v>39</v>
      </c>
      <c r="Z25" s="50"/>
      <c r="AA25" s="43"/>
      <c r="AB25" s="42">
        <v>472</v>
      </c>
      <c r="AC25" s="4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>
      <c r="A26" s="44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45" t="s">
        <v>41</v>
      </c>
      <c r="L26" s="46"/>
      <c r="M26" s="46"/>
      <c r="N26" s="46"/>
      <c r="O26" s="46"/>
      <c r="P26" s="46"/>
      <c r="Q26" s="46"/>
      <c r="R26" s="46"/>
      <c r="S26" s="46"/>
      <c r="T26" s="47"/>
      <c r="U26" s="48" t="s">
        <v>42</v>
      </c>
      <c r="V26" s="23"/>
      <c r="W26" s="23"/>
      <c r="X26" s="23"/>
      <c r="Y26" s="23"/>
      <c r="Z26" s="23"/>
      <c r="AA26" s="23"/>
      <c r="AB26" s="23"/>
      <c r="AC26" s="2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>
      <c r="A27" s="44" t="s">
        <v>43</v>
      </c>
      <c r="B27" s="23"/>
      <c r="C27" s="23"/>
      <c r="D27" s="23"/>
      <c r="E27" s="23"/>
      <c r="F27" s="23"/>
      <c r="G27" s="23"/>
      <c r="H27" s="23"/>
      <c r="I27" s="23"/>
      <c r="J27" s="23"/>
      <c r="K27" s="44" t="s">
        <v>44</v>
      </c>
      <c r="L27" s="23"/>
      <c r="M27" s="23"/>
      <c r="N27" s="23"/>
      <c r="O27" s="23"/>
      <c r="P27" s="23"/>
      <c r="Q27" s="23"/>
      <c r="R27" s="23"/>
      <c r="S27" s="23"/>
      <c r="T27" s="23"/>
      <c r="U27" s="48" t="s">
        <v>45</v>
      </c>
      <c r="V27" s="23"/>
      <c r="W27" s="23"/>
      <c r="X27" s="23"/>
      <c r="Y27" s="23"/>
      <c r="Z27" s="23"/>
      <c r="AA27" s="23"/>
      <c r="AB27" s="23"/>
      <c r="AC27" s="2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46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219">
    <mergeCell ref="A4:A6"/>
    <mergeCell ref="B4:B6"/>
    <mergeCell ref="C4:C6"/>
    <mergeCell ref="D4:D6"/>
    <mergeCell ref="E4:E6"/>
    <mergeCell ref="F4:F6"/>
    <mergeCell ref="A1:AC1"/>
    <mergeCell ref="A2:AC2"/>
    <mergeCell ref="A3:E3"/>
    <mergeCell ref="F3:U3"/>
    <mergeCell ref="V3:X3"/>
    <mergeCell ref="Y3:AC3"/>
    <mergeCell ref="G4:G6"/>
    <mergeCell ref="Y4:Y6"/>
    <mergeCell ref="Z4:AA4"/>
    <mergeCell ref="AB4:AC4"/>
    <mergeCell ref="Z5:Z6"/>
    <mergeCell ref="AA5:AA6"/>
    <mergeCell ref="AB5:AB6"/>
    <mergeCell ref="AC5:AC6"/>
    <mergeCell ref="H4:K4"/>
    <mergeCell ref="L4:P4"/>
    <mergeCell ref="Q4:Q6"/>
    <mergeCell ref="R4:U4"/>
    <mergeCell ref="AA7:AA11"/>
    <mergeCell ref="AB7:AB11"/>
    <mergeCell ref="AC7:AC11"/>
    <mergeCell ref="B9:B10"/>
    <mergeCell ref="G9:G11"/>
    <mergeCell ref="Y7:Y11"/>
    <mergeCell ref="Z7:Z11"/>
    <mergeCell ref="B11:C11"/>
    <mergeCell ref="A12:A16"/>
    <mergeCell ref="B12:B13"/>
    <mergeCell ref="F12:F16"/>
    <mergeCell ref="G12:G13"/>
    <mergeCell ref="A7:A11"/>
    <mergeCell ref="B7:B8"/>
    <mergeCell ref="F7:F11"/>
    <mergeCell ref="G7:G8"/>
    <mergeCell ref="AB12:AB16"/>
    <mergeCell ref="AC12:AC16"/>
    <mergeCell ref="B14:B15"/>
    <mergeCell ref="G14:G16"/>
    <mergeCell ref="Y12:Y16"/>
    <mergeCell ref="Z12:Z16"/>
    <mergeCell ref="AA12:AA16"/>
    <mergeCell ref="B16:C16"/>
    <mergeCell ref="A17:A21"/>
    <mergeCell ref="B17:B18"/>
    <mergeCell ref="F17:F21"/>
    <mergeCell ref="G17:G18"/>
    <mergeCell ref="AC17:AC21"/>
    <mergeCell ref="B19:B20"/>
    <mergeCell ref="G19:G21"/>
    <mergeCell ref="Y17:Y21"/>
    <mergeCell ref="Z17:Z21"/>
    <mergeCell ref="AA17:AA21"/>
    <mergeCell ref="AB17:AB21"/>
    <mergeCell ref="B21:C21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A22:C22"/>
    <mergeCell ref="E22:E25"/>
    <mergeCell ref="F22:F25"/>
    <mergeCell ref="G22:G23"/>
    <mergeCell ref="Y22:Y24"/>
    <mergeCell ref="Z22:Z24"/>
    <mergeCell ref="D23:D24"/>
    <mergeCell ref="G24:G25"/>
    <mergeCell ref="A28:AC28"/>
    <mergeCell ref="AB25:AC25"/>
    <mergeCell ref="A26:J26"/>
    <mergeCell ref="K26:T26"/>
    <mergeCell ref="U26:AC26"/>
    <mergeCell ref="A27:J27"/>
    <mergeCell ref="K27:T27"/>
    <mergeCell ref="U27:AC27"/>
    <mergeCell ref="A25:C25"/>
    <mergeCell ref="Y25:AA25"/>
    <mergeCell ref="AA22:AA24"/>
    <mergeCell ref="AB22:AB24"/>
    <mergeCell ref="AC22:AC24"/>
    <mergeCell ref="A23:C24"/>
    <mergeCell ref="H22:H23"/>
    <mergeCell ref="I22:I23"/>
    <mergeCell ref="S7:S8"/>
    <mergeCell ref="T7:T8"/>
    <mergeCell ref="U7:U8"/>
    <mergeCell ref="V7:V11"/>
    <mergeCell ref="W7:W11"/>
    <mergeCell ref="X7:X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H7:H8"/>
    <mergeCell ref="I7:I8"/>
    <mergeCell ref="J7:J8"/>
    <mergeCell ref="K7:K8"/>
    <mergeCell ref="L12:L13"/>
    <mergeCell ref="M12:M13"/>
    <mergeCell ref="N12:N13"/>
    <mergeCell ref="O12:O13"/>
    <mergeCell ref="P12:P13"/>
    <mergeCell ref="Q7:Q8"/>
    <mergeCell ref="R7:R8"/>
    <mergeCell ref="L7:L8"/>
    <mergeCell ref="M7:M8"/>
    <mergeCell ref="N7:N8"/>
    <mergeCell ref="O7:O8"/>
    <mergeCell ref="P7:P8"/>
    <mergeCell ref="Q12:Q13"/>
    <mergeCell ref="R12:R13"/>
    <mergeCell ref="S12:S13"/>
    <mergeCell ref="T12:T13"/>
    <mergeCell ref="U12:U13"/>
    <mergeCell ref="V12:V16"/>
    <mergeCell ref="W12:W16"/>
    <mergeCell ref="X12:X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H12:H13"/>
    <mergeCell ref="I12:I13"/>
    <mergeCell ref="J12:J13"/>
    <mergeCell ref="K12:K13"/>
    <mergeCell ref="X17:X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T17:T18"/>
    <mergeCell ref="U17:U18"/>
    <mergeCell ref="V17:V21"/>
    <mergeCell ref="W17:W21"/>
    <mergeCell ref="P24:P25"/>
    <mergeCell ref="Q24:Q25"/>
    <mergeCell ref="R24:R25"/>
    <mergeCell ref="S24:S25"/>
    <mergeCell ref="T24:T25"/>
    <mergeCell ref="U24:U25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5"/>
    <mergeCell ref="W22:W25"/>
    <mergeCell ref="X22:X25"/>
    <mergeCell ref="V4:V6"/>
    <mergeCell ref="W4:W6"/>
    <mergeCell ref="X4:X6"/>
    <mergeCell ref="H5:H6"/>
    <mergeCell ref="I5:J5"/>
    <mergeCell ref="K5:K6"/>
    <mergeCell ref="L5:L6"/>
    <mergeCell ref="M5:N5"/>
    <mergeCell ref="O5:O6"/>
    <mergeCell ref="P5:P6"/>
    <mergeCell ref="R5:R6"/>
    <mergeCell ref="S5:T5"/>
    <mergeCell ref="U5:U6"/>
    <mergeCell ref="H24:H25"/>
    <mergeCell ref="I24:I25"/>
    <mergeCell ref="J24:J25"/>
    <mergeCell ref="K24:K25"/>
    <mergeCell ref="L24:L25"/>
    <mergeCell ref="M24:M25"/>
    <mergeCell ref="N24:N25"/>
    <mergeCell ref="O24:O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2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47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5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9" t="s">
        <v>4</v>
      </c>
      <c r="W3" s="68"/>
      <c r="X3" s="69"/>
      <c r="Y3" s="70" t="s">
        <v>5</v>
      </c>
      <c r="Z3" s="70"/>
      <c r="AA3" s="70"/>
      <c r="AB3" s="70"/>
      <c r="AC3" s="70"/>
      <c r="AD3" s="3"/>
      <c r="AE3" s="3"/>
      <c r="AF3" s="3"/>
      <c r="AG3" s="3"/>
      <c r="AH3" s="3"/>
      <c r="AI3" s="3"/>
      <c r="AJ3" s="3"/>
      <c r="AK3" s="3"/>
      <c r="AL3" s="3"/>
      <c r="AM3" s="3"/>
      <c r="AN3" s="2"/>
      <c r="AO3" s="2"/>
      <c r="AP3" s="2"/>
      <c r="AQ3" s="2"/>
      <c r="AR3" s="2"/>
      <c r="AS3" s="2"/>
      <c r="AT3" s="2"/>
      <c r="AU3" s="2"/>
      <c r="AV3" s="2"/>
      <c r="AW3" s="2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/>
      <c r="L4" s="21" t="s">
        <v>13</v>
      </c>
      <c r="M4" s="21"/>
      <c r="N4" s="21"/>
      <c r="O4" s="21"/>
      <c r="P4" s="21"/>
      <c r="Q4" s="21" t="s">
        <v>14</v>
      </c>
      <c r="R4" s="21" t="s">
        <v>15</v>
      </c>
      <c r="S4" s="21"/>
      <c r="T4" s="21"/>
      <c r="U4" s="21"/>
      <c r="V4" s="19" t="s">
        <v>16</v>
      </c>
      <c r="W4" s="19" t="s">
        <v>17</v>
      </c>
      <c r="X4" s="19" t="s">
        <v>18</v>
      </c>
      <c r="Y4" s="34" t="s">
        <v>6</v>
      </c>
      <c r="Z4" s="58" t="s">
        <v>16</v>
      </c>
      <c r="AA4" s="58"/>
      <c r="AB4" s="58" t="s">
        <v>17</v>
      </c>
      <c r="AC4" s="58"/>
      <c r="AD4" s="3"/>
      <c r="AE4" s="3"/>
      <c r="AF4" s="3"/>
      <c r="AG4" s="3"/>
      <c r="AH4" s="3"/>
      <c r="AI4" s="3"/>
      <c r="AJ4" s="3"/>
      <c r="AK4" s="3"/>
      <c r="AL4" s="3"/>
      <c r="AM4" s="3"/>
      <c r="AN4" s="2"/>
      <c r="AO4" s="2"/>
      <c r="AP4" s="2"/>
      <c r="AQ4" s="2"/>
      <c r="AR4" s="2"/>
      <c r="AS4" s="2"/>
      <c r="AT4" s="2"/>
      <c r="AU4" s="2"/>
      <c r="AV4" s="2"/>
      <c r="AW4" s="2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19</v>
      </c>
      <c r="I5" s="21" t="s">
        <v>20</v>
      </c>
      <c r="J5" s="21"/>
      <c r="K5" s="22" t="s">
        <v>18</v>
      </c>
      <c r="L5" s="21" t="s">
        <v>19</v>
      </c>
      <c r="M5" s="21" t="s">
        <v>20</v>
      </c>
      <c r="N5" s="21"/>
      <c r="O5" s="22" t="s">
        <v>21</v>
      </c>
      <c r="P5" s="22" t="s">
        <v>18</v>
      </c>
      <c r="Q5" s="21"/>
      <c r="R5" s="21" t="s">
        <v>19</v>
      </c>
      <c r="S5" s="21" t="s">
        <v>20</v>
      </c>
      <c r="T5" s="21"/>
      <c r="U5" s="22" t="s">
        <v>18</v>
      </c>
      <c r="V5" s="19"/>
      <c r="W5" s="19"/>
      <c r="X5" s="19"/>
      <c r="Y5" s="34"/>
      <c r="Z5" s="34" t="s">
        <v>22</v>
      </c>
      <c r="AA5" s="34" t="s">
        <v>23</v>
      </c>
      <c r="AB5" s="34" t="s">
        <v>22</v>
      </c>
      <c r="AC5" s="34" t="s">
        <v>23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2"/>
      <c r="AO5" s="2"/>
      <c r="AP5" s="2"/>
      <c r="AQ5" s="2"/>
      <c r="AR5" s="2"/>
      <c r="AS5" s="2"/>
      <c r="AT5" s="2"/>
      <c r="AU5" s="2"/>
      <c r="AV5" s="2"/>
      <c r="AW5" s="2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21"/>
      <c r="I6" s="14" t="s">
        <v>48</v>
      </c>
      <c r="J6" s="8" t="s">
        <v>49</v>
      </c>
      <c r="K6" s="22"/>
      <c r="L6" s="21"/>
      <c r="M6" s="6" t="s">
        <v>50</v>
      </c>
      <c r="N6" s="8" t="s">
        <v>49</v>
      </c>
      <c r="O6" s="22"/>
      <c r="P6" s="22"/>
      <c r="Q6" s="21"/>
      <c r="R6" s="21"/>
      <c r="S6" s="6" t="s">
        <v>50</v>
      </c>
      <c r="T6" s="8" t="s">
        <v>49</v>
      </c>
      <c r="U6" s="22"/>
      <c r="V6" s="19"/>
      <c r="W6" s="19"/>
      <c r="X6" s="19"/>
      <c r="Y6" s="34"/>
      <c r="Z6" s="34"/>
      <c r="AA6" s="34"/>
      <c r="AB6" s="34"/>
      <c r="AC6" s="34"/>
      <c r="AD6" s="3"/>
      <c r="AE6" s="3"/>
      <c r="AF6" s="3"/>
      <c r="AG6" s="3"/>
      <c r="AH6" s="3"/>
      <c r="AI6" s="3"/>
      <c r="AJ6" s="3"/>
      <c r="AK6" s="3"/>
      <c r="AL6" s="3"/>
      <c r="AM6" s="3"/>
      <c r="AN6" s="2"/>
      <c r="AO6" s="2"/>
      <c r="AP6" s="2"/>
      <c r="AQ6" s="2"/>
      <c r="AR6" s="2"/>
      <c r="AS6" s="2"/>
      <c r="AT6" s="2"/>
      <c r="AU6" s="2"/>
      <c r="AV6" s="2"/>
      <c r="AW6" s="2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>
        <v>0.70679999999999998</v>
      </c>
      <c r="E7" s="12">
        <v>5</v>
      </c>
      <c r="F7" s="21" t="s">
        <v>26</v>
      </c>
      <c r="G7" s="21" t="s">
        <v>10</v>
      </c>
      <c r="H7" s="28"/>
      <c r="I7" s="28"/>
      <c r="J7" s="28"/>
      <c r="K7" s="28">
        <f>SUM(H7:J8)</f>
        <v>0</v>
      </c>
      <c r="L7" s="22"/>
      <c r="M7" s="22"/>
      <c r="N7" s="22"/>
      <c r="O7" s="21"/>
      <c r="P7" s="22">
        <f>SUM(L7:N8)</f>
        <v>0</v>
      </c>
      <c r="Q7" s="22">
        <v>31</v>
      </c>
      <c r="R7" s="22"/>
      <c r="S7" s="22"/>
      <c r="T7" s="22"/>
      <c r="U7" s="22">
        <f>SUM(R7:T8)</f>
        <v>0</v>
      </c>
      <c r="V7" s="27"/>
      <c r="W7" s="27"/>
      <c r="X7" s="27">
        <f>SUM(V7:W11)</f>
        <v>0</v>
      </c>
      <c r="Y7" s="34" t="s">
        <v>26</v>
      </c>
      <c r="Z7" s="58">
        <v>0</v>
      </c>
      <c r="AA7" s="58">
        <v>0</v>
      </c>
      <c r="AB7" s="58">
        <v>15</v>
      </c>
      <c r="AC7" s="58">
        <v>0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2"/>
      <c r="AW7" s="2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23"/>
      <c r="L8" s="75"/>
      <c r="M8" s="75"/>
      <c r="N8" s="75"/>
      <c r="O8" s="57"/>
      <c r="P8" s="75"/>
      <c r="Q8" s="75"/>
      <c r="R8" s="75"/>
      <c r="S8" s="75"/>
      <c r="T8" s="75"/>
      <c r="U8" s="75"/>
      <c r="V8" s="27"/>
      <c r="W8" s="27"/>
      <c r="X8" s="27"/>
      <c r="Y8" s="34"/>
      <c r="Z8" s="58"/>
      <c r="AA8" s="58"/>
      <c r="AB8" s="58"/>
      <c r="AC8" s="58"/>
      <c r="AD8" s="3"/>
      <c r="AE8" s="3"/>
      <c r="AF8" s="3"/>
      <c r="AG8" s="3"/>
      <c r="AH8" s="3"/>
      <c r="AI8" s="3"/>
      <c r="AJ8" s="3"/>
      <c r="AK8" s="3"/>
      <c r="AL8" s="3"/>
      <c r="AM8" s="3"/>
      <c r="AN8" s="2"/>
      <c r="AO8" s="2"/>
      <c r="AP8" s="2"/>
      <c r="AQ8" s="2"/>
      <c r="AR8" s="2"/>
      <c r="AS8" s="2"/>
      <c r="AT8" s="2"/>
      <c r="AU8" s="2"/>
      <c r="AV8" s="2"/>
      <c r="AW8" s="2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>
        <v>0.192</v>
      </c>
      <c r="E9" s="12">
        <v>1</v>
      </c>
      <c r="F9" s="21"/>
      <c r="G9" s="39" t="s">
        <v>31</v>
      </c>
      <c r="H9" s="28"/>
      <c r="I9" s="28"/>
      <c r="J9" s="28"/>
      <c r="K9" s="28">
        <f>SUM(H9:J11)</f>
        <v>0</v>
      </c>
      <c r="L9" s="22"/>
      <c r="M9" s="22"/>
      <c r="N9" s="22"/>
      <c r="O9" s="22"/>
      <c r="P9" s="22">
        <f>SUM(L9:N11)</f>
        <v>0</v>
      </c>
      <c r="Q9" s="22"/>
      <c r="R9" s="22"/>
      <c r="S9" s="22"/>
      <c r="T9" s="22"/>
      <c r="U9" s="22">
        <f>SUM(R9:T11)</f>
        <v>0</v>
      </c>
      <c r="V9" s="27"/>
      <c r="W9" s="27"/>
      <c r="X9" s="27"/>
      <c r="Y9" s="34"/>
      <c r="Z9" s="58"/>
      <c r="AA9" s="58"/>
      <c r="AB9" s="58"/>
      <c r="AC9" s="58"/>
      <c r="AD9" s="3"/>
      <c r="AE9" s="3"/>
      <c r="AF9" s="3"/>
      <c r="AG9" s="3"/>
      <c r="AH9" s="3"/>
      <c r="AI9" s="3"/>
      <c r="AJ9" s="3"/>
      <c r="AK9" s="3"/>
      <c r="AL9" s="3"/>
      <c r="AM9" s="3"/>
      <c r="AN9" s="2"/>
      <c r="AO9" s="2"/>
      <c r="AP9" s="2"/>
      <c r="AQ9" s="2"/>
      <c r="AR9" s="2"/>
      <c r="AS9" s="2"/>
      <c r="AT9" s="2"/>
      <c r="AU9" s="2"/>
      <c r="AV9" s="2"/>
      <c r="AW9" s="2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>
        <v>4.5326000000000004</v>
      </c>
      <c r="E10" s="12">
        <v>30</v>
      </c>
      <c r="F10" s="21"/>
      <c r="G10" s="40"/>
      <c r="H10" s="23"/>
      <c r="I10" s="23"/>
      <c r="J10" s="23"/>
      <c r="K10" s="23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27"/>
      <c r="W10" s="27"/>
      <c r="X10" s="27"/>
      <c r="Y10" s="34"/>
      <c r="Z10" s="58"/>
      <c r="AA10" s="58"/>
      <c r="AB10" s="58"/>
      <c r="AC10" s="58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>
        <f>D7+D9+D10</f>
        <v>5.4314</v>
      </c>
      <c r="E11" s="12"/>
      <c r="F11" s="21"/>
      <c r="G11" s="59"/>
      <c r="H11" s="23"/>
      <c r="I11" s="23"/>
      <c r="J11" s="23"/>
      <c r="K11" s="23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27"/>
      <c r="W11" s="27"/>
      <c r="X11" s="27"/>
      <c r="Y11" s="34"/>
      <c r="Z11" s="58"/>
      <c r="AA11" s="58"/>
      <c r="AB11" s="58"/>
      <c r="AC11" s="58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0</v>
      </c>
      <c r="I12" s="28">
        <v>11</v>
      </c>
      <c r="J12" s="28">
        <v>80</v>
      </c>
      <c r="K12" s="28">
        <f>SUM(H12:J13)</f>
        <v>91</v>
      </c>
      <c r="L12" s="22"/>
      <c r="M12" s="22"/>
      <c r="N12" s="22"/>
      <c r="O12" s="22"/>
      <c r="P12" s="22">
        <f>SUM(L12:N13)</f>
        <v>0</v>
      </c>
      <c r="Q12" s="22">
        <v>5</v>
      </c>
      <c r="R12" s="22"/>
      <c r="S12" s="22"/>
      <c r="T12" s="22"/>
      <c r="U12" s="22">
        <f>SUM(R12:T13)</f>
        <v>0</v>
      </c>
      <c r="V12" s="27"/>
      <c r="W12" s="27"/>
      <c r="X12" s="27">
        <f>SUM(V12:W16)</f>
        <v>0</v>
      </c>
      <c r="Y12" s="34" t="s">
        <v>33</v>
      </c>
      <c r="Z12" s="58">
        <v>1</v>
      </c>
      <c r="AA12" s="58">
        <v>0</v>
      </c>
      <c r="AB12" s="58">
        <v>0</v>
      </c>
      <c r="AC12" s="58">
        <v>0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27"/>
      <c r="W13" s="27"/>
      <c r="X13" s="27"/>
      <c r="Y13" s="34"/>
      <c r="Z13" s="58"/>
      <c r="AA13" s="58"/>
      <c r="AB13" s="58"/>
      <c r="AC13" s="58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>
        <v>0.69269999999999998</v>
      </c>
      <c r="E14" s="12">
        <v>4</v>
      </c>
      <c r="F14" s="21"/>
      <c r="G14" s="39" t="s">
        <v>31</v>
      </c>
      <c r="H14" s="28">
        <v>0</v>
      </c>
      <c r="I14" s="28">
        <v>1.26</v>
      </c>
      <c r="J14" s="28">
        <v>5.17</v>
      </c>
      <c r="K14" s="28">
        <f>SUM(H14:J16)</f>
        <v>6.43</v>
      </c>
      <c r="L14" s="22"/>
      <c r="M14" s="22"/>
      <c r="N14" s="22"/>
      <c r="O14" s="22"/>
      <c r="P14" s="22">
        <f>SUM(L14:N16)</f>
        <v>0</v>
      </c>
      <c r="Q14" s="22"/>
      <c r="R14" s="22"/>
      <c r="S14" s="22"/>
      <c r="T14" s="22"/>
      <c r="U14" s="22">
        <f>SUM(R14:T16)</f>
        <v>0</v>
      </c>
      <c r="V14" s="27"/>
      <c r="W14" s="27"/>
      <c r="X14" s="27"/>
      <c r="Y14" s="34"/>
      <c r="Z14" s="58"/>
      <c r="AA14" s="58"/>
      <c r="AB14" s="58"/>
      <c r="AC14" s="58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>
        <v>6.2E-2</v>
      </c>
      <c r="E15" s="12">
        <v>1</v>
      </c>
      <c r="F15" s="21"/>
      <c r="G15" s="40"/>
      <c r="H15" s="23"/>
      <c r="I15" s="23"/>
      <c r="J15" s="23"/>
      <c r="K15" s="23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27"/>
      <c r="W15" s="27"/>
      <c r="X15" s="27"/>
      <c r="Y15" s="34"/>
      <c r="Z15" s="58"/>
      <c r="AA15" s="58"/>
      <c r="AB15" s="58"/>
      <c r="AC15" s="58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>
        <f>D14+D15</f>
        <v>0.75469999999999993</v>
      </c>
      <c r="E16" s="12"/>
      <c r="F16" s="21"/>
      <c r="G16" s="59"/>
      <c r="H16" s="23"/>
      <c r="I16" s="23"/>
      <c r="J16" s="23"/>
      <c r="K16" s="23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27"/>
      <c r="W16" s="27"/>
      <c r="X16" s="27"/>
      <c r="Y16" s="34"/>
      <c r="Z16" s="58"/>
      <c r="AA16" s="58"/>
      <c r="AB16" s="58"/>
      <c r="AC16" s="58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/>
      <c r="K17" s="28">
        <f>SUM(H17:J18)</f>
        <v>0</v>
      </c>
      <c r="L17" s="22"/>
      <c r="M17" s="22"/>
      <c r="N17" s="22"/>
      <c r="O17" s="22"/>
      <c r="P17" s="22">
        <f>SUM(L17:N18)</f>
        <v>0</v>
      </c>
      <c r="Q17" s="22">
        <v>1</v>
      </c>
      <c r="R17" s="22"/>
      <c r="S17" s="22"/>
      <c r="T17" s="22"/>
      <c r="U17" s="22">
        <f>SUM(R17:T18)</f>
        <v>0</v>
      </c>
      <c r="V17" s="27"/>
      <c r="W17" s="27"/>
      <c r="X17" s="27">
        <f>SUM(V17:W21)</f>
        <v>0</v>
      </c>
      <c r="Y17" s="34" t="s">
        <v>34</v>
      </c>
      <c r="Z17" s="58">
        <v>0</v>
      </c>
      <c r="AA17" s="58">
        <v>0</v>
      </c>
      <c r="AB17" s="58">
        <v>1</v>
      </c>
      <c r="AC17" s="58">
        <v>0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23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27"/>
      <c r="W18" s="27"/>
      <c r="X18" s="27"/>
      <c r="Y18" s="34"/>
      <c r="Z18" s="58"/>
      <c r="AA18" s="58"/>
      <c r="AB18" s="58"/>
      <c r="AC18" s="58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>
        <v>0.09</v>
      </c>
      <c r="E19" s="12">
        <v>1</v>
      </c>
      <c r="F19" s="21"/>
      <c r="G19" s="39" t="s">
        <v>31</v>
      </c>
      <c r="H19" s="28"/>
      <c r="I19" s="28"/>
      <c r="J19" s="28"/>
      <c r="K19" s="28">
        <f>SUM(H19:J21)</f>
        <v>0</v>
      </c>
      <c r="L19" s="22"/>
      <c r="M19" s="22"/>
      <c r="N19" s="22"/>
      <c r="O19" s="22"/>
      <c r="P19" s="22">
        <f>SUM(L19:N21)</f>
        <v>0</v>
      </c>
      <c r="Q19" s="22"/>
      <c r="R19" s="22"/>
      <c r="S19" s="22"/>
      <c r="T19" s="22"/>
      <c r="U19" s="22">
        <f>SUM(R19:T21)</f>
        <v>0</v>
      </c>
      <c r="V19" s="27"/>
      <c r="W19" s="27"/>
      <c r="X19" s="27"/>
      <c r="Y19" s="34"/>
      <c r="Z19" s="58"/>
      <c r="AA19" s="58"/>
      <c r="AB19" s="58"/>
      <c r="AC19" s="58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23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27"/>
      <c r="W20" s="27"/>
      <c r="X20" s="27"/>
      <c r="Y20" s="34"/>
      <c r="Z20" s="58"/>
      <c r="AA20" s="58"/>
      <c r="AB20" s="58"/>
      <c r="AC20" s="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>
        <f>D19</f>
        <v>0.09</v>
      </c>
      <c r="E21" s="12"/>
      <c r="F21" s="21"/>
      <c r="G21" s="59"/>
      <c r="H21" s="23"/>
      <c r="I21" s="23"/>
      <c r="J21" s="23"/>
      <c r="K21" s="23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27"/>
      <c r="W21" s="27"/>
      <c r="X21" s="27"/>
      <c r="Y21" s="34"/>
      <c r="Z21" s="58"/>
      <c r="AA21" s="58"/>
      <c r="AB21" s="58"/>
      <c r="AC21" s="58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>
        <v>0.96609999999999996</v>
      </c>
      <c r="E22" s="31"/>
      <c r="F22" s="21" t="s">
        <v>36</v>
      </c>
      <c r="G22" s="21" t="s">
        <v>10</v>
      </c>
      <c r="H22" s="24">
        <f t="shared" ref="H22:U22" si="0">SUM(H7,H12,H17)</f>
        <v>0</v>
      </c>
      <c r="I22" s="24">
        <f t="shared" si="0"/>
        <v>11</v>
      </c>
      <c r="J22" s="24">
        <f t="shared" si="0"/>
        <v>80</v>
      </c>
      <c r="K22" s="24">
        <f t="shared" si="0"/>
        <v>91</v>
      </c>
      <c r="L22" s="21">
        <f t="shared" si="0"/>
        <v>0</v>
      </c>
      <c r="M22" s="21">
        <f t="shared" si="0"/>
        <v>0</v>
      </c>
      <c r="N22" s="21">
        <f t="shared" si="0"/>
        <v>0</v>
      </c>
      <c r="O22" s="21">
        <f t="shared" si="0"/>
        <v>0</v>
      </c>
      <c r="P22" s="21">
        <f t="shared" si="0"/>
        <v>0</v>
      </c>
      <c r="Q22" s="21">
        <f t="shared" si="0"/>
        <v>37</v>
      </c>
      <c r="R22" s="21">
        <f t="shared" si="0"/>
        <v>0</v>
      </c>
      <c r="S22" s="21">
        <f t="shared" si="0"/>
        <v>0</v>
      </c>
      <c r="T22" s="21">
        <f t="shared" si="0"/>
        <v>0</v>
      </c>
      <c r="U22" s="21">
        <f t="shared" si="0"/>
        <v>0</v>
      </c>
      <c r="V22" s="19">
        <f>V17+V12+V7</f>
        <v>0</v>
      </c>
      <c r="W22" s="19">
        <f>W17+W12+W7</f>
        <v>0</v>
      </c>
      <c r="X22" s="19">
        <f>V22+W22</f>
        <v>0</v>
      </c>
      <c r="Y22" s="34" t="s">
        <v>36</v>
      </c>
      <c r="Z22" s="34">
        <f>SUM(Z7:Z21)</f>
        <v>1</v>
      </c>
      <c r="AA22" s="34">
        <f>SUM(AA7:AA21)</f>
        <v>0</v>
      </c>
      <c r="AB22" s="34">
        <f>SUM(AB7:AB21)</f>
        <v>16</v>
      </c>
      <c r="AC22" s="34">
        <f>SUM(AC7:AC21)</f>
        <v>0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>
        <v>3.2631000000000001</v>
      </c>
      <c r="E23" s="32"/>
      <c r="F23" s="21"/>
      <c r="G23" s="33"/>
      <c r="H23" s="73"/>
      <c r="I23" s="73"/>
      <c r="J23" s="73"/>
      <c r="K23" s="7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19"/>
      <c r="W23" s="19"/>
      <c r="X23" s="19"/>
      <c r="Y23" s="35"/>
      <c r="Z23" s="35"/>
      <c r="AA23" s="35"/>
      <c r="AB23" s="35"/>
      <c r="AC23" s="35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f>SUM(H9,H14,H19)</f>
        <v>0</v>
      </c>
      <c r="I24" s="72">
        <f>SUM(I9,I14,I19)</f>
        <v>1.26</v>
      </c>
      <c r="J24" s="72">
        <f>SUM(J9,J14,J19)</f>
        <v>5.17</v>
      </c>
      <c r="K24" s="72">
        <f>SUM(H24:J25)</f>
        <v>6.43</v>
      </c>
      <c r="L24" s="21">
        <f t="shared" ref="L24:U24" si="1">SUM(L19,L14,L9)</f>
        <v>0</v>
      </c>
      <c r="M24" s="21">
        <f t="shared" si="1"/>
        <v>0</v>
      </c>
      <c r="N24" s="21">
        <f t="shared" si="1"/>
        <v>0</v>
      </c>
      <c r="O24" s="21">
        <f t="shared" si="1"/>
        <v>0</v>
      </c>
      <c r="P24" s="21">
        <f t="shared" si="1"/>
        <v>0</v>
      </c>
      <c r="Q24" s="21">
        <f t="shared" si="1"/>
        <v>0</v>
      </c>
      <c r="R24" s="21">
        <f t="shared" si="1"/>
        <v>0</v>
      </c>
      <c r="S24" s="21">
        <f t="shared" si="1"/>
        <v>0</v>
      </c>
      <c r="T24" s="21">
        <f t="shared" si="1"/>
        <v>0</v>
      </c>
      <c r="U24" s="21">
        <f t="shared" si="1"/>
        <v>0</v>
      </c>
      <c r="V24" s="19"/>
      <c r="W24" s="19"/>
      <c r="X24" s="19"/>
      <c r="Y24" s="36"/>
      <c r="Z24" s="36"/>
      <c r="AA24" s="36"/>
      <c r="AB24" s="36"/>
      <c r="AC24" s="36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>
        <f>D11+D16+D21+D23</f>
        <v>9.5391999999999992</v>
      </c>
      <c r="E25" s="32"/>
      <c r="F25" s="25"/>
      <c r="G25" s="40"/>
      <c r="H25" s="73"/>
      <c r="I25" s="73"/>
      <c r="J25" s="73"/>
      <c r="K25" s="7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17"/>
      <c r="W25" s="17"/>
      <c r="X25" s="17"/>
      <c r="Y25" s="42" t="s">
        <v>39</v>
      </c>
      <c r="Z25" s="50"/>
      <c r="AA25" s="43"/>
      <c r="AB25" s="42">
        <v>10</v>
      </c>
      <c r="AC25" s="4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44" t="s">
        <v>51</v>
      </c>
      <c r="B26" s="23"/>
      <c r="C26" s="23"/>
      <c r="D26" s="23"/>
      <c r="E26" s="23"/>
      <c r="F26" s="23"/>
      <c r="G26" s="23"/>
      <c r="H26" s="23"/>
      <c r="I26" s="23"/>
      <c r="J26" s="23"/>
      <c r="K26" s="45" t="s">
        <v>52</v>
      </c>
      <c r="L26" s="46"/>
      <c r="M26" s="46"/>
      <c r="N26" s="46"/>
      <c r="O26" s="46"/>
      <c r="P26" s="46"/>
      <c r="Q26" s="46"/>
      <c r="R26" s="46"/>
      <c r="S26" s="46"/>
      <c r="T26" s="47"/>
      <c r="U26" s="71" t="s">
        <v>53</v>
      </c>
      <c r="V26" s="23"/>
      <c r="W26" s="23"/>
      <c r="X26" s="23"/>
      <c r="Y26" s="23"/>
      <c r="Z26" s="23"/>
      <c r="AA26" s="23"/>
      <c r="AB26" s="23"/>
      <c r="AC26" s="2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44" t="s">
        <v>54</v>
      </c>
      <c r="B27" s="23"/>
      <c r="C27" s="23"/>
      <c r="D27" s="23"/>
      <c r="E27" s="23"/>
      <c r="F27" s="23"/>
      <c r="G27" s="23"/>
      <c r="H27" s="23"/>
      <c r="I27" s="23"/>
      <c r="J27" s="23"/>
      <c r="K27" s="44" t="s">
        <v>44</v>
      </c>
      <c r="L27" s="23"/>
      <c r="M27" s="23"/>
      <c r="N27" s="23"/>
      <c r="O27" s="23"/>
      <c r="P27" s="23"/>
      <c r="Q27" s="23"/>
      <c r="R27" s="23"/>
      <c r="S27" s="23"/>
      <c r="T27" s="23"/>
      <c r="U27" s="48" t="s">
        <v>54</v>
      </c>
      <c r="V27" s="23"/>
      <c r="W27" s="23"/>
      <c r="X27" s="23"/>
      <c r="Y27" s="23"/>
      <c r="Z27" s="23"/>
      <c r="AA27" s="23"/>
      <c r="AB27" s="23"/>
      <c r="AC27" s="2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55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219">
    <mergeCell ref="A1:AC1"/>
    <mergeCell ref="A2:AC2"/>
    <mergeCell ref="A3:E3"/>
    <mergeCell ref="F3:U3"/>
    <mergeCell ref="V3:X3"/>
    <mergeCell ref="Y3:AC3"/>
    <mergeCell ref="G4:G6"/>
    <mergeCell ref="H4:K4"/>
    <mergeCell ref="L4:P4"/>
    <mergeCell ref="Q4:Q6"/>
    <mergeCell ref="R4:U4"/>
    <mergeCell ref="V4:V6"/>
    <mergeCell ref="O5:O6"/>
    <mergeCell ref="P5:P6"/>
    <mergeCell ref="R5:R6"/>
    <mergeCell ref="S5:T5"/>
    <mergeCell ref="AC5:AC6"/>
    <mergeCell ref="AA7:AA11"/>
    <mergeCell ref="AB7:AB11"/>
    <mergeCell ref="AC7:AC11"/>
    <mergeCell ref="W7:W11"/>
    <mergeCell ref="A4:A6"/>
    <mergeCell ref="B4:B6"/>
    <mergeCell ref="C4:C6"/>
    <mergeCell ref="D4:D6"/>
    <mergeCell ref="E4:E6"/>
    <mergeCell ref="F4:F6"/>
    <mergeCell ref="W4:W6"/>
    <mergeCell ref="X4:X6"/>
    <mergeCell ref="Y4:Y6"/>
    <mergeCell ref="Z4:AA4"/>
    <mergeCell ref="AB4:AC4"/>
    <mergeCell ref="H5:H6"/>
    <mergeCell ref="I5:J5"/>
    <mergeCell ref="K5:K6"/>
    <mergeCell ref="L5:L6"/>
    <mergeCell ref="M5:N5"/>
    <mergeCell ref="U5:U6"/>
    <mergeCell ref="Z5:Z6"/>
    <mergeCell ref="AA5:AA6"/>
    <mergeCell ref="AB5:AB6"/>
    <mergeCell ref="B9:B10"/>
    <mergeCell ref="G9:G11"/>
    <mergeCell ref="H9:H11"/>
    <mergeCell ref="I9:I11"/>
    <mergeCell ref="J9:J11"/>
    <mergeCell ref="K9:K11"/>
    <mergeCell ref="L9:L11"/>
    <mergeCell ref="U7:U8"/>
    <mergeCell ref="V7:V11"/>
    <mergeCell ref="I7:I8"/>
    <mergeCell ref="J7:J8"/>
    <mergeCell ref="H7:H8"/>
    <mergeCell ref="K7:K8"/>
    <mergeCell ref="L7:L8"/>
    <mergeCell ref="M7:M8"/>
    <mergeCell ref="N7:N8"/>
    <mergeCell ref="X7:X11"/>
    <mergeCell ref="Y7:Y11"/>
    <mergeCell ref="Z7:Z11"/>
    <mergeCell ref="O7:O8"/>
    <mergeCell ref="P7:P8"/>
    <mergeCell ref="Q7:Q8"/>
    <mergeCell ref="R7:R8"/>
    <mergeCell ref="S7:S8"/>
    <mergeCell ref="T7:T8"/>
    <mergeCell ref="L12:L13"/>
    <mergeCell ref="M12:M13"/>
    <mergeCell ref="N12:N13"/>
    <mergeCell ref="O12:O13"/>
    <mergeCell ref="S9:S11"/>
    <mergeCell ref="T9:T11"/>
    <mergeCell ref="U9:U11"/>
    <mergeCell ref="B11:C11"/>
    <mergeCell ref="A12:A16"/>
    <mergeCell ref="B12:B13"/>
    <mergeCell ref="F12:F16"/>
    <mergeCell ref="G12:G13"/>
    <mergeCell ref="H12:H13"/>
    <mergeCell ref="I12:I13"/>
    <mergeCell ref="M9:M11"/>
    <mergeCell ref="N9:N11"/>
    <mergeCell ref="O9:O11"/>
    <mergeCell ref="P9:P11"/>
    <mergeCell ref="Q9:Q11"/>
    <mergeCell ref="R9:R11"/>
    <mergeCell ref="A7:A11"/>
    <mergeCell ref="B7:B8"/>
    <mergeCell ref="F7:F11"/>
    <mergeCell ref="G7:G8"/>
    <mergeCell ref="AB12:AB16"/>
    <mergeCell ref="AC12:AC16"/>
    <mergeCell ref="B14:B15"/>
    <mergeCell ref="G14:G16"/>
    <mergeCell ref="H14:H16"/>
    <mergeCell ref="I14:I16"/>
    <mergeCell ref="J14:J16"/>
    <mergeCell ref="K14:K16"/>
    <mergeCell ref="L14:L16"/>
    <mergeCell ref="M14:M16"/>
    <mergeCell ref="V12:V16"/>
    <mergeCell ref="W12:W16"/>
    <mergeCell ref="X12:X16"/>
    <mergeCell ref="Y12:Y16"/>
    <mergeCell ref="Z12:Z16"/>
    <mergeCell ref="AA12:AA16"/>
    <mergeCell ref="P12:P13"/>
    <mergeCell ref="Q12:Q13"/>
    <mergeCell ref="R12:R13"/>
    <mergeCell ref="S12:S13"/>
    <mergeCell ref="T12:T13"/>
    <mergeCell ref="U12:U13"/>
    <mergeCell ref="J12:J13"/>
    <mergeCell ref="K12:K13"/>
    <mergeCell ref="B16:C16"/>
    <mergeCell ref="A17:A21"/>
    <mergeCell ref="B17:B18"/>
    <mergeCell ref="F17:F21"/>
    <mergeCell ref="G17:G18"/>
    <mergeCell ref="H17:H18"/>
    <mergeCell ref="I17:I18"/>
    <mergeCell ref="J17:J18"/>
    <mergeCell ref="N14:N16"/>
    <mergeCell ref="K17:K18"/>
    <mergeCell ref="L17:L18"/>
    <mergeCell ref="M17:M18"/>
    <mergeCell ref="N17:N18"/>
    <mergeCell ref="O17:O18"/>
    <mergeCell ref="P17:P18"/>
    <mergeCell ref="T14:T16"/>
    <mergeCell ref="U14:U16"/>
    <mergeCell ref="O14:O16"/>
    <mergeCell ref="P14:P16"/>
    <mergeCell ref="Q14:Q16"/>
    <mergeCell ref="R14:R16"/>
    <mergeCell ref="S14:S16"/>
    <mergeCell ref="AC17:AC21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W17:W21"/>
    <mergeCell ref="X17:X21"/>
    <mergeCell ref="Y17:Y21"/>
    <mergeCell ref="Z17:Z21"/>
    <mergeCell ref="AA17:AA21"/>
    <mergeCell ref="AB17:AB21"/>
    <mergeCell ref="Q17:Q18"/>
    <mergeCell ref="R17:R18"/>
    <mergeCell ref="S17:S18"/>
    <mergeCell ref="T17:T18"/>
    <mergeCell ref="U17:U18"/>
    <mergeCell ref="B21:C21"/>
    <mergeCell ref="V17:V21"/>
    <mergeCell ref="U19:U21"/>
    <mergeCell ref="A22:C22"/>
    <mergeCell ref="E22:E25"/>
    <mergeCell ref="F22:F25"/>
    <mergeCell ref="G22:G23"/>
    <mergeCell ref="H22:H23"/>
    <mergeCell ref="O19:O21"/>
    <mergeCell ref="P19:P21"/>
    <mergeCell ref="Q19:Q21"/>
    <mergeCell ref="X22:X25"/>
    <mergeCell ref="R19:R21"/>
    <mergeCell ref="S19:S21"/>
    <mergeCell ref="T19:T21"/>
    <mergeCell ref="Y22:Y24"/>
    <mergeCell ref="Z22:Z24"/>
    <mergeCell ref="O22:O23"/>
    <mergeCell ref="P22:P23"/>
    <mergeCell ref="Q22:Q23"/>
    <mergeCell ref="R22:R23"/>
    <mergeCell ref="S22:S23"/>
    <mergeCell ref="T22:T23"/>
    <mergeCell ref="D23:D24"/>
    <mergeCell ref="G24:G25"/>
    <mergeCell ref="H24:H25"/>
    <mergeCell ref="I24:I25"/>
    <mergeCell ref="J24:J25"/>
    <mergeCell ref="K24:K25"/>
    <mergeCell ref="U22:U23"/>
    <mergeCell ref="V22:V25"/>
    <mergeCell ref="W22:W25"/>
    <mergeCell ref="I22:I23"/>
    <mergeCell ref="J22:J23"/>
    <mergeCell ref="K22:K23"/>
    <mergeCell ref="L22:L23"/>
    <mergeCell ref="M22:M23"/>
    <mergeCell ref="N22:N23"/>
    <mergeCell ref="A28:AC28"/>
    <mergeCell ref="AB25:AC25"/>
    <mergeCell ref="A26:J26"/>
    <mergeCell ref="K26:T26"/>
    <mergeCell ref="U26:AC26"/>
    <mergeCell ref="A27:J27"/>
    <mergeCell ref="K27:T27"/>
    <mergeCell ref="U27:AC27"/>
    <mergeCell ref="R24:R25"/>
    <mergeCell ref="S24:S25"/>
    <mergeCell ref="T24:T25"/>
    <mergeCell ref="U24:U25"/>
    <mergeCell ref="A25:C25"/>
    <mergeCell ref="Y25:AA25"/>
    <mergeCell ref="L24:L25"/>
    <mergeCell ref="M24:M25"/>
    <mergeCell ref="N24:N25"/>
    <mergeCell ref="O24:O25"/>
    <mergeCell ref="P24:P25"/>
    <mergeCell ref="Q24:Q25"/>
    <mergeCell ref="AA22:AA24"/>
    <mergeCell ref="AB22:AB24"/>
    <mergeCell ref="AC22:AC24"/>
    <mergeCell ref="A23:C2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82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56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84" t="s">
        <v>57</v>
      </c>
      <c r="R3" s="85"/>
      <c r="S3" s="19" t="s">
        <v>4</v>
      </c>
      <c r="T3" s="68"/>
      <c r="U3" s="69"/>
      <c r="V3" s="70" t="s">
        <v>5</v>
      </c>
      <c r="W3" s="70"/>
      <c r="X3" s="70"/>
      <c r="Y3" s="70"/>
      <c r="Z3" s="70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86"/>
      <c r="R4" s="87"/>
      <c r="S4" s="19" t="s">
        <v>16</v>
      </c>
      <c r="T4" s="19" t="s">
        <v>17</v>
      </c>
      <c r="U4" s="19" t="s">
        <v>18</v>
      </c>
      <c r="V4" s="34" t="s">
        <v>6</v>
      </c>
      <c r="W4" s="58" t="s">
        <v>16</v>
      </c>
      <c r="X4" s="58"/>
      <c r="Y4" s="58" t="s">
        <v>17</v>
      </c>
      <c r="Z4" s="58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  <c r="AN4" s="2"/>
      <c r="AO4" s="2"/>
      <c r="AP4" s="2"/>
      <c r="AQ4" s="2"/>
      <c r="AR4" s="2"/>
      <c r="AS4" s="2"/>
      <c r="AT4" s="2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79" t="s">
        <v>27</v>
      </c>
      <c r="R5" s="79" t="s">
        <v>21</v>
      </c>
      <c r="S5" s="19"/>
      <c r="T5" s="19"/>
      <c r="U5" s="19"/>
      <c r="V5" s="34"/>
      <c r="W5" s="34" t="s">
        <v>22</v>
      </c>
      <c r="X5" s="34" t="s">
        <v>23</v>
      </c>
      <c r="Y5" s="34" t="s">
        <v>22</v>
      </c>
      <c r="Z5" s="34" t="s">
        <v>23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81"/>
      <c r="R6" s="81"/>
      <c r="S6" s="19"/>
      <c r="T6" s="19"/>
      <c r="U6" s="19"/>
      <c r="V6" s="34"/>
      <c r="W6" s="34"/>
      <c r="X6" s="34"/>
      <c r="Y6" s="34"/>
      <c r="Z6" s="34"/>
      <c r="AA6" s="3"/>
      <c r="AB6" s="3"/>
      <c r="AC6" s="3"/>
      <c r="AD6" s="3"/>
      <c r="AE6" s="3"/>
      <c r="AF6" s="3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v>1369</v>
      </c>
      <c r="K7" s="22">
        <v>30</v>
      </c>
      <c r="L7" s="22">
        <v>22</v>
      </c>
      <c r="M7" s="22">
        <v>52</v>
      </c>
      <c r="N7" s="22">
        <v>660</v>
      </c>
      <c r="O7" s="22">
        <v>657</v>
      </c>
      <c r="P7" s="80">
        <v>1317</v>
      </c>
      <c r="Q7" s="79">
        <v>26</v>
      </c>
      <c r="R7" s="79">
        <v>8</v>
      </c>
      <c r="S7" s="83">
        <v>104</v>
      </c>
      <c r="T7" s="27">
        <v>2509</v>
      </c>
      <c r="U7" s="27">
        <v>2613</v>
      </c>
      <c r="V7" s="34" t="s">
        <v>26</v>
      </c>
      <c r="W7" s="58">
        <v>0</v>
      </c>
      <c r="X7" s="58">
        <v>0</v>
      </c>
      <c r="Y7" s="58">
        <v>24</v>
      </c>
      <c r="Z7" s="58">
        <v>0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23"/>
      <c r="L8" s="23"/>
      <c r="M8" s="23"/>
      <c r="N8" s="23"/>
      <c r="O8" s="23"/>
      <c r="P8" s="78"/>
      <c r="Q8" s="23"/>
      <c r="R8" s="23"/>
      <c r="S8" s="47"/>
      <c r="T8" s="23"/>
      <c r="U8" s="23"/>
      <c r="V8" s="34"/>
      <c r="W8" s="58"/>
      <c r="X8" s="58"/>
      <c r="Y8" s="58"/>
      <c r="Z8" s="58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v>96.22</v>
      </c>
      <c r="K9" s="22"/>
      <c r="L9" s="22"/>
      <c r="M9" s="22">
        <v>0</v>
      </c>
      <c r="N9" s="22">
        <v>67.78</v>
      </c>
      <c r="O9" s="22">
        <v>23.1</v>
      </c>
      <c r="P9" s="80">
        <v>90.88</v>
      </c>
      <c r="Q9" s="79">
        <v>3.1</v>
      </c>
      <c r="R9" s="79">
        <v>0.18</v>
      </c>
      <c r="S9" s="47"/>
      <c r="T9" s="23"/>
      <c r="U9" s="23"/>
      <c r="V9" s="34"/>
      <c r="W9" s="58"/>
      <c r="X9" s="58"/>
      <c r="Y9" s="58"/>
      <c r="Z9" s="58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/>
      <c r="E10" s="12"/>
      <c r="F10" s="21"/>
      <c r="G10" s="40"/>
      <c r="H10" s="23"/>
      <c r="I10" s="23"/>
      <c r="J10" s="23"/>
      <c r="K10" s="23"/>
      <c r="L10" s="23"/>
      <c r="M10" s="23"/>
      <c r="N10" s="23"/>
      <c r="O10" s="23"/>
      <c r="P10" s="78"/>
      <c r="Q10" s="23"/>
      <c r="R10" s="23"/>
      <c r="S10" s="47"/>
      <c r="T10" s="23"/>
      <c r="U10" s="23"/>
      <c r="V10" s="34"/>
      <c r="W10" s="58"/>
      <c r="X10" s="58"/>
      <c r="Y10" s="58"/>
      <c r="Z10" s="5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/>
      <c r="E11" s="12"/>
      <c r="F11" s="21"/>
      <c r="G11" s="59"/>
      <c r="H11" s="23"/>
      <c r="I11" s="23"/>
      <c r="J11" s="23"/>
      <c r="K11" s="23"/>
      <c r="L11" s="23"/>
      <c r="M11" s="23"/>
      <c r="N11" s="23"/>
      <c r="O11" s="23"/>
      <c r="P11" s="78"/>
      <c r="Q11" s="23"/>
      <c r="R11" s="23"/>
      <c r="S11" s="47"/>
      <c r="T11" s="23"/>
      <c r="U11" s="23"/>
      <c r="V11" s="34"/>
      <c r="W11" s="58"/>
      <c r="X11" s="58"/>
      <c r="Y11" s="58"/>
      <c r="Z11" s="5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v>101</v>
      </c>
      <c r="K12" s="22">
        <v>4</v>
      </c>
      <c r="L12" s="22">
        <v>4</v>
      </c>
      <c r="M12" s="22">
        <f>K12+L12</f>
        <v>8</v>
      </c>
      <c r="N12" s="22">
        <v>9</v>
      </c>
      <c r="O12" s="22">
        <v>85</v>
      </c>
      <c r="P12" s="22">
        <f>N12+O12</f>
        <v>94</v>
      </c>
      <c r="Q12" s="88">
        <v>0</v>
      </c>
      <c r="R12" s="88">
        <v>0</v>
      </c>
      <c r="S12" s="27">
        <v>257</v>
      </c>
      <c r="T12" s="27">
        <v>40</v>
      </c>
      <c r="U12" s="27">
        <f>S12+T12</f>
        <v>297</v>
      </c>
      <c r="V12" s="34" t="s">
        <v>33</v>
      </c>
      <c r="W12" s="58">
        <v>3</v>
      </c>
      <c r="X12" s="58">
        <v>0</v>
      </c>
      <c r="Y12" s="58">
        <v>0</v>
      </c>
      <c r="Z12" s="58">
        <v>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23"/>
      <c r="M13" s="23"/>
      <c r="N13" s="23"/>
      <c r="O13" s="23"/>
      <c r="P13" s="23"/>
      <c r="Q13" s="89"/>
      <c r="R13" s="89"/>
      <c r="S13" s="23"/>
      <c r="T13" s="23"/>
      <c r="U13" s="23"/>
      <c r="V13" s="34"/>
      <c r="W13" s="58"/>
      <c r="X13" s="58"/>
      <c r="Y13" s="58"/>
      <c r="Z13" s="5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>
        <v>0.3679</v>
      </c>
      <c r="E14" s="12">
        <v>2</v>
      </c>
      <c r="F14" s="21"/>
      <c r="G14" s="39" t="s">
        <v>31</v>
      </c>
      <c r="H14" s="28">
        <v>1.26</v>
      </c>
      <c r="I14" s="28">
        <v>5.59</v>
      </c>
      <c r="J14" s="28">
        <v>6.85</v>
      </c>
      <c r="K14" s="22"/>
      <c r="L14" s="22"/>
      <c r="M14" s="22">
        <v>0</v>
      </c>
      <c r="N14" s="22">
        <v>1.27</v>
      </c>
      <c r="O14" s="22">
        <v>4.6900000000000004</v>
      </c>
      <c r="P14" s="22">
        <f>N14+O14</f>
        <v>5.9600000000000009</v>
      </c>
      <c r="Q14" s="79">
        <v>0</v>
      </c>
      <c r="R14" s="79">
        <v>0</v>
      </c>
      <c r="S14" s="23"/>
      <c r="T14" s="23"/>
      <c r="U14" s="23"/>
      <c r="V14" s="34"/>
      <c r="W14" s="58"/>
      <c r="X14" s="58"/>
      <c r="Y14" s="58"/>
      <c r="Z14" s="5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>
        <v>0.38940000000000002</v>
      </c>
      <c r="E15" s="12">
        <v>2</v>
      </c>
      <c r="F15" s="21"/>
      <c r="G15" s="4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34"/>
      <c r="W15" s="58"/>
      <c r="X15" s="58"/>
      <c r="Y15" s="58"/>
      <c r="Z15" s="5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>
        <f>D14+D15</f>
        <v>0.75730000000000008</v>
      </c>
      <c r="E16" s="12"/>
      <c r="F16" s="21"/>
      <c r="G16" s="59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34"/>
      <c r="W16" s="58"/>
      <c r="X16" s="58"/>
      <c r="Y16" s="58"/>
      <c r="Z16" s="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>
        <v>28</v>
      </c>
      <c r="I17" s="28">
        <v>135</v>
      </c>
      <c r="J17" s="28">
        <v>163</v>
      </c>
      <c r="K17" s="22">
        <v>0</v>
      </c>
      <c r="L17" s="22">
        <v>5</v>
      </c>
      <c r="M17" s="22">
        <v>5</v>
      </c>
      <c r="N17" s="22">
        <v>25</v>
      </c>
      <c r="O17" s="22">
        <v>138</v>
      </c>
      <c r="P17" s="22">
        <v>163</v>
      </c>
      <c r="Q17" s="79">
        <v>9</v>
      </c>
      <c r="R17" s="79">
        <v>1</v>
      </c>
      <c r="S17" s="27">
        <v>432</v>
      </c>
      <c r="T17" s="27">
        <v>122</v>
      </c>
      <c r="U17" s="27">
        <v>554</v>
      </c>
      <c r="V17" s="34" t="s">
        <v>34</v>
      </c>
      <c r="W17" s="58">
        <v>3</v>
      </c>
      <c r="X17" s="58">
        <v>0</v>
      </c>
      <c r="Y17" s="58">
        <v>1</v>
      </c>
      <c r="Z17" s="58">
        <v>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34"/>
      <c r="W18" s="58"/>
      <c r="X18" s="58"/>
      <c r="Y18" s="58"/>
      <c r="Z18" s="5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>
        <v>0.73699999999999999</v>
      </c>
      <c r="E19" s="12">
        <v>4</v>
      </c>
      <c r="F19" s="21"/>
      <c r="G19" s="39" t="s">
        <v>31</v>
      </c>
      <c r="H19" s="28">
        <v>3.79</v>
      </c>
      <c r="I19" s="28">
        <v>8.11</v>
      </c>
      <c r="J19" s="28">
        <v>11.9</v>
      </c>
      <c r="K19" s="22"/>
      <c r="L19" s="22"/>
      <c r="M19" s="22">
        <v>0</v>
      </c>
      <c r="N19" s="22">
        <v>3.44</v>
      </c>
      <c r="O19" s="22">
        <v>8.0299999999999994</v>
      </c>
      <c r="P19" s="22">
        <v>11.47</v>
      </c>
      <c r="Q19" s="96">
        <v>4</v>
      </c>
      <c r="R19" s="96">
        <v>0</v>
      </c>
      <c r="S19" s="23"/>
      <c r="T19" s="23"/>
      <c r="U19" s="23"/>
      <c r="V19" s="34"/>
      <c r="W19" s="58"/>
      <c r="X19" s="58"/>
      <c r="Y19" s="58"/>
      <c r="Z19" s="5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23"/>
      <c r="L20" s="23"/>
      <c r="M20" s="23"/>
      <c r="N20" s="23"/>
      <c r="O20" s="23"/>
      <c r="P20" s="23"/>
      <c r="Q20" s="73"/>
      <c r="R20" s="73"/>
      <c r="S20" s="23"/>
      <c r="T20" s="23"/>
      <c r="U20" s="23"/>
      <c r="V20" s="34"/>
      <c r="W20" s="58"/>
      <c r="X20" s="58"/>
      <c r="Y20" s="58"/>
      <c r="Z20" s="5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>
        <v>0.73699999999999999</v>
      </c>
      <c r="E21" s="12"/>
      <c r="F21" s="21"/>
      <c r="G21" s="59"/>
      <c r="H21" s="23"/>
      <c r="I21" s="23"/>
      <c r="J21" s="23"/>
      <c r="K21" s="23"/>
      <c r="L21" s="23"/>
      <c r="M21" s="23"/>
      <c r="N21" s="23"/>
      <c r="O21" s="23"/>
      <c r="P21" s="23"/>
      <c r="Q21" s="73"/>
      <c r="R21" s="73"/>
      <c r="S21" s="23"/>
      <c r="T21" s="23"/>
      <c r="U21" s="23"/>
      <c r="V21" s="34"/>
      <c r="W21" s="58"/>
      <c r="X21" s="58"/>
      <c r="Y21" s="58"/>
      <c r="Z21" s="5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/>
      <c r="E22" s="31"/>
      <c r="F22" s="21" t="s">
        <v>36</v>
      </c>
      <c r="G22" s="21" t="s">
        <v>10</v>
      </c>
      <c r="H22" s="24">
        <v>738</v>
      </c>
      <c r="I22" s="24">
        <v>895</v>
      </c>
      <c r="J22" s="24">
        <v>1633</v>
      </c>
      <c r="K22" s="21">
        <v>34</v>
      </c>
      <c r="L22" s="21">
        <v>31</v>
      </c>
      <c r="M22" s="21">
        <v>65</v>
      </c>
      <c r="N22" s="21">
        <v>694</v>
      </c>
      <c r="O22" s="21">
        <v>880</v>
      </c>
      <c r="P22" s="77">
        <v>1574</v>
      </c>
      <c r="Q22" s="90">
        <v>35</v>
      </c>
      <c r="R22" s="90">
        <v>9</v>
      </c>
      <c r="S22" s="69">
        <v>793</v>
      </c>
      <c r="T22" s="19">
        <v>2671</v>
      </c>
      <c r="U22" s="19">
        <v>3464</v>
      </c>
      <c r="V22" s="34" t="s">
        <v>36</v>
      </c>
      <c r="W22" s="34">
        <f>SUM(W7:W21)</f>
        <v>6</v>
      </c>
      <c r="X22" s="34">
        <f>SUM(X7:X21)</f>
        <v>0</v>
      </c>
      <c r="Y22" s="34">
        <f>SUM(Y7:Y21)</f>
        <v>25</v>
      </c>
      <c r="Z22" s="34">
        <f>SUM(Z7:Z21)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>
        <v>9.6910000000000007</v>
      </c>
      <c r="E23" s="32"/>
      <c r="F23" s="21"/>
      <c r="G23" s="33"/>
      <c r="H23" s="76"/>
      <c r="I23" s="76"/>
      <c r="J23" s="76"/>
      <c r="K23" s="23"/>
      <c r="L23" s="23"/>
      <c r="M23" s="23"/>
      <c r="N23" s="23"/>
      <c r="O23" s="23"/>
      <c r="P23" s="78"/>
      <c r="Q23" s="23"/>
      <c r="R23" s="23"/>
      <c r="S23" s="47"/>
      <c r="T23" s="23"/>
      <c r="U23" s="23"/>
      <c r="V23" s="35"/>
      <c r="W23" s="35"/>
      <c r="X23" s="35"/>
      <c r="Y23" s="35"/>
      <c r="Z23" s="35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v>77.03</v>
      </c>
      <c r="I24" s="72">
        <v>37.94</v>
      </c>
      <c r="J24" s="72">
        <v>114.97</v>
      </c>
      <c r="K24" s="21">
        <v>0</v>
      </c>
      <c r="L24" s="21">
        <v>0</v>
      </c>
      <c r="M24" s="21">
        <v>0</v>
      </c>
      <c r="N24" s="21">
        <v>72.489999999999995</v>
      </c>
      <c r="O24" s="21">
        <v>35.82</v>
      </c>
      <c r="P24" s="77">
        <v>108.31</v>
      </c>
      <c r="Q24" s="90">
        <v>7.1</v>
      </c>
      <c r="R24" s="90">
        <v>0.18</v>
      </c>
      <c r="S24" s="47"/>
      <c r="T24" s="23"/>
      <c r="U24" s="23"/>
      <c r="V24" s="36"/>
      <c r="W24" s="36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>
        <f>D16+D21+D23</f>
        <v>11.185300000000002</v>
      </c>
      <c r="E25" s="32"/>
      <c r="F25" s="25"/>
      <c r="G25" s="40"/>
      <c r="H25" s="23"/>
      <c r="I25" s="23"/>
      <c r="J25" s="23"/>
      <c r="K25" s="23"/>
      <c r="L25" s="23"/>
      <c r="M25" s="23"/>
      <c r="N25" s="23"/>
      <c r="O25" s="23"/>
      <c r="P25" s="78"/>
      <c r="Q25" s="23"/>
      <c r="R25" s="23"/>
      <c r="S25" s="47"/>
      <c r="T25" s="23"/>
      <c r="U25" s="23"/>
      <c r="V25" s="42" t="s">
        <v>39</v>
      </c>
      <c r="W25" s="50"/>
      <c r="X25" s="43"/>
      <c r="Y25" s="42">
        <v>21</v>
      </c>
      <c r="Z25" s="4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91" t="s">
        <v>59</v>
      </c>
      <c r="B26" s="23"/>
      <c r="C26" s="23"/>
      <c r="D26" s="23"/>
      <c r="E26" s="23"/>
      <c r="F26" s="23"/>
      <c r="G26" s="23"/>
      <c r="H26" s="23"/>
      <c r="I26" s="23"/>
      <c r="J26" s="92" t="s">
        <v>60</v>
      </c>
      <c r="K26" s="23"/>
      <c r="L26" s="23"/>
      <c r="M26" s="23"/>
      <c r="N26" s="23"/>
      <c r="O26" s="23"/>
      <c r="P26" s="23"/>
      <c r="Q26" s="23"/>
      <c r="R26" s="93" t="s">
        <v>61</v>
      </c>
      <c r="S26" s="89"/>
      <c r="T26" s="89"/>
      <c r="U26" s="89"/>
      <c r="V26" s="89"/>
      <c r="W26" s="89"/>
      <c r="X26" s="89"/>
      <c r="Y26" s="89"/>
      <c r="Z26" s="89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91" t="s">
        <v>62</v>
      </c>
      <c r="B27" s="23"/>
      <c r="C27" s="23"/>
      <c r="D27" s="23"/>
      <c r="E27" s="23"/>
      <c r="F27" s="23"/>
      <c r="G27" s="23"/>
      <c r="H27" s="23"/>
      <c r="I27" s="23"/>
      <c r="J27" s="94" t="s">
        <v>63</v>
      </c>
      <c r="K27" s="23"/>
      <c r="L27" s="23"/>
      <c r="M27" s="23"/>
      <c r="N27" s="23"/>
      <c r="O27" s="23"/>
      <c r="P27" s="23"/>
      <c r="Q27" s="23"/>
      <c r="R27" s="95" t="s">
        <v>64</v>
      </c>
      <c r="S27" s="23"/>
      <c r="T27" s="23"/>
      <c r="U27" s="23"/>
      <c r="V27" s="23"/>
      <c r="W27" s="23"/>
      <c r="X27" s="23"/>
      <c r="Y27" s="23"/>
      <c r="Z27" s="2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65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193">
    <mergeCell ref="A26:I26"/>
    <mergeCell ref="J26:Q26"/>
    <mergeCell ref="R26:Z26"/>
    <mergeCell ref="A27:I27"/>
    <mergeCell ref="J27:Q27"/>
    <mergeCell ref="R27:Z27"/>
    <mergeCell ref="R22:R23"/>
    <mergeCell ref="Q22:Q23"/>
    <mergeCell ref="R19:R21"/>
    <mergeCell ref="Q19:Q21"/>
    <mergeCell ref="S17:S21"/>
    <mergeCell ref="T17:T21"/>
    <mergeCell ref="U17:U21"/>
    <mergeCell ref="H19:H21"/>
    <mergeCell ref="O19:O21"/>
    <mergeCell ref="P19:P21"/>
    <mergeCell ref="A17:A21"/>
    <mergeCell ref="B17:B18"/>
    <mergeCell ref="F17:F21"/>
    <mergeCell ref="G17:G18"/>
    <mergeCell ref="B19:B20"/>
    <mergeCell ref="G19:G21"/>
    <mergeCell ref="W17:W21"/>
    <mergeCell ref="X17:X21"/>
    <mergeCell ref="R17:R18"/>
    <mergeCell ref="Q17:Q18"/>
    <mergeCell ref="R14:R16"/>
    <mergeCell ref="Q14:Q16"/>
    <mergeCell ref="R12:R13"/>
    <mergeCell ref="Q12:Q13"/>
    <mergeCell ref="I24:I25"/>
    <mergeCell ref="J24:J25"/>
    <mergeCell ref="K24:K25"/>
    <mergeCell ref="L24:L25"/>
    <mergeCell ref="M24:M25"/>
    <mergeCell ref="N24:N25"/>
    <mergeCell ref="O24:O25"/>
    <mergeCell ref="P24:P25"/>
    <mergeCell ref="R24:R25"/>
    <mergeCell ref="Q24:Q25"/>
    <mergeCell ref="O17:O18"/>
    <mergeCell ref="P17:P18"/>
    <mergeCell ref="I19:I21"/>
    <mergeCell ref="J19:J21"/>
    <mergeCell ref="K19:K21"/>
    <mergeCell ref="L19:L21"/>
    <mergeCell ref="M19:M21"/>
    <mergeCell ref="N19:N21"/>
    <mergeCell ref="A1:Z1"/>
    <mergeCell ref="A2:Z2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S7:S11"/>
    <mergeCell ref="T7:T11"/>
    <mergeCell ref="U7:U11"/>
    <mergeCell ref="H9:H11"/>
    <mergeCell ref="I9:I11"/>
    <mergeCell ref="J9:J11"/>
    <mergeCell ref="K9:K11"/>
    <mergeCell ref="L9:L11"/>
    <mergeCell ref="M9:M11"/>
    <mergeCell ref="Q3:R4"/>
    <mergeCell ref="R7:R8"/>
    <mergeCell ref="Q7:Q8"/>
    <mergeCell ref="R5:R6"/>
    <mergeCell ref="V7:V11"/>
    <mergeCell ref="B11:C11"/>
    <mergeCell ref="Q5:Q6"/>
    <mergeCell ref="A3:E3"/>
    <mergeCell ref="G4:G6"/>
    <mergeCell ref="V4:V6"/>
    <mergeCell ref="P5:P6"/>
    <mergeCell ref="A4:A6"/>
    <mergeCell ref="B4:B6"/>
    <mergeCell ref="C4:C6"/>
    <mergeCell ref="D4:D6"/>
    <mergeCell ref="E4:E6"/>
    <mergeCell ref="F4:F6"/>
    <mergeCell ref="Z5:Z6"/>
    <mergeCell ref="W7:W11"/>
    <mergeCell ref="R9:R11"/>
    <mergeCell ref="Q9:Q11"/>
    <mergeCell ref="X12:X16"/>
    <mergeCell ref="T12:T16"/>
    <mergeCell ref="U12:U16"/>
    <mergeCell ref="H14:H16"/>
    <mergeCell ref="I14:I16"/>
    <mergeCell ref="J14:J16"/>
    <mergeCell ref="I12:I13"/>
    <mergeCell ref="J12:J13"/>
    <mergeCell ref="K12:K13"/>
    <mergeCell ref="L12:L13"/>
    <mergeCell ref="M12:M13"/>
    <mergeCell ref="N12:N13"/>
    <mergeCell ref="O12:O13"/>
    <mergeCell ref="N9:N11"/>
    <mergeCell ref="O9:O11"/>
    <mergeCell ref="P9:P11"/>
    <mergeCell ref="P12:P13"/>
    <mergeCell ref="X7:X11"/>
    <mergeCell ref="Y7:Y11"/>
    <mergeCell ref="Z7:Z11"/>
    <mergeCell ref="A12:A16"/>
    <mergeCell ref="B12:B13"/>
    <mergeCell ref="F12:F16"/>
    <mergeCell ref="G12:G13"/>
    <mergeCell ref="A7:A11"/>
    <mergeCell ref="B7:B8"/>
    <mergeCell ref="F7:F11"/>
    <mergeCell ref="G7:G8"/>
    <mergeCell ref="B14:B15"/>
    <mergeCell ref="G14:G16"/>
    <mergeCell ref="B9:B10"/>
    <mergeCell ref="G9:G11"/>
    <mergeCell ref="U22:U25"/>
    <mergeCell ref="S12:S16"/>
    <mergeCell ref="Y17:Y21"/>
    <mergeCell ref="Z17:Z21"/>
    <mergeCell ref="B21:C21"/>
    <mergeCell ref="V17:V21"/>
    <mergeCell ref="B16:C16"/>
    <mergeCell ref="Y12:Y16"/>
    <mergeCell ref="Z12:Z16"/>
    <mergeCell ref="K14:K16"/>
    <mergeCell ref="L14:L16"/>
    <mergeCell ref="M14:M16"/>
    <mergeCell ref="N14:N16"/>
    <mergeCell ref="O14:O16"/>
    <mergeCell ref="P14:P16"/>
    <mergeCell ref="H17:H18"/>
    <mergeCell ref="I17:I18"/>
    <mergeCell ref="J17:J18"/>
    <mergeCell ref="K17:K18"/>
    <mergeCell ref="L17:L18"/>
    <mergeCell ref="M17:M18"/>
    <mergeCell ref="N17:N18"/>
    <mergeCell ref="V12:V16"/>
    <mergeCell ref="W12:W16"/>
    <mergeCell ref="A23:C24"/>
    <mergeCell ref="H12:H13"/>
    <mergeCell ref="Z22:Z24"/>
    <mergeCell ref="D23:D24"/>
    <mergeCell ref="G24:G25"/>
    <mergeCell ref="A22:C22"/>
    <mergeCell ref="E22:E25"/>
    <mergeCell ref="F22:F25"/>
    <mergeCell ref="G22:G23"/>
    <mergeCell ref="V22:V24"/>
    <mergeCell ref="W22:W24"/>
    <mergeCell ref="X22:X24"/>
    <mergeCell ref="V25:X25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S22:S25"/>
    <mergeCell ref="T22:T25"/>
    <mergeCell ref="Y22:Y24"/>
    <mergeCell ref="H24:H25"/>
    <mergeCell ref="Y25:Z25"/>
    <mergeCell ref="A28:Z28"/>
    <mergeCell ref="F3:P3"/>
    <mergeCell ref="S3:U3"/>
    <mergeCell ref="V3:Z3"/>
    <mergeCell ref="H4:J4"/>
    <mergeCell ref="K4:M4"/>
    <mergeCell ref="N4:P4"/>
    <mergeCell ref="S4:S6"/>
    <mergeCell ref="T4:T6"/>
    <mergeCell ref="U4:U6"/>
    <mergeCell ref="W4:X4"/>
    <mergeCell ref="Y4:Z4"/>
    <mergeCell ref="H5:I5"/>
    <mergeCell ref="J5:J6"/>
    <mergeCell ref="K5:L5"/>
    <mergeCell ref="M5:M6"/>
    <mergeCell ref="N5:O5"/>
    <mergeCell ref="W5:W6"/>
    <mergeCell ref="X5:X6"/>
    <mergeCell ref="Y5:Y6"/>
    <mergeCell ref="A25:C2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66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07" t="s">
        <v>57</v>
      </c>
      <c r="R3" s="85"/>
      <c r="S3" s="19" t="s">
        <v>4</v>
      </c>
      <c r="T3" s="68"/>
      <c r="U3" s="69"/>
      <c r="V3" s="70" t="s">
        <v>5</v>
      </c>
      <c r="W3" s="70"/>
      <c r="X3" s="70"/>
      <c r="Y3" s="70"/>
      <c r="Z3" s="70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86"/>
      <c r="R4" s="87"/>
      <c r="S4" s="19" t="s">
        <v>16</v>
      </c>
      <c r="T4" s="19" t="s">
        <v>17</v>
      </c>
      <c r="U4" s="19" t="s">
        <v>18</v>
      </c>
      <c r="V4" s="34" t="s">
        <v>6</v>
      </c>
      <c r="W4" s="58" t="s">
        <v>16</v>
      </c>
      <c r="X4" s="58"/>
      <c r="Y4" s="58" t="s">
        <v>17</v>
      </c>
      <c r="Z4" s="58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  <c r="AN4" s="2"/>
      <c r="AO4" s="2"/>
      <c r="AP4" s="2"/>
      <c r="AQ4" s="2"/>
      <c r="AR4" s="2"/>
      <c r="AS4" s="2"/>
      <c r="AT4" s="2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08" t="s">
        <v>27</v>
      </c>
      <c r="R5" s="108" t="s">
        <v>21</v>
      </c>
      <c r="S5" s="19"/>
      <c r="T5" s="19"/>
      <c r="U5" s="19"/>
      <c r="V5" s="34"/>
      <c r="W5" s="34" t="s">
        <v>22</v>
      </c>
      <c r="X5" s="34" t="s">
        <v>23</v>
      </c>
      <c r="Y5" s="34" t="s">
        <v>22</v>
      </c>
      <c r="Z5" s="34" t="s">
        <v>23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81"/>
      <c r="R6" s="81"/>
      <c r="S6" s="19"/>
      <c r="T6" s="19"/>
      <c r="U6" s="19"/>
      <c r="V6" s="34"/>
      <c r="W6" s="34"/>
      <c r="X6" s="34"/>
      <c r="Y6" s="34"/>
      <c r="Z6" s="34"/>
      <c r="AA6" s="3"/>
      <c r="AB6" s="3"/>
      <c r="AC6" s="3"/>
      <c r="AD6" s="3"/>
      <c r="AE6" s="3"/>
      <c r="AF6" s="3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v>1369</v>
      </c>
      <c r="K7" s="22">
        <v>42</v>
      </c>
      <c r="L7" s="22">
        <v>34</v>
      </c>
      <c r="M7" s="22">
        <f>SUM(K7:L8)</f>
        <v>76</v>
      </c>
      <c r="N7" s="22">
        <v>581</v>
      </c>
      <c r="O7" s="22">
        <v>639</v>
      </c>
      <c r="P7" s="80">
        <f>SUM(N7:O8)</f>
        <v>1220</v>
      </c>
      <c r="Q7" s="108">
        <v>11</v>
      </c>
      <c r="R7" s="108">
        <v>37</v>
      </c>
      <c r="S7" s="83">
        <v>104</v>
      </c>
      <c r="T7" s="27">
        <v>2427</v>
      </c>
      <c r="U7" s="27">
        <f>SUM(S7:T11)</f>
        <v>2531</v>
      </c>
      <c r="V7" s="34" t="s">
        <v>26</v>
      </c>
      <c r="W7" s="58"/>
      <c r="X7" s="58"/>
      <c r="Y7" s="58"/>
      <c r="Z7" s="58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75"/>
      <c r="L8" s="75"/>
      <c r="M8" s="75"/>
      <c r="N8" s="75"/>
      <c r="O8" s="75"/>
      <c r="P8" s="114"/>
      <c r="Q8" s="108"/>
      <c r="R8" s="81"/>
      <c r="S8" s="83"/>
      <c r="T8" s="27"/>
      <c r="U8" s="27"/>
      <c r="V8" s="34"/>
      <c r="W8" s="58"/>
      <c r="X8" s="58"/>
      <c r="Y8" s="58"/>
      <c r="Z8" s="58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v>96.22</v>
      </c>
      <c r="K9" s="22"/>
      <c r="L9" s="22"/>
      <c r="M9" s="22">
        <f>SUM(K9:L11)</f>
        <v>0</v>
      </c>
      <c r="N9" s="22">
        <v>60.02</v>
      </c>
      <c r="O9" s="22">
        <v>22.11</v>
      </c>
      <c r="P9" s="80">
        <f>SUM(N9:O11)</f>
        <v>82.13</v>
      </c>
      <c r="Q9" s="108">
        <v>1.44</v>
      </c>
      <c r="R9" s="108">
        <v>4.46</v>
      </c>
      <c r="S9" s="83"/>
      <c r="T9" s="27"/>
      <c r="U9" s="27"/>
      <c r="V9" s="34"/>
      <c r="W9" s="58"/>
      <c r="X9" s="58"/>
      <c r="Y9" s="58"/>
      <c r="Z9" s="58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/>
      <c r="E10" s="12"/>
      <c r="F10" s="21"/>
      <c r="G10" s="40"/>
      <c r="H10" s="23"/>
      <c r="I10" s="23"/>
      <c r="J10" s="23"/>
      <c r="K10" s="74"/>
      <c r="L10" s="74"/>
      <c r="M10" s="74"/>
      <c r="N10" s="74"/>
      <c r="O10" s="74"/>
      <c r="P10" s="113"/>
      <c r="Q10" s="115"/>
      <c r="R10" s="115"/>
      <c r="S10" s="83"/>
      <c r="T10" s="27"/>
      <c r="U10" s="27"/>
      <c r="V10" s="34"/>
      <c r="W10" s="58"/>
      <c r="X10" s="58"/>
      <c r="Y10" s="58"/>
      <c r="Z10" s="5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/>
      <c r="E11" s="12"/>
      <c r="F11" s="21"/>
      <c r="G11" s="59"/>
      <c r="H11" s="23"/>
      <c r="I11" s="23"/>
      <c r="J11" s="23"/>
      <c r="K11" s="75"/>
      <c r="L11" s="75"/>
      <c r="M11" s="75"/>
      <c r="N11" s="75"/>
      <c r="O11" s="75"/>
      <c r="P11" s="114"/>
      <c r="Q11" s="81"/>
      <c r="R11" s="81"/>
      <c r="S11" s="83"/>
      <c r="T11" s="27"/>
      <c r="U11" s="27"/>
      <c r="V11" s="34"/>
      <c r="W11" s="58"/>
      <c r="X11" s="58"/>
      <c r="Y11" s="58"/>
      <c r="Z11" s="5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v>101</v>
      </c>
      <c r="K12" s="22">
        <v>5</v>
      </c>
      <c r="L12" s="22">
        <v>10</v>
      </c>
      <c r="M12" s="22">
        <f>SUM(K12:L13)</f>
        <v>15</v>
      </c>
      <c r="N12" s="22">
        <v>7</v>
      </c>
      <c r="O12" s="22">
        <v>77</v>
      </c>
      <c r="P12" s="22">
        <f>SUM(N12:O13)</f>
        <v>84</v>
      </c>
      <c r="Q12" s="88">
        <v>0</v>
      </c>
      <c r="R12" s="88">
        <v>2</v>
      </c>
      <c r="S12" s="27">
        <v>252</v>
      </c>
      <c r="T12" s="27">
        <v>35</v>
      </c>
      <c r="U12" s="27">
        <f>SUM(S12:T16)</f>
        <v>287</v>
      </c>
      <c r="V12" s="34" t="s">
        <v>33</v>
      </c>
      <c r="W12" s="58"/>
      <c r="X12" s="58"/>
      <c r="Y12" s="58"/>
      <c r="Z12" s="5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23"/>
      <c r="M13" s="75"/>
      <c r="N13" s="23"/>
      <c r="O13" s="23"/>
      <c r="P13" s="75"/>
      <c r="Q13" s="89"/>
      <c r="R13" s="89"/>
      <c r="S13" s="23"/>
      <c r="T13" s="23"/>
      <c r="U13" s="27"/>
      <c r="V13" s="34"/>
      <c r="W13" s="58"/>
      <c r="X13" s="58"/>
      <c r="Y13" s="58"/>
      <c r="Z13" s="5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>
        <v>1.26</v>
      </c>
      <c r="I14" s="28">
        <v>5.59</v>
      </c>
      <c r="J14" s="28">
        <v>6.85</v>
      </c>
      <c r="K14" s="22"/>
      <c r="L14" s="22"/>
      <c r="M14" s="22">
        <f>SUM(K14:L16)</f>
        <v>0</v>
      </c>
      <c r="N14" s="22">
        <v>1.02</v>
      </c>
      <c r="O14" s="22">
        <v>4.0199999999999996</v>
      </c>
      <c r="P14" s="22">
        <f>SUM(N14:O16)</f>
        <v>5.0399999999999991</v>
      </c>
      <c r="Q14" s="108">
        <v>0</v>
      </c>
      <c r="R14" s="108">
        <v>0</v>
      </c>
      <c r="S14" s="23"/>
      <c r="T14" s="23"/>
      <c r="U14" s="27"/>
      <c r="V14" s="34"/>
      <c r="W14" s="58"/>
      <c r="X14" s="58"/>
      <c r="Y14" s="58"/>
      <c r="Z14" s="5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74"/>
      <c r="L15" s="74"/>
      <c r="M15" s="74"/>
      <c r="N15" s="23"/>
      <c r="O15" s="23"/>
      <c r="P15" s="74"/>
      <c r="Q15" s="81"/>
      <c r="R15" s="81"/>
      <c r="S15" s="23"/>
      <c r="T15" s="23"/>
      <c r="U15" s="27"/>
      <c r="V15" s="34"/>
      <c r="W15" s="58"/>
      <c r="X15" s="58"/>
      <c r="Y15" s="58"/>
      <c r="Z15" s="5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/>
      <c r="E16" s="12"/>
      <c r="F16" s="21"/>
      <c r="G16" s="59"/>
      <c r="H16" s="23"/>
      <c r="I16" s="23"/>
      <c r="J16" s="23"/>
      <c r="K16" s="75"/>
      <c r="L16" s="75"/>
      <c r="M16" s="75"/>
      <c r="N16" s="23"/>
      <c r="O16" s="23"/>
      <c r="P16" s="75"/>
      <c r="Q16" s="81"/>
      <c r="R16" s="81"/>
      <c r="S16" s="23"/>
      <c r="T16" s="23"/>
      <c r="U16" s="27"/>
      <c r="V16" s="34"/>
      <c r="W16" s="58"/>
      <c r="X16" s="58"/>
      <c r="Y16" s="58"/>
      <c r="Z16" s="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>
        <v>28</v>
      </c>
      <c r="I17" s="28">
        <v>135</v>
      </c>
      <c r="J17" s="28">
        <v>163</v>
      </c>
      <c r="K17" s="22">
        <v>0</v>
      </c>
      <c r="L17" s="22">
        <v>5</v>
      </c>
      <c r="M17" s="22">
        <f>SUM(K17:L18)</f>
        <v>5</v>
      </c>
      <c r="N17" s="22">
        <v>17</v>
      </c>
      <c r="O17" s="22">
        <v>139</v>
      </c>
      <c r="P17" s="22">
        <f>SUM(N17:O18)</f>
        <v>156</v>
      </c>
      <c r="Q17" s="108">
        <v>4</v>
      </c>
      <c r="R17" s="108">
        <v>2</v>
      </c>
      <c r="S17" s="27">
        <v>436</v>
      </c>
      <c r="T17" s="27">
        <v>119</v>
      </c>
      <c r="U17" s="27">
        <f>SUM(S17:T21)</f>
        <v>555</v>
      </c>
      <c r="V17" s="34" t="s">
        <v>34</v>
      </c>
      <c r="W17" s="58"/>
      <c r="X17" s="58"/>
      <c r="Y17" s="58"/>
      <c r="Z17" s="5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75"/>
      <c r="L18" s="75"/>
      <c r="M18" s="75"/>
      <c r="N18" s="75"/>
      <c r="O18" s="75"/>
      <c r="P18" s="75"/>
      <c r="Q18" s="81"/>
      <c r="R18" s="81"/>
      <c r="S18" s="27"/>
      <c r="T18" s="27"/>
      <c r="U18" s="27"/>
      <c r="V18" s="34"/>
      <c r="W18" s="58"/>
      <c r="X18" s="58"/>
      <c r="Y18" s="58"/>
      <c r="Z18" s="5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>
        <v>3.79</v>
      </c>
      <c r="I19" s="28">
        <v>8.11</v>
      </c>
      <c r="J19" s="28">
        <v>11.9</v>
      </c>
      <c r="K19" s="22"/>
      <c r="L19" s="22"/>
      <c r="M19" s="22">
        <f>SUM(K19:L21)</f>
        <v>0</v>
      </c>
      <c r="N19" s="22">
        <v>2.56</v>
      </c>
      <c r="O19" s="22">
        <v>8.06</v>
      </c>
      <c r="P19" s="22">
        <f>SUM(N19:O21)</f>
        <v>10.620000000000001</v>
      </c>
      <c r="Q19" s="108">
        <v>2.63</v>
      </c>
      <c r="R19" s="108">
        <v>0.28000000000000003</v>
      </c>
      <c r="S19" s="27"/>
      <c r="T19" s="27"/>
      <c r="U19" s="27"/>
      <c r="V19" s="34"/>
      <c r="W19" s="58"/>
      <c r="X19" s="58"/>
      <c r="Y19" s="58"/>
      <c r="Z19" s="5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74"/>
      <c r="L20" s="74"/>
      <c r="M20" s="74"/>
      <c r="N20" s="74"/>
      <c r="O20" s="74"/>
      <c r="P20" s="74"/>
      <c r="Q20" s="81"/>
      <c r="R20" s="81"/>
      <c r="S20" s="27"/>
      <c r="T20" s="27"/>
      <c r="U20" s="27"/>
      <c r="V20" s="34"/>
      <c r="W20" s="58"/>
      <c r="X20" s="58"/>
      <c r="Y20" s="58"/>
      <c r="Z20" s="5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/>
      <c r="E21" s="12"/>
      <c r="F21" s="21"/>
      <c r="G21" s="59"/>
      <c r="H21" s="23"/>
      <c r="I21" s="23"/>
      <c r="J21" s="23"/>
      <c r="K21" s="75"/>
      <c r="L21" s="75"/>
      <c r="M21" s="75"/>
      <c r="N21" s="75"/>
      <c r="O21" s="75"/>
      <c r="P21" s="75"/>
      <c r="Q21" s="81"/>
      <c r="R21" s="81"/>
      <c r="S21" s="27"/>
      <c r="T21" s="27"/>
      <c r="U21" s="27"/>
      <c r="V21" s="34"/>
      <c r="W21" s="58"/>
      <c r="X21" s="58"/>
      <c r="Y21" s="58"/>
      <c r="Z21" s="5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/>
      <c r="E22" s="31"/>
      <c r="F22" s="21" t="s">
        <v>36</v>
      </c>
      <c r="G22" s="21" t="s">
        <v>10</v>
      </c>
      <c r="H22" s="24">
        <v>738</v>
      </c>
      <c r="I22" s="24">
        <v>895</v>
      </c>
      <c r="J22" s="24">
        <v>1633</v>
      </c>
      <c r="K22" s="21">
        <f t="shared" ref="K22:P22" si="0">SUM(K7,K12,K17)</f>
        <v>47</v>
      </c>
      <c r="L22" s="21">
        <f t="shared" si="0"/>
        <v>49</v>
      </c>
      <c r="M22" s="21">
        <f t="shared" si="0"/>
        <v>96</v>
      </c>
      <c r="N22" s="21">
        <f t="shared" si="0"/>
        <v>605</v>
      </c>
      <c r="O22" s="21">
        <f t="shared" si="0"/>
        <v>855</v>
      </c>
      <c r="P22" s="77">
        <f t="shared" si="0"/>
        <v>1460</v>
      </c>
      <c r="Q22" s="109">
        <f>Q7+Q12+Q17</f>
        <v>15</v>
      </c>
      <c r="R22" s="109">
        <f>R7+R12+R17</f>
        <v>41</v>
      </c>
      <c r="S22" s="69">
        <f>S17+S12+S7</f>
        <v>792</v>
      </c>
      <c r="T22" s="19">
        <f>T17+T12+T7</f>
        <v>2581</v>
      </c>
      <c r="U22" s="19">
        <f>S22+T22</f>
        <v>3373</v>
      </c>
      <c r="V22" s="34" t="s">
        <v>36</v>
      </c>
      <c r="W22" s="34">
        <f>SUM(W7:W21)</f>
        <v>0</v>
      </c>
      <c r="X22" s="34">
        <f>SUM(X7:X21)</f>
        <v>0</v>
      </c>
      <c r="Y22" s="34">
        <f>SUM(Y7:Y21)</f>
        <v>0</v>
      </c>
      <c r="Z22" s="34">
        <f>SUM(Z7:Z21)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/>
      <c r="E23" s="32"/>
      <c r="F23" s="21"/>
      <c r="G23" s="33"/>
      <c r="H23" s="76"/>
      <c r="I23" s="76"/>
      <c r="J23" s="76"/>
      <c r="K23" s="33"/>
      <c r="L23" s="33"/>
      <c r="M23" s="33"/>
      <c r="N23" s="33"/>
      <c r="O23" s="33"/>
      <c r="P23" s="111"/>
      <c r="Q23" s="109"/>
      <c r="R23" s="109"/>
      <c r="S23" s="69"/>
      <c r="T23" s="19"/>
      <c r="U23" s="19"/>
      <c r="V23" s="35"/>
      <c r="W23" s="35"/>
      <c r="X23" s="35"/>
      <c r="Y23" s="35"/>
      <c r="Z23" s="35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v>77.03</v>
      </c>
      <c r="I24" s="72">
        <v>37.94</v>
      </c>
      <c r="J24" s="72">
        <v>114.97</v>
      </c>
      <c r="K24" s="21">
        <f t="shared" ref="K24:P24" si="1">SUM(K19,K14,K9)</f>
        <v>0</v>
      </c>
      <c r="L24" s="21">
        <f t="shared" si="1"/>
        <v>0</v>
      </c>
      <c r="M24" s="21">
        <f t="shared" si="1"/>
        <v>0</v>
      </c>
      <c r="N24" s="21">
        <f t="shared" si="1"/>
        <v>63.6</v>
      </c>
      <c r="O24" s="21">
        <f t="shared" si="1"/>
        <v>34.19</v>
      </c>
      <c r="P24" s="77">
        <f t="shared" si="1"/>
        <v>97.789999999999992</v>
      </c>
      <c r="Q24" s="109">
        <f>Q9+Q14+Q19</f>
        <v>4.07</v>
      </c>
      <c r="R24" s="109">
        <f>R9+R14+R19</f>
        <v>4.74</v>
      </c>
      <c r="S24" s="69"/>
      <c r="T24" s="19"/>
      <c r="U24" s="19"/>
      <c r="V24" s="36"/>
      <c r="W24" s="36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/>
      <c r="E25" s="32"/>
      <c r="F25" s="25"/>
      <c r="G25" s="40"/>
      <c r="H25" s="23"/>
      <c r="I25" s="23"/>
      <c r="J25" s="23"/>
      <c r="K25" s="33"/>
      <c r="L25" s="33"/>
      <c r="M25" s="33"/>
      <c r="N25" s="33"/>
      <c r="O25" s="33"/>
      <c r="P25" s="111"/>
      <c r="Q25" s="110"/>
      <c r="R25" s="110"/>
      <c r="S25" s="112"/>
      <c r="T25" s="17"/>
      <c r="U25" s="17"/>
      <c r="V25" s="42" t="s">
        <v>39</v>
      </c>
      <c r="W25" s="50"/>
      <c r="X25" s="43"/>
      <c r="Y25" s="42"/>
      <c r="Z25" s="4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44" t="s">
        <v>67</v>
      </c>
      <c r="B26" s="23"/>
      <c r="C26" s="23"/>
      <c r="D26" s="23"/>
      <c r="E26" s="23"/>
      <c r="F26" s="23"/>
      <c r="G26" s="23"/>
      <c r="H26" s="23"/>
      <c r="I26" s="23"/>
      <c r="J26" s="92" t="s">
        <v>68</v>
      </c>
      <c r="K26" s="97"/>
      <c r="L26" s="97"/>
      <c r="M26" s="97"/>
      <c r="N26" s="97"/>
      <c r="O26" s="97"/>
      <c r="P26" s="97"/>
      <c r="Q26" s="98"/>
      <c r="R26" s="99" t="s">
        <v>69</v>
      </c>
      <c r="S26" s="100"/>
      <c r="T26" s="100"/>
      <c r="U26" s="100"/>
      <c r="V26" s="100"/>
      <c r="W26" s="100"/>
      <c r="X26" s="100"/>
      <c r="Y26" s="100"/>
      <c r="Z26" s="10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44" t="s">
        <v>70</v>
      </c>
      <c r="B27" s="23"/>
      <c r="C27" s="23"/>
      <c r="D27" s="23"/>
      <c r="E27" s="23"/>
      <c r="F27" s="23"/>
      <c r="G27" s="23"/>
      <c r="H27" s="23"/>
      <c r="I27" s="23"/>
      <c r="J27" s="102" t="s">
        <v>71</v>
      </c>
      <c r="K27" s="103"/>
      <c r="L27" s="103"/>
      <c r="M27" s="103"/>
      <c r="N27" s="103"/>
      <c r="O27" s="103"/>
      <c r="P27" s="103"/>
      <c r="Q27" s="104"/>
      <c r="R27" s="99" t="s">
        <v>72</v>
      </c>
      <c r="S27" s="105"/>
      <c r="T27" s="105"/>
      <c r="U27" s="105"/>
      <c r="V27" s="105"/>
      <c r="W27" s="105"/>
      <c r="X27" s="105"/>
      <c r="Y27" s="105"/>
      <c r="Z27" s="106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73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193">
    <mergeCell ref="A1:Z1"/>
    <mergeCell ref="A2:Z2"/>
    <mergeCell ref="H7:H8"/>
    <mergeCell ref="I7:I8"/>
    <mergeCell ref="J7:J8"/>
    <mergeCell ref="V7:V11"/>
    <mergeCell ref="K7:K8"/>
    <mergeCell ref="L7:L8"/>
    <mergeCell ref="M7:M8"/>
    <mergeCell ref="N7:N8"/>
    <mergeCell ref="Z5:Z6"/>
    <mergeCell ref="W7:W11"/>
    <mergeCell ref="A4:A6"/>
    <mergeCell ref="B4:B6"/>
    <mergeCell ref="C4:C6"/>
    <mergeCell ref="D4:D6"/>
    <mergeCell ref="E4:E6"/>
    <mergeCell ref="F4:F6"/>
    <mergeCell ref="H9:H11"/>
    <mergeCell ref="N12:N13"/>
    <mergeCell ref="O12:O13"/>
    <mergeCell ref="N14:N16"/>
    <mergeCell ref="O14:O16"/>
    <mergeCell ref="A3:E3"/>
    <mergeCell ref="G4:G6"/>
    <mergeCell ref="V4:V6"/>
    <mergeCell ref="P5:P6"/>
    <mergeCell ref="R5:R6"/>
    <mergeCell ref="Y7:Y11"/>
    <mergeCell ref="Z7:Z11"/>
    <mergeCell ref="I9:I11"/>
    <mergeCell ref="J9:J11"/>
    <mergeCell ref="O7:O8"/>
    <mergeCell ref="P7:P8"/>
    <mergeCell ref="Q7:Q8"/>
    <mergeCell ref="R7:R8"/>
    <mergeCell ref="S7:S11"/>
    <mergeCell ref="T7:T11"/>
    <mergeCell ref="U7:U11"/>
    <mergeCell ref="K9:K11"/>
    <mergeCell ref="L9:L11"/>
    <mergeCell ref="W12:W16"/>
    <mergeCell ref="X12:X16"/>
    <mergeCell ref="M9:M11"/>
    <mergeCell ref="N9:N11"/>
    <mergeCell ref="O9:O11"/>
    <mergeCell ref="P9:P11"/>
    <mergeCell ref="Q9:Q11"/>
    <mergeCell ref="K14:K16"/>
    <mergeCell ref="L14:L16"/>
    <mergeCell ref="M14:M16"/>
    <mergeCell ref="U12:U16"/>
    <mergeCell ref="V12:V16"/>
    <mergeCell ref="Q12:Q13"/>
    <mergeCell ref="R12:R13"/>
    <mergeCell ref="S12:S16"/>
    <mergeCell ref="T12:T16"/>
    <mergeCell ref="P12:P13"/>
    <mergeCell ref="M12:M13"/>
    <mergeCell ref="R9:R11"/>
    <mergeCell ref="X7:X11"/>
    <mergeCell ref="K12:K13"/>
    <mergeCell ref="L12:L13"/>
    <mergeCell ref="A7:A11"/>
    <mergeCell ref="B7:B8"/>
    <mergeCell ref="F7:F11"/>
    <mergeCell ref="G7:G8"/>
    <mergeCell ref="A17:A21"/>
    <mergeCell ref="B17:B18"/>
    <mergeCell ref="F17:F21"/>
    <mergeCell ref="G17:G18"/>
    <mergeCell ref="B14:B15"/>
    <mergeCell ref="G14:G16"/>
    <mergeCell ref="B9:B10"/>
    <mergeCell ref="G9:G11"/>
    <mergeCell ref="B11:C11"/>
    <mergeCell ref="H17:H18"/>
    <mergeCell ref="I17:I18"/>
    <mergeCell ref="J17:J18"/>
    <mergeCell ref="H19:H21"/>
    <mergeCell ref="I19:I21"/>
    <mergeCell ref="J19:J21"/>
    <mergeCell ref="B21:C21"/>
    <mergeCell ref="B16:C16"/>
    <mergeCell ref="A12:A16"/>
    <mergeCell ref="B12:B13"/>
    <mergeCell ref="F12:F16"/>
    <mergeCell ref="G12:G13"/>
    <mergeCell ref="H12:H13"/>
    <mergeCell ref="I12:I13"/>
    <mergeCell ref="J12:J13"/>
    <mergeCell ref="H14:H16"/>
    <mergeCell ref="I14:I16"/>
    <mergeCell ref="J14:J16"/>
    <mergeCell ref="K19:K21"/>
    <mergeCell ref="L19:L21"/>
    <mergeCell ref="M19:M21"/>
    <mergeCell ref="N19:N21"/>
    <mergeCell ref="K17:K18"/>
    <mergeCell ref="L17:L18"/>
    <mergeCell ref="M17:M18"/>
    <mergeCell ref="N17:N18"/>
    <mergeCell ref="O17:O18"/>
    <mergeCell ref="P17:P18"/>
    <mergeCell ref="P14:P16"/>
    <mergeCell ref="Q14:Q16"/>
    <mergeCell ref="R14:R16"/>
    <mergeCell ref="W17:W21"/>
    <mergeCell ref="X17:X21"/>
    <mergeCell ref="Y17:Y21"/>
    <mergeCell ref="Z17:Z21"/>
    <mergeCell ref="Q17:Q18"/>
    <mergeCell ref="R17:R18"/>
    <mergeCell ref="V17:V21"/>
    <mergeCell ref="R19:R21"/>
    <mergeCell ref="Y12:Y16"/>
    <mergeCell ref="Z12:Z16"/>
    <mergeCell ref="Z22:Z24"/>
    <mergeCell ref="O22:O23"/>
    <mergeCell ref="P22:P23"/>
    <mergeCell ref="Q22:Q23"/>
    <mergeCell ref="R22:R23"/>
    <mergeCell ref="T22:T25"/>
    <mergeCell ref="U22:U25"/>
    <mergeCell ref="V22:V24"/>
    <mergeCell ref="W22:W24"/>
    <mergeCell ref="X22:X24"/>
    <mergeCell ref="V25:X25"/>
    <mergeCell ref="Y25:Z25"/>
    <mergeCell ref="G24:G25"/>
    <mergeCell ref="K24:K25"/>
    <mergeCell ref="K22:K23"/>
    <mergeCell ref="L22:L23"/>
    <mergeCell ref="M22:M23"/>
    <mergeCell ref="N22:N23"/>
    <mergeCell ref="S22:S25"/>
    <mergeCell ref="E22:E25"/>
    <mergeCell ref="F22:F25"/>
    <mergeCell ref="G22:G23"/>
    <mergeCell ref="H22:H23"/>
    <mergeCell ref="I22:I23"/>
    <mergeCell ref="J22:J23"/>
    <mergeCell ref="H24:H25"/>
    <mergeCell ref="I24:I25"/>
    <mergeCell ref="J24:J25"/>
    <mergeCell ref="Q5:Q6"/>
    <mergeCell ref="W5:W6"/>
    <mergeCell ref="X5:X6"/>
    <mergeCell ref="Y5:Y6"/>
    <mergeCell ref="R24:R25"/>
    <mergeCell ref="A25:C25"/>
    <mergeCell ref="L24:L25"/>
    <mergeCell ref="M24:M25"/>
    <mergeCell ref="N24:N25"/>
    <mergeCell ref="O24:O25"/>
    <mergeCell ref="P24:P25"/>
    <mergeCell ref="Q24:Q25"/>
    <mergeCell ref="A23:C24"/>
    <mergeCell ref="Y22:Y24"/>
    <mergeCell ref="A22:C22"/>
    <mergeCell ref="O19:O21"/>
    <mergeCell ref="P19:P21"/>
    <mergeCell ref="Q19:Q21"/>
    <mergeCell ref="S17:S21"/>
    <mergeCell ref="T17:T21"/>
    <mergeCell ref="U17:U21"/>
    <mergeCell ref="B19:B20"/>
    <mergeCell ref="G19:G21"/>
    <mergeCell ref="D23:D24"/>
    <mergeCell ref="A26:I26"/>
    <mergeCell ref="J26:Q26"/>
    <mergeCell ref="R26:Z26"/>
    <mergeCell ref="A27:I27"/>
    <mergeCell ref="J27:Q27"/>
    <mergeCell ref="R27:Z27"/>
    <mergeCell ref="A28:Z28"/>
    <mergeCell ref="F3:P3"/>
    <mergeCell ref="Q3:R4"/>
    <mergeCell ref="S3:U3"/>
    <mergeCell ref="V3:Z3"/>
    <mergeCell ref="H4:J4"/>
    <mergeCell ref="K4:M4"/>
    <mergeCell ref="N4:P4"/>
    <mergeCell ref="S4:S6"/>
    <mergeCell ref="T4:T6"/>
    <mergeCell ref="U4:U6"/>
    <mergeCell ref="W4:X4"/>
    <mergeCell ref="Y4:Z4"/>
    <mergeCell ref="H5:I5"/>
    <mergeCell ref="J5:J6"/>
    <mergeCell ref="K5:L5"/>
    <mergeCell ref="M5:M6"/>
    <mergeCell ref="N5:O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74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07" t="s">
        <v>57</v>
      </c>
      <c r="R3" s="85"/>
      <c r="S3" s="19" t="s">
        <v>4</v>
      </c>
      <c r="T3" s="68"/>
      <c r="U3" s="69"/>
      <c r="V3" s="70" t="s">
        <v>5</v>
      </c>
      <c r="W3" s="70"/>
      <c r="X3" s="70"/>
      <c r="Y3" s="70"/>
      <c r="Z3" s="70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86"/>
      <c r="R4" s="87"/>
      <c r="S4" s="19" t="s">
        <v>16</v>
      </c>
      <c r="T4" s="19" t="s">
        <v>17</v>
      </c>
      <c r="U4" s="19" t="s">
        <v>18</v>
      </c>
      <c r="V4" s="34" t="s">
        <v>6</v>
      </c>
      <c r="W4" s="58" t="s">
        <v>16</v>
      </c>
      <c r="X4" s="58"/>
      <c r="Y4" s="58" t="s">
        <v>17</v>
      </c>
      <c r="Z4" s="58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  <c r="AN4" s="2"/>
      <c r="AO4" s="2"/>
      <c r="AP4" s="2"/>
      <c r="AQ4" s="2"/>
      <c r="AR4" s="2"/>
      <c r="AS4" s="2"/>
      <c r="AT4" s="2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08" t="s">
        <v>27</v>
      </c>
      <c r="R5" s="108" t="s">
        <v>21</v>
      </c>
      <c r="S5" s="19"/>
      <c r="T5" s="19"/>
      <c r="U5" s="19"/>
      <c r="V5" s="34"/>
      <c r="W5" s="34" t="s">
        <v>22</v>
      </c>
      <c r="X5" s="34" t="s">
        <v>23</v>
      </c>
      <c r="Y5" s="34" t="s">
        <v>22</v>
      </c>
      <c r="Z5" s="34" t="s">
        <v>23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81"/>
      <c r="R6" s="81"/>
      <c r="S6" s="19"/>
      <c r="T6" s="19"/>
      <c r="U6" s="19"/>
      <c r="V6" s="34"/>
      <c r="W6" s="34"/>
      <c r="X6" s="34"/>
      <c r="Y6" s="34"/>
      <c r="Z6" s="34"/>
      <c r="AA6" s="3"/>
      <c r="AB6" s="3"/>
      <c r="AC6" s="3"/>
      <c r="AD6" s="3"/>
      <c r="AE6" s="3"/>
      <c r="AF6" s="3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H7+I7</f>
        <v>0</v>
      </c>
      <c r="K7" s="22"/>
      <c r="L7" s="22"/>
      <c r="M7" s="22">
        <f>SUM(K7:L8)</f>
        <v>0</v>
      </c>
      <c r="N7" s="22"/>
      <c r="O7" s="22"/>
      <c r="P7" s="80">
        <f>SUM(N7:O8)</f>
        <v>0</v>
      </c>
      <c r="Q7" s="108"/>
      <c r="R7" s="108"/>
      <c r="S7" s="83"/>
      <c r="T7" s="27"/>
      <c r="U7" s="27">
        <f>SUM(S7:T11)</f>
        <v>0</v>
      </c>
      <c r="V7" s="34" t="s">
        <v>26</v>
      </c>
      <c r="W7" s="58"/>
      <c r="X7" s="58"/>
      <c r="Y7" s="58"/>
      <c r="Z7" s="58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75"/>
      <c r="L8" s="75"/>
      <c r="M8" s="75"/>
      <c r="N8" s="75"/>
      <c r="O8" s="75"/>
      <c r="P8" s="114"/>
      <c r="Q8" s="108"/>
      <c r="R8" s="81"/>
      <c r="S8" s="83"/>
      <c r="T8" s="27"/>
      <c r="U8" s="27"/>
      <c r="V8" s="34"/>
      <c r="W8" s="58"/>
      <c r="X8" s="58"/>
      <c r="Y8" s="58"/>
      <c r="Z8" s="58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80">
        <f>SUM(N9:O11)</f>
        <v>0</v>
      </c>
      <c r="Q9" s="108"/>
      <c r="R9" s="108"/>
      <c r="S9" s="83"/>
      <c r="T9" s="27"/>
      <c r="U9" s="27"/>
      <c r="V9" s="34"/>
      <c r="W9" s="58"/>
      <c r="X9" s="58"/>
      <c r="Y9" s="58"/>
      <c r="Z9" s="58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/>
      <c r="E10" s="12"/>
      <c r="F10" s="21"/>
      <c r="G10" s="40"/>
      <c r="H10" s="23"/>
      <c r="I10" s="23"/>
      <c r="J10" s="23"/>
      <c r="K10" s="74"/>
      <c r="L10" s="74"/>
      <c r="M10" s="74"/>
      <c r="N10" s="74"/>
      <c r="O10" s="74"/>
      <c r="P10" s="113"/>
      <c r="Q10" s="115"/>
      <c r="R10" s="115"/>
      <c r="S10" s="83"/>
      <c r="T10" s="27"/>
      <c r="U10" s="27"/>
      <c r="V10" s="34"/>
      <c r="W10" s="58"/>
      <c r="X10" s="58"/>
      <c r="Y10" s="58"/>
      <c r="Z10" s="5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/>
      <c r="E11" s="12"/>
      <c r="F11" s="21"/>
      <c r="G11" s="59"/>
      <c r="H11" s="23"/>
      <c r="I11" s="23"/>
      <c r="J11" s="23"/>
      <c r="K11" s="75"/>
      <c r="L11" s="75"/>
      <c r="M11" s="75"/>
      <c r="N11" s="75"/>
      <c r="O11" s="75"/>
      <c r="P11" s="114"/>
      <c r="Q11" s="81"/>
      <c r="R11" s="81"/>
      <c r="S11" s="83"/>
      <c r="T11" s="27"/>
      <c r="U11" s="27"/>
      <c r="V11" s="34"/>
      <c r="W11" s="58"/>
      <c r="X11" s="58"/>
      <c r="Y11" s="58"/>
      <c r="Z11" s="5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81"/>
      <c r="R12" s="81"/>
      <c r="S12" s="27"/>
      <c r="T12" s="27"/>
      <c r="U12" s="27">
        <f>SUM(S12:T16)</f>
        <v>0</v>
      </c>
      <c r="V12" s="34" t="s">
        <v>33</v>
      </c>
      <c r="W12" s="58"/>
      <c r="X12" s="58"/>
      <c r="Y12" s="58"/>
      <c r="Z12" s="5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75"/>
      <c r="L13" s="75"/>
      <c r="M13" s="75"/>
      <c r="N13" s="75"/>
      <c r="O13" s="75"/>
      <c r="P13" s="75"/>
      <c r="Q13" s="81"/>
      <c r="R13" s="81"/>
      <c r="S13" s="27"/>
      <c r="T13" s="27"/>
      <c r="U13" s="27"/>
      <c r="V13" s="34"/>
      <c r="W13" s="58"/>
      <c r="X13" s="58"/>
      <c r="Y13" s="58"/>
      <c r="Z13" s="5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08"/>
      <c r="R14" s="108"/>
      <c r="S14" s="27"/>
      <c r="T14" s="27"/>
      <c r="U14" s="27"/>
      <c r="V14" s="34"/>
      <c r="W14" s="58"/>
      <c r="X14" s="58"/>
      <c r="Y14" s="58"/>
      <c r="Z14" s="5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74"/>
      <c r="L15" s="74"/>
      <c r="M15" s="74"/>
      <c r="N15" s="74"/>
      <c r="O15" s="74"/>
      <c r="P15" s="74"/>
      <c r="Q15" s="81"/>
      <c r="R15" s="81"/>
      <c r="S15" s="27"/>
      <c r="T15" s="27"/>
      <c r="U15" s="27"/>
      <c r="V15" s="34"/>
      <c r="W15" s="58"/>
      <c r="X15" s="58"/>
      <c r="Y15" s="58"/>
      <c r="Z15" s="5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/>
      <c r="E16" s="12"/>
      <c r="F16" s="21"/>
      <c r="G16" s="59"/>
      <c r="H16" s="23"/>
      <c r="I16" s="23"/>
      <c r="J16" s="23"/>
      <c r="K16" s="75"/>
      <c r="L16" s="75"/>
      <c r="M16" s="75"/>
      <c r="N16" s="75"/>
      <c r="O16" s="75"/>
      <c r="P16" s="75"/>
      <c r="Q16" s="81"/>
      <c r="R16" s="81"/>
      <c r="S16" s="27"/>
      <c r="T16" s="27"/>
      <c r="U16" s="27"/>
      <c r="V16" s="34"/>
      <c r="W16" s="58"/>
      <c r="X16" s="58"/>
      <c r="Y16" s="58"/>
      <c r="Z16" s="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08"/>
      <c r="R17" s="108"/>
      <c r="S17" s="27"/>
      <c r="T17" s="27"/>
      <c r="U17" s="27">
        <f>SUM(S17:T21)</f>
        <v>0</v>
      </c>
      <c r="V17" s="34" t="s">
        <v>34</v>
      </c>
      <c r="W17" s="58"/>
      <c r="X17" s="58"/>
      <c r="Y17" s="58"/>
      <c r="Z17" s="5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75"/>
      <c r="L18" s="75"/>
      <c r="M18" s="75"/>
      <c r="N18" s="75"/>
      <c r="O18" s="75"/>
      <c r="P18" s="75"/>
      <c r="Q18" s="81"/>
      <c r="R18" s="81"/>
      <c r="S18" s="27"/>
      <c r="T18" s="27"/>
      <c r="U18" s="27"/>
      <c r="V18" s="34"/>
      <c r="W18" s="58"/>
      <c r="X18" s="58"/>
      <c r="Y18" s="58"/>
      <c r="Z18" s="5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08"/>
      <c r="R19" s="108"/>
      <c r="S19" s="27"/>
      <c r="T19" s="27"/>
      <c r="U19" s="27"/>
      <c r="V19" s="34"/>
      <c r="W19" s="58"/>
      <c r="X19" s="58"/>
      <c r="Y19" s="58"/>
      <c r="Z19" s="5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74"/>
      <c r="L20" s="74"/>
      <c r="M20" s="74"/>
      <c r="N20" s="74"/>
      <c r="O20" s="74"/>
      <c r="P20" s="74"/>
      <c r="Q20" s="81"/>
      <c r="R20" s="81"/>
      <c r="S20" s="27"/>
      <c r="T20" s="27"/>
      <c r="U20" s="27"/>
      <c r="V20" s="34"/>
      <c r="W20" s="58"/>
      <c r="X20" s="58"/>
      <c r="Y20" s="58"/>
      <c r="Z20" s="5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/>
      <c r="E21" s="12"/>
      <c r="F21" s="21"/>
      <c r="G21" s="59"/>
      <c r="H21" s="23"/>
      <c r="I21" s="23"/>
      <c r="J21" s="23"/>
      <c r="K21" s="75"/>
      <c r="L21" s="75"/>
      <c r="M21" s="75"/>
      <c r="N21" s="75"/>
      <c r="O21" s="75"/>
      <c r="P21" s="75"/>
      <c r="Q21" s="81"/>
      <c r="R21" s="81"/>
      <c r="S21" s="27"/>
      <c r="T21" s="27"/>
      <c r="U21" s="27"/>
      <c r="V21" s="34"/>
      <c r="W21" s="58"/>
      <c r="X21" s="58"/>
      <c r="Y21" s="58"/>
      <c r="Z21" s="5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/>
      <c r="E22" s="31"/>
      <c r="F22" s="21" t="s">
        <v>36</v>
      </c>
      <c r="G22" s="21" t="s">
        <v>10</v>
      </c>
      <c r="H22" s="24">
        <f t="shared" ref="H22:P22" si="0">SUM(H7,H12,H17)</f>
        <v>0</v>
      </c>
      <c r="I22" s="24">
        <f t="shared" si="0"/>
        <v>0</v>
      </c>
      <c r="J22" s="24">
        <f t="shared" si="0"/>
        <v>0</v>
      </c>
      <c r="K22" s="21">
        <f t="shared" si="0"/>
        <v>0</v>
      </c>
      <c r="L22" s="21">
        <f t="shared" si="0"/>
        <v>0</v>
      </c>
      <c r="M22" s="21">
        <f t="shared" si="0"/>
        <v>0</v>
      </c>
      <c r="N22" s="21">
        <f t="shared" si="0"/>
        <v>0</v>
      </c>
      <c r="O22" s="21">
        <f t="shared" si="0"/>
        <v>0</v>
      </c>
      <c r="P22" s="77">
        <f t="shared" si="0"/>
        <v>0</v>
      </c>
      <c r="Q22" s="109">
        <f>Q7+Q12+Q17</f>
        <v>0</v>
      </c>
      <c r="R22" s="109">
        <f>R7+R12+R17</f>
        <v>0</v>
      </c>
      <c r="S22" s="69">
        <f>S17+S12+S7</f>
        <v>0</v>
      </c>
      <c r="T22" s="19">
        <f>T17+T12+T7</f>
        <v>0</v>
      </c>
      <c r="U22" s="19">
        <f>S22+T22</f>
        <v>0</v>
      </c>
      <c r="V22" s="34" t="s">
        <v>36</v>
      </c>
      <c r="W22" s="34">
        <f>SUM(W7:W21)</f>
        <v>0</v>
      </c>
      <c r="X22" s="34">
        <f>SUM(X7:X21)</f>
        <v>0</v>
      </c>
      <c r="Y22" s="34">
        <f>SUM(Y7:Y21)</f>
        <v>0</v>
      </c>
      <c r="Z22" s="34">
        <f>SUM(Z7:Z21)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/>
      <c r="E23" s="32"/>
      <c r="F23" s="21"/>
      <c r="G23" s="33"/>
      <c r="H23" s="73"/>
      <c r="I23" s="73"/>
      <c r="J23" s="73"/>
      <c r="K23" s="33"/>
      <c r="L23" s="33"/>
      <c r="M23" s="33"/>
      <c r="N23" s="33"/>
      <c r="O23" s="33"/>
      <c r="P23" s="111"/>
      <c r="Q23" s="109"/>
      <c r="R23" s="109"/>
      <c r="S23" s="69"/>
      <c r="T23" s="19"/>
      <c r="U23" s="19"/>
      <c r="V23" s="35"/>
      <c r="W23" s="35"/>
      <c r="X23" s="35"/>
      <c r="Y23" s="35"/>
      <c r="Z23" s="35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f>SUM(H9,H14,H19)</f>
        <v>0</v>
      </c>
      <c r="I24" s="72">
        <f>SUM(I9,I14,I19)</f>
        <v>0</v>
      </c>
      <c r="J24" s="72">
        <f>SUM(H24:I25)</f>
        <v>0</v>
      </c>
      <c r="K24" s="21">
        <f t="shared" ref="K24:P24" si="1">SUM(K19,K14,K9)</f>
        <v>0</v>
      </c>
      <c r="L24" s="21">
        <f t="shared" si="1"/>
        <v>0</v>
      </c>
      <c r="M24" s="21">
        <f t="shared" si="1"/>
        <v>0</v>
      </c>
      <c r="N24" s="21">
        <f t="shared" si="1"/>
        <v>0</v>
      </c>
      <c r="O24" s="21">
        <f t="shared" si="1"/>
        <v>0</v>
      </c>
      <c r="P24" s="77">
        <f t="shared" si="1"/>
        <v>0</v>
      </c>
      <c r="Q24" s="109">
        <f>Q9+Q14+Q19</f>
        <v>0</v>
      </c>
      <c r="R24" s="109">
        <f>R9+R14+R19</f>
        <v>0</v>
      </c>
      <c r="S24" s="69"/>
      <c r="T24" s="19"/>
      <c r="U24" s="19"/>
      <c r="V24" s="36"/>
      <c r="W24" s="36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/>
      <c r="E25" s="32"/>
      <c r="F25" s="25"/>
      <c r="G25" s="40"/>
      <c r="H25" s="73"/>
      <c r="I25" s="73"/>
      <c r="J25" s="73"/>
      <c r="K25" s="33"/>
      <c r="L25" s="33"/>
      <c r="M25" s="33"/>
      <c r="N25" s="33"/>
      <c r="O25" s="33"/>
      <c r="P25" s="111"/>
      <c r="Q25" s="110"/>
      <c r="R25" s="110"/>
      <c r="S25" s="112"/>
      <c r="T25" s="17"/>
      <c r="U25" s="17"/>
      <c r="V25" s="42" t="s">
        <v>39</v>
      </c>
      <c r="W25" s="50"/>
      <c r="X25" s="43"/>
      <c r="Y25" s="42"/>
      <c r="Z25" s="4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44" t="s">
        <v>75</v>
      </c>
      <c r="B26" s="23"/>
      <c r="C26" s="23"/>
      <c r="D26" s="23"/>
      <c r="E26" s="23"/>
      <c r="F26" s="23"/>
      <c r="G26" s="23"/>
      <c r="H26" s="23"/>
      <c r="I26" s="23"/>
      <c r="J26" s="92" t="s">
        <v>76</v>
      </c>
      <c r="K26" s="97"/>
      <c r="L26" s="97"/>
      <c r="M26" s="97"/>
      <c r="N26" s="97"/>
      <c r="O26" s="97"/>
      <c r="P26" s="97"/>
      <c r="Q26" s="98"/>
      <c r="R26" s="99" t="s">
        <v>77</v>
      </c>
      <c r="S26" s="100"/>
      <c r="T26" s="100"/>
      <c r="U26" s="100"/>
      <c r="V26" s="100"/>
      <c r="W26" s="100"/>
      <c r="X26" s="100"/>
      <c r="Y26" s="100"/>
      <c r="Z26" s="10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44" t="s">
        <v>54</v>
      </c>
      <c r="B27" s="23"/>
      <c r="C27" s="23"/>
      <c r="D27" s="23"/>
      <c r="E27" s="23"/>
      <c r="F27" s="23"/>
      <c r="G27" s="23"/>
      <c r="H27" s="23"/>
      <c r="I27" s="23"/>
      <c r="J27" s="102" t="s">
        <v>44</v>
      </c>
      <c r="K27" s="103"/>
      <c r="L27" s="103"/>
      <c r="M27" s="103"/>
      <c r="N27" s="103"/>
      <c r="O27" s="103"/>
      <c r="P27" s="103"/>
      <c r="Q27" s="104"/>
      <c r="R27" s="99" t="s">
        <v>54</v>
      </c>
      <c r="S27" s="105"/>
      <c r="T27" s="105"/>
      <c r="U27" s="105"/>
      <c r="V27" s="105"/>
      <c r="W27" s="105"/>
      <c r="X27" s="105"/>
      <c r="Y27" s="105"/>
      <c r="Z27" s="106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78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193">
    <mergeCell ref="R7:R8"/>
    <mergeCell ref="S7:S11"/>
    <mergeCell ref="T7:T11"/>
    <mergeCell ref="U7:U11"/>
    <mergeCell ref="A7:A11"/>
    <mergeCell ref="B7:B8"/>
    <mergeCell ref="F7:F11"/>
    <mergeCell ref="G7:G8"/>
    <mergeCell ref="A1:Z1"/>
    <mergeCell ref="A2:Z2"/>
    <mergeCell ref="Z5:Z6"/>
    <mergeCell ref="W7:W11"/>
    <mergeCell ref="A4:A6"/>
    <mergeCell ref="B4:B6"/>
    <mergeCell ref="C4:C6"/>
    <mergeCell ref="D4:D6"/>
    <mergeCell ref="E4:E6"/>
    <mergeCell ref="F4:F6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V7:V11"/>
    <mergeCell ref="A12:A16"/>
    <mergeCell ref="B12:B13"/>
    <mergeCell ref="F12:F16"/>
    <mergeCell ref="G12:G13"/>
    <mergeCell ref="O9:O11"/>
    <mergeCell ref="P9:P11"/>
    <mergeCell ref="Q9:Q11"/>
    <mergeCell ref="R9:R11"/>
    <mergeCell ref="K12:K13"/>
    <mergeCell ref="L12:L13"/>
    <mergeCell ref="M12:M13"/>
    <mergeCell ref="N12:N13"/>
    <mergeCell ref="O12:O13"/>
    <mergeCell ref="R12:R13"/>
    <mergeCell ref="J12:J13"/>
    <mergeCell ref="H12:H13"/>
    <mergeCell ref="I12:I13"/>
    <mergeCell ref="Y12:Y16"/>
    <mergeCell ref="Z12:Z16"/>
    <mergeCell ref="P12:P13"/>
    <mergeCell ref="Q12:Q13"/>
    <mergeCell ref="O14:O16"/>
    <mergeCell ref="P14:P16"/>
    <mergeCell ref="Q14:Q16"/>
    <mergeCell ref="R14:R16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X22:X24"/>
    <mergeCell ref="V25:X25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W17:W21"/>
    <mergeCell ref="X17:X21"/>
    <mergeCell ref="R19:R21"/>
    <mergeCell ref="E22:E25"/>
    <mergeCell ref="F22:F25"/>
    <mergeCell ref="G22:G23"/>
    <mergeCell ref="H22:H23"/>
    <mergeCell ref="T22:T25"/>
    <mergeCell ref="U22:U25"/>
    <mergeCell ref="S12:S16"/>
    <mergeCell ref="T12:T16"/>
    <mergeCell ref="U12:U16"/>
    <mergeCell ref="B16:C16"/>
    <mergeCell ref="W12:W16"/>
    <mergeCell ref="X12:X16"/>
    <mergeCell ref="Z22:Z24"/>
    <mergeCell ref="O22:O23"/>
    <mergeCell ref="P22:P23"/>
    <mergeCell ref="Q22:Q23"/>
    <mergeCell ref="R22:R23"/>
    <mergeCell ref="D23:D24"/>
    <mergeCell ref="G24:G25"/>
    <mergeCell ref="H24:H25"/>
    <mergeCell ref="I24:I25"/>
    <mergeCell ref="J24:J25"/>
    <mergeCell ref="K24:K25"/>
    <mergeCell ref="I22:I23"/>
    <mergeCell ref="J22:J23"/>
    <mergeCell ref="K22:K23"/>
    <mergeCell ref="L22:L23"/>
    <mergeCell ref="M22:M23"/>
    <mergeCell ref="N22:N23"/>
    <mergeCell ref="S22:S25"/>
    <mergeCell ref="N5:O5"/>
    <mergeCell ref="Q5:Q6"/>
    <mergeCell ref="W5:W6"/>
    <mergeCell ref="X5:X6"/>
    <mergeCell ref="Y5:Y6"/>
    <mergeCell ref="R24:R25"/>
    <mergeCell ref="A25:C25"/>
    <mergeCell ref="L24:L25"/>
    <mergeCell ref="M24:M25"/>
    <mergeCell ref="N24:N25"/>
    <mergeCell ref="O24:O25"/>
    <mergeCell ref="P24:P25"/>
    <mergeCell ref="Q24:Q25"/>
    <mergeCell ref="A23:C24"/>
    <mergeCell ref="Y22:Y24"/>
    <mergeCell ref="A22:C22"/>
    <mergeCell ref="O19:O21"/>
    <mergeCell ref="P19:P21"/>
    <mergeCell ref="Q19:Q21"/>
    <mergeCell ref="S17:S21"/>
    <mergeCell ref="T17:T21"/>
    <mergeCell ref="U17:U21"/>
    <mergeCell ref="V22:V24"/>
    <mergeCell ref="W22:W24"/>
    <mergeCell ref="Y25:Z25"/>
    <mergeCell ref="A26:I26"/>
    <mergeCell ref="J26:Q26"/>
    <mergeCell ref="R26:Z26"/>
    <mergeCell ref="A27:I27"/>
    <mergeCell ref="J27:Q27"/>
    <mergeCell ref="R27:Z27"/>
    <mergeCell ref="A28:Z28"/>
    <mergeCell ref="F3:P3"/>
    <mergeCell ref="Q3:R4"/>
    <mergeCell ref="S3:U3"/>
    <mergeCell ref="V3:Z3"/>
    <mergeCell ref="H4:J4"/>
    <mergeCell ref="K4:M4"/>
    <mergeCell ref="N4:P4"/>
    <mergeCell ref="S4:S6"/>
    <mergeCell ref="T4:T6"/>
    <mergeCell ref="U4:U6"/>
    <mergeCell ref="W4:X4"/>
    <mergeCell ref="Y4:Z4"/>
    <mergeCell ref="H5:I5"/>
    <mergeCell ref="J5:J6"/>
    <mergeCell ref="K5:L5"/>
    <mergeCell ref="M5:M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79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07" t="s">
        <v>57</v>
      </c>
      <c r="R3" s="85"/>
      <c r="S3" s="19" t="s">
        <v>4</v>
      </c>
      <c r="T3" s="68"/>
      <c r="U3" s="69"/>
      <c r="V3" s="70" t="s">
        <v>5</v>
      </c>
      <c r="W3" s="70"/>
      <c r="X3" s="70"/>
      <c r="Y3" s="70"/>
      <c r="Z3" s="70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86"/>
      <c r="R4" s="87"/>
      <c r="S4" s="19" t="s">
        <v>16</v>
      </c>
      <c r="T4" s="19" t="s">
        <v>17</v>
      </c>
      <c r="U4" s="19" t="s">
        <v>18</v>
      </c>
      <c r="V4" s="34" t="s">
        <v>6</v>
      </c>
      <c r="W4" s="58" t="s">
        <v>16</v>
      </c>
      <c r="X4" s="58"/>
      <c r="Y4" s="58" t="s">
        <v>17</v>
      </c>
      <c r="Z4" s="58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  <c r="AN4" s="2"/>
      <c r="AO4" s="2"/>
      <c r="AP4" s="2"/>
      <c r="AQ4" s="2"/>
      <c r="AR4" s="2"/>
      <c r="AS4" s="2"/>
      <c r="AT4" s="2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08" t="s">
        <v>27</v>
      </c>
      <c r="R5" s="108" t="s">
        <v>21</v>
      </c>
      <c r="S5" s="19"/>
      <c r="T5" s="19"/>
      <c r="U5" s="19"/>
      <c r="V5" s="34"/>
      <c r="W5" s="34" t="s">
        <v>22</v>
      </c>
      <c r="X5" s="34" t="s">
        <v>23</v>
      </c>
      <c r="Y5" s="34" t="s">
        <v>22</v>
      </c>
      <c r="Z5" s="34" t="s">
        <v>23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81"/>
      <c r="R6" s="81"/>
      <c r="S6" s="19"/>
      <c r="T6" s="19"/>
      <c r="U6" s="19"/>
      <c r="V6" s="34"/>
      <c r="W6" s="34"/>
      <c r="X6" s="34"/>
      <c r="Y6" s="34"/>
      <c r="Z6" s="34"/>
      <c r="AA6" s="3"/>
      <c r="AB6" s="3"/>
      <c r="AC6" s="3"/>
      <c r="AD6" s="3"/>
      <c r="AE6" s="3"/>
      <c r="AF6" s="3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v>1369</v>
      </c>
      <c r="K7" s="22">
        <v>42</v>
      </c>
      <c r="L7" s="22">
        <v>34</v>
      </c>
      <c r="M7" s="22">
        <f>SUM(K7:L8)</f>
        <v>76</v>
      </c>
      <c r="N7" s="22">
        <v>581</v>
      </c>
      <c r="O7" s="22">
        <v>639</v>
      </c>
      <c r="P7" s="80">
        <f>SUM(N7:O8)</f>
        <v>1220</v>
      </c>
      <c r="Q7" s="108">
        <v>0</v>
      </c>
      <c r="R7" s="108">
        <v>0</v>
      </c>
      <c r="S7" s="83">
        <v>104</v>
      </c>
      <c r="T7" s="27">
        <v>2427</v>
      </c>
      <c r="U7" s="27">
        <f>SUM(S7:T11)</f>
        <v>2531</v>
      </c>
      <c r="V7" s="34" t="s">
        <v>26</v>
      </c>
      <c r="W7" s="58"/>
      <c r="X7" s="58"/>
      <c r="Y7" s="58"/>
      <c r="Z7" s="58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75"/>
      <c r="L8" s="75"/>
      <c r="M8" s="75"/>
      <c r="N8" s="75"/>
      <c r="O8" s="75"/>
      <c r="P8" s="114"/>
      <c r="Q8" s="108"/>
      <c r="R8" s="81"/>
      <c r="S8" s="83"/>
      <c r="T8" s="27"/>
      <c r="U8" s="27"/>
      <c r="V8" s="34"/>
      <c r="W8" s="58"/>
      <c r="X8" s="58"/>
      <c r="Y8" s="58"/>
      <c r="Z8" s="58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v>96.22</v>
      </c>
      <c r="K9" s="22"/>
      <c r="L9" s="22"/>
      <c r="M9" s="22">
        <f>SUM(K9:L11)</f>
        <v>0</v>
      </c>
      <c r="N9" s="22">
        <v>60.02</v>
      </c>
      <c r="O9" s="22">
        <v>22.11</v>
      </c>
      <c r="P9" s="80">
        <f>SUM(N9:O11)</f>
        <v>82.13</v>
      </c>
      <c r="Q9" s="108">
        <v>0</v>
      </c>
      <c r="R9" s="108">
        <v>0</v>
      </c>
      <c r="S9" s="83"/>
      <c r="T9" s="27"/>
      <c r="U9" s="27"/>
      <c r="V9" s="34"/>
      <c r="W9" s="58"/>
      <c r="X9" s="58"/>
      <c r="Y9" s="58"/>
      <c r="Z9" s="58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/>
      <c r="E10" s="12"/>
      <c r="F10" s="21"/>
      <c r="G10" s="40"/>
      <c r="H10" s="23"/>
      <c r="I10" s="23"/>
      <c r="J10" s="23"/>
      <c r="K10" s="74"/>
      <c r="L10" s="74"/>
      <c r="M10" s="74"/>
      <c r="N10" s="74"/>
      <c r="O10" s="74"/>
      <c r="P10" s="113"/>
      <c r="Q10" s="115"/>
      <c r="R10" s="115"/>
      <c r="S10" s="83"/>
      <c r="T10" s="27"/>
      <c r="U10" s="27"/>
      <c r="V10" s="34"/>
      <c r="W10" s="58"/>
      <c r="X10" s="58"/>
      <c r="Y10" s="58"/>
      <c r="Z10" s="5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/>
      <c r="E11" s="12"/>
      <c r="F11" s="21"/>
      <c r="G11" s="59"/>
      <c r="H11" s="23"/>
      <c r="I11" s="23"/>
      <c r="J11" s="23"/>
      <c r="K11" s="75"/>
      <c r="L11" s="75"/>
      <c r="M11" s="75"/>
      <c r="N11" s="75"/>
      <c r="O11" s="75"/>
      <c r="P11" s="114"/>
      <c r="Q11" s="81"/>
      <c r="R11" s="81"/>
      <c r="S11" s="83"/>
      <c r="T11" s="27"/>
      <c r="U11" s="27"/>
      <c r="V11" s="34"/>
      <c r="W11" s="58"/>
      <c r="X11" s="58"/>
      <c r="Y11" s="58"/>
      <c r="Z11" s="5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v>101</v>
      </c>
      <c r="K12" s="22">
        <v>6</v>
      </c>
      <c r="L12" s="22">
        <v>11</v>
      </c>
      <c r="M12" s="22">
        <f>SUM(K12:L13)</f>
        <v>17</v>
      </c>
      <c r="N12" s="22">
        <v>0</v>
      </c>
      <c r="O12" s="22">
        <v>78</v>
      </c>
      <c r="P12" s="22">
        <f>SUM(N12:O13)</f>
        <v>78</v>
      </c>
      <c r="Q12" s="88">
        <v>0</v>
      </c>
      <c r="R12" s="88">
        <v>0</v>
      </c>
      <c r="S12" s="27">
        <v>252</v>
      </c>
      <c r="T12" s="27">
        <v>35</v>
      </c>
      <c r="U12" s="27">
        <f>SUM(S12:T16)</f>
        <v>287</v>
      </c>
      <c r="V12" s="34" t="s">
        <v>33</v>
      </c>
      <c r="W12" s="58"/>
      <c r="X12" s="58"/>
      <c r="Y12" s="58"/>
      <c r="Z12" s="5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23"/>
      <c r="M13" s="75"/>
      <c r="N13" s="23"/>
      <c r="O13" s="23"/>
      <c r="P13" s="75"/>
      <c r="Q13" s="89"/>
      <c r="R13" s="89"/>
      <c r="S13" s="23"/>
      <c r="T13" s="23"/>
      <c r="U13" s="27"/>
      <c r="V13" s="34"/>
      <c r="W13" s="58"/>
      <c r="X13" s="58"/>
      <c r="Y13" s="58"/>
      <c r="Z13" s="5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>
        <v>1.26</v>
      </c>
      <c r="I14" s="28">
        <v>5.59</v>
      </c>
      <c r="J14" s="28">
        <v>6.85</v>
      </c>
      <c r="K14" s="22"/>
      <c r="L14" s="22"/>
      <c r="M14" s="22">
        <f>SUM(K14:L16)</f>
        <v>0</v>
      </c>
      <c r="N14" s="22">
        <v>0</v>
      </c>
      <c r="O14" s="22">
        <v>4.08</v>
      </c>
      <c r="P14" s="22">
        <f>SUM(N14:O16)</f>
        <v>4.08</v>
      </c>
      <c r="Q14" s="108">
        <v>0</v>
      </c>
      <c r="R14" s="108">
        <v>0</v>
      </c>
      <c r="S14" s="23"/>
      <c r="T14" s="23"/>
      <c r="U14" s="27"/>
      <c r="V14" s="34"/>
      <c r="W14" s="58"/>
      <c r="X14" s="58"/>
      <c r="Y14" s="58"/>
      <c r="Z14" s="5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74"/>
      <c r="L15" s="74"/>
      <c r="M15" s="74"/>
      <c r="N15" s="23"/>
      <c r="O15" s="23"/>
      <c r="P15" s="74"/>
      <c r="Q15" s="81"/>
      <c r="R15" s="81"/>
      <c r="S15" s="23"/>
      <c r="T15" s="23"/>
      <c r="U15" s="27"/>
      <c r="V15" s="34"/>
      <c r="W15" s="58"/>
      <c r="X15" s="58"/>
      <c r="Y15" s="58"/>
      <c r="Z15" s="5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/>
      <c r="E16" s="12"/>
      <c r="F16" s="21"/>
      <c r="G16" s="59"/>
      <c r="H16" s="23"/>
      <c r="I16" s="23"/>
      <c r="J16" s="23"/>
      <c r="K16" s="75"/>
      <c r="L16" s="75"/>
      <c r="M16" s="75"/>
      <c r="N16" s="23"/>
      <c r="O16" s="23"/>
      <c r="P16" s="75"/>
      <c r="Q16" s="81"/>
      <c r="R16" s="81"/>
      <c r="S16" s="23"/>
      <c r="T16" s="23"/>
      <c r="U16" s="27"/>
      <c r="V16" s="34"/>
      <c r="W16" s="58"/>
      <c r="X16" s="58"/>
      <c r="Y16" s="58"/>
      <c r="Z16" s="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>
        <v>28</v>
      </c>
      <c r="I17" s="28">
        <v>135</v>
      </c>
      <c r="J17" s="28">
        <v>163</v>
      </c>
      <c r="K17" s="22">
        <v>0</v>
      </c>
      <c r="L17" s="22">
        <v>5</v>
      </c>
      <c r="M17" s="22">
        <f>SUM(K17:L18)</f>
        <v>5</v>
      </c>
      <c r="N17" s="22">
        <v>17</v>
      </c>
      <c r="O17" s="22">
        <v>139</v>
      </c>
      <c r="P17" s="22">
        <f>SUM(N17:O18)</f>
        <v>156</v>
      </c>
      <c r="Q17" s="108">
        <v>0</v>
      </c>
      <c r="R17" s="108">
        <v>0</v>
      </c>
      <c r="S17" s="27">
        <v>436</v>
      </c>
      <c r="T17" s="27">
        <v>119</v>
      </c>
      <c r="U17" s="27">
        <f>SUM(S17:T21)</f>
        <v>555</v>
      </c>
      <c r="V17" s="34" t="s">
        <v>34</v>
      </c>
      <c r="W17" s="58"/>
      <c r="X17" s="58"/>
      <c r="Y17" s="58"/>
      <c r="Z17" s="5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75"/>
      <c r="L18" s="75"/>
      <c r="M18" s="75"/>
      <c r="N18" s="75"/>
      <c r="O18" s="75"/>
      <c r="P18" s="75"/>
      <c r="Q18" s="81"/>
      <c r="R18" s="81"/>
      <c r="S18" s="27"/>
      <c r="T18" s="27"/>
      <c r="U18" s="27"/>
      <c r="V18" s="34"/>
      <c r="W18" s="58"/>
      <c r="X18" s="58"/>
      <c r="Y18" s="58"/>
      <c r="Z18" s="5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>
        <v>3.79</v>
      </c>
      <c r="I19" s="28">
        <v>8.11</v>
      </c>
      <c r="J19" s="28">
        <v>11.9</v>
      </c>
      <c r="K19" s="22"/>
      <c r="L19" s="22"/>
      <c r="M19" s="22">
        <f>SUM(K19:L21)</f>
        <v>0</v>
      </c>
      <c r="N19" s="22">
        <v>2.56</v>
      </c>
      <c r="O19" s="22">
        <v>8.06</v>
      </c>
      <c r="P19" s="22">
        <f>SUM(N19:O21)</f>
        <v>10.620000000000001</v>
      </c>
      <c r="Q19" s="108">
        <v>0</v>
      </c>
      <c r="R19" s="108">
        <v>0</v>
      </c>
      <c r="S19" s="27"/>
      <c r="T19" s="27"/>
      <c r="U19" s="27"/>
      <c r="V19" s="34"/>
      <c r="W19" s="58"/>
      <c r="X19" s="58"/>
      <c r="Y19" s="58"/>
      <c r="Z19" s="5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74"/>
      <c r="L20" s="74"/>
      <c r="M20" s="74"/>
      <c r="N20" s="74"/>
      <c r="O20" s="74"/>
      <c r="P20" s="74"/>
      <c r="Q20" s="81"/>
      <c r="R20" s="81"/>
      <c r="S20" s="27"/>
      <c r="T20" s="27"/>
      <c r="U20" s="27"/>
      <c r="V20" s="34"/>
      <c r="W20" s="58"/>
      <c r="X20" s="58"/>
      <c r="Y20" s="58"/>
      <c r="Z20" s="5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/>
      <c r="E21" s="12"/>
      <c r="F21" s="21"/>
      <c r="G21" s="59"/>
      <c r="H21" s="23"/>
      <c r="I21" s="23"/>
      <c r="J21" s="23"/>
      <c r="K21" s="75"/>
      <c r="L21" s="75"/>
      <c r="M21" s="75"/>
      <c r="N21" s="75"/>
      <c r="O21" s="75"/>
      <c r="P21" s="75"/>
      <c r="Q21" s="81"/>
      <c r="R21" s="81"/>
      <c r="S21" s="27"/>
      <c r="T21" s="27"/>
      <c r="U21" s="27"/>
      <c r="V21" s="34"/>
      <c r="W21" s="58"/>
      <c r="X21" s="58"/>
      <c r="Y21" s="58"/>
      <c r="Z21" s="5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/>
      <c r="E22" s="31"/>
      <c r="F22" s="21" t="s">
        <v>36</v>
      </c>
      <c r="G22" s="21" t="s">
        <v>10</v>
      </c>
      <c r="H22" s="24">
        <v>738</v>
      </c>
      <c r="I22" s="24">
        <v>895</v>
      </c>
      <c r="J22" s="24">
        <v>1633</v>
      </c>
      <c r="K22" s="21">
        <f t="shared" ref="K22:P22" si="0">SUM(K7,K12,K17)</f>
        <v>48</v>
      </c>
      <c r="L22" s="21">
        <f t="shared" si="0"/>
        <v>50</v>
      </c>
      <c r="M22" s="21">
        <f t="shared" si="0"/>
        <v>98</v>
      </c>
      <c r="N22" s="21">
        <f t="shared" si="0"/>
        <v>598</v>
      </c>
      <c r="O22" s="21">
        <f t="shared" si="0"/>
        <v>856</v>
      </c>
      <c r="P22" s="77">
        <f t="shared" si="0"/>
        <v>1454</v>
      </c>
      <c r="Q22" s="109">
        <f>Q7+Q12+Q17</f>
        <v>0</v>
      </c>
      <c r="R22" s="109">
        <f>R7+R12+R17</f>
        <v>0</v>
      </c>
      <c r="S22" s="69">
        <f>S17+S12+S7</f>
        <v>792</v>
      </c>
      <c r="T22" s="19">
        <f>T17+T12+T7</f>
        <v>2581</v>
      </c>
      <c r="U22" s="19">
        <f>S22+T22</f>
        <v>3373</v>
      </c>
      <c r="V22" s="34" t="s">
        <v>36</v>
      </c>
      <c r="W22" s="34">
        <f>SUM(W7:W21)</f>
        <v>0</v>
      </c>
      <c r="X22" s="34">
        <f>SUM(X7:X21)</f>
        <v>0</v>
      </c>
      <c r="Y22" s="34">
        <f>SUM(Y7:Y21)</f>
        <v>0</v>
      </c>
      <c r="Z22" s="34">
        <f>SUM(Z7:Z21)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/>
      <c r="E23" s="32"/>
      <c r="F23" s="21"/>
      <c r="G23" s="33"/>
      <c r="H23" s="76"/>
      <c r="I23" s="76"/>
      <c r="J23" s="76"/>
      <c r="K23" s="33"/>
      <c r="L23" s="33"/>
      <c r="M23" s="33"/>
      <c r="N23" s="33"/>
      <c r="O23" s="33"/>
      <c r="P23" s="111"/>
      <c r="Q23" s="109"/>
      <c r="R23" s="109"/>
      <c r="S23" s="69"/>
      <c r="T23" s="19"/>
      <c r="U23" s="19"/>
      <c r="V23" s="35"/>
      <c r="W23" s="35"/>
      <c r="X23" s="35"/>
      <c r="Y23" s="35"/>
      <c r="Z23" s="35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v>77.03</v>
      </c>
      <c r="I24" s="72">
        <v>37.94</v>
      </c>
      <c r="J24" s="72">
        <v>114.97</v>
      </c>
      <c r="K24" s="21">
        <f t="shared" ref="K24:P24" si="1">SUM(K19,K14,K9)</f>
        <v>0</v>
      </c>
      <c r="L24" s="21">
        <f t="shared" si="1"/>
        <v>0</v>
      </c>
      <c r="M24" s="21">
        <f t="shared" si="1"/>
        <v>0</v>
      </c>
      <c r="N24" s="21">
        <f t="shared" si="1"/>
        <v>62.580000000000005</v>
      </c>
      <c r="O24" s="21">
        <f t="shared" si="1"/>
        <v>34.25</v>
      </c>
      <c r="P24" s="77">
        <f t="shared" si="1"/>
        <v>96.83</v>
      </c>
      <c r="Q24" s="109">
        <f>Q9+Q14+Q19</f>
        <v>0</v>
      </c>
      <c r="R24" s="109">
        <f>R9+R14+R19</f>
        <v>0</v>
      </c>
      <c r="S24" s="69"/>
      <c r="T24" s="19"/>
      <c r="U24" s="19"/>
      <c r="V24" s="36"/>
      <c r="W24" s="36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/>
      <c r="E25" s="32"/>
      <c r="F25" s="25"/>
      <c r="G25" s="40"/>
      <c r="H25" s="23"/>
      <c r="I25" s="23"/>
      <c r="J25" s="23"/>
      <c r="K25" s="33"/>
      <c r="L25" s="33"/>
      <c r="M25" s="33"/>
      <c r="N25" s="33"/>
      <c r="O25" s="33"/>
      <c r="P25" s="111"/>
      <c r="Q25" s="110"/>
      <c r="R25" s="110"/>
      <c r="S25" s="112"/>
      <c r="T25" s="17"/>
      <c r="U25" s="17"/>
      <c r="V25" s="42" t="s">
        <v>39</v>
      </c>
      <c r="W25" s="50"/>
      <c r="X25" s="43"/>
      <c r="Y25" s="42"/>
      <c r="Z25" s="4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44" t="s">
        <v>75</v>
      </c>
      <c r="B26" s="23"/>
      <c r="C26" s="23"/>
      <c r="D26" s="23"/>
      <c r="E26" s="23"/>
      <c r="F26" s="23"/>
      <c r="G26" s="23"/>
      <c r="H26" s="23"/>
      <c r="I26" s="23"/>
      <c r="J26" s="92" t="s">
        <v>76</v>
      </c>
      <c r="K26" s="97"/>
      <c r="L26" s="97"/>
      <c r="M26" s="97"/>
      <c r="N26" s="97"/>
      <c r="O26" s="97"/>
      <c r="P26" s="97"/>
      <c r="Q26" s="98"/>
      <c r="R26" s="99" t="s">
        <v>80</v>
      </c>
      <c r="S26" s="100"/>
      <c r="T26" s="100"/>
      <c r="U26" s="100"/>
      <c r="V26" s="100"/>
      <c r="W26" s="100"/>
      <c r="X26" s="100"/>
      <c r="Y26" s="100"/>
      <c r="Z26" s="10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44" t="s">
        <v>54</v>
      </c>
      <c r="B27" s="23"/>
      <c r="C27" s="23"/>
      <c r="D27" s="23"/>
      <c r="E27" s="23"/>
      <c r="F27" s="23"/>
      <c r="G27" s="23"/>
      <c r="H27" s="23"/>
      <c r="I27" s="23"/>
      <c r="J27" s="102" t="s">
        <v>44</v>
      </c>
      <c r="K27" s="103"/>
      <c r="L27" s="103"/>
      <c r="M27" s="103"/>
      <c r="N27" s="103"/>
      <c r="O27" s="103"/>
      <c r="P27" s="103"/>
      <c r="Q27" s="104"/>
      <c r="R27" s="99" t="s">
        <v>81</v>
      </c>
      <c r="S27" s="105"/>
      <c r="T27" s="105"/>
      <c r="U27" s="105"/>
      <c r="V27" s="105"/>
      <c r="W27" s="105"/>
      <c r="X27" s="105"/>
      <c r="Y27" s="105"/>
      <c r="Z27" s="106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82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193">
    <mergeCell ref="H22:H23"/>
    <mergeCell ref="I22:I23"/>
    <mergeCell ref="J22:J23"/>
    <mergeCell ref="K22:K23"/>
    <mergeCell ref="L22:L23"/>
    <mergeCell ref="M22:M23"/>
    <mergeCell ref="N22:N23"/>
    <mergeCell ref="O22:O23"/>
    <mergeCell ref="S17:S21"/>
    <mergeCell ref="T17:T21"/>
    <mergeCell ref="U17:U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H17:H18"/>
    <mergeCell ref="I17:I18"/>
    <mergeCell ref="J17:J18"/>
    <mergeCell ref="K17:K18"/>
    <mergeCell ref="L17:L18"/>
    <mergeCell ref="M17:M18"/>
    <mergeCell ref="N17:N18"/>
    <mergeCell ref="R14:R16"/>
    <mergeCell ref="I12:I13"/>
    <mergeCell ref="J12:J13"/>
    <mergeCell ref="K12:K13"/>
    <mergeCell ref="L12:L13"/>
    <mergeCell ref="M12:M13"/>
    <mergeCell ref="N12:N13"/>
    <mergeCell ref="P22:P23"/>
    <mergeCell ref="Q17:Q18"/>
    <mergeCell ref="R17:R18"/>
    <mergeCell ref="Q22:Q23"/>
    <mergeCell ref="R22:R23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A3:E3"/>
    <mergeCell ref="G4:G6"/>
    <mergeCell ref="V4:V6"/>
    <mergeCell ref="P5:P6"/>
    <mergeCell ref="R5:R6"/>
    <mergeCell ref="A1:Z1"/>
    <mergeCell ref="A2:Z2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11"/>
    <mergeCell ref="T7:T11"/>
    <mergeCell ref="U7:U11"/>
    <mergeCell ref="H9:H11"/>
    <mergeCell ref="I9:I11"/>
    <mergeCell ref="J9:J11"/>
    <mergeCell ref="X7:X11"/>
    <mergeCell ref="Y7:Y11"/>
    <mergeCell ref="Z7:Z11"/>
    <mergeCell ref="B9:B10"/>
    <mergeCell ref="G9:G11"/>
    <mergeCell ref="V7:V11"/>
    <mergeCell ref="Z5:Z6"/>
    <mergeCell ref="W7:W11"/>
    <mergeCell ref="A4:A6"/>
    <mergeCell ref="B4:B6"/>
    <mergeCell ref="C4:C6"/>
    <mergeCell ref="D4:D6"/>
    <mergeCell ref="E4:E6"/>
    <mergeCell ref="F4:F6"/>
    <mergeCell ref="K9:K11"/>
    <mergeCell ref="L9:L11"/>
    <mergeCell ref="M9:M11"/>
    <mergeCell ref="N9:N11"/>
    <mergeCell ref="O9:O11"/>
    <mergeCell ref="P9:P11"/>
    <mergeCell ref="Q9:Q11"/>
    <mergeCell ref="R9:R11"/>
    <mergeCell ref="B11:C11"/>
    <mergeCell ref="Z17:Z21"/>
    <mergeCell ref="B21:C21"/>
    <mergeCell ref="V17:V21"/>
    <mergeCell ref="B16:C16"/>
    <mergeCell ref="A17:A21"/>
    <mergeCell ref="B17:B18"/>
    <mergeCell ref="F17:F21"/>
    <mergeCell ref="G17:G18"/>
    <mergeCell ref="B14:B15"/>
    <mergeCell ref="G14:G16"/>
    <mergeCell ref="V12:V16"/>
    <mergeCell ref="W12:W16"/>
    <mergeCell ref="X12:X16"/>
    <mergeCell ref="Y12:Y16"/>
    <mergeCell ref="Z12:Z16"/>
    <mergeCell ref="H12:H13"/>
    <mergeCell ref="O17:O18"/>
    <mergeCell ref="P17:P18"/>
    <mergeCell ref="Q12:Q13"/>
    <mergeCell ref="R12:R13"/>
    <mergeCell ref="S12:S16"/>
    <mergeCell ref="T12:T16"/>
    <mergeCell ref="U12:U16"/>
    <mergeCell ref="H14:H16"/>
    <mergeCell ref="Y25:Z25"/>
    <mergeCell ref="O12:O13"/>
    <mergeCell ref="P12:P13"/>
    <mergeCell ref="N5:O5"/>
    <mergeCell ref="Q5:Q6"/>
    <mergeCell ref="W5:W6"/>
    <mergeCell ref="X5:X6"/>
    <mergeCell ref="Y5:Y6"/>
    <mergeCell ref="A25:C25"/>
    <mergeCell ref="A23:C24"/>
    <mergeCell ref="Y22:Y24"/>
    <mergeCell ref="B19:B20"/>
    <mergeCell ref="G19:G21"/>
    <mergeCell ref="W17:W21"/>
    <mergeCell ref="X17:X21"/>
    <mergeCell ref="Y17:Y21"/>
    <mergeCell ref="A12:A16"/>
    <mergeCell ref="B12:B13"/>
    <mergeCell ref="F12:F16"/>
    <mergeCell ref="G12:G13"/>
    <mergeCell ref="A7:A11"/>
    <mergeCell ref="B7:B8"/>
    <mergeCell ref="F7:F11"/>
    <mergeCell ref="G7:G8"/>
    <mergeCell ref="D23:D24"/>
    <mergeCell ref="G24:G25"/>
    <mergeCell ref="A22:C22"/>
    <mergeCell ref="E22:E25"/>
    <mergeCell ref="F22:F25"/>
    <mergeCell ref="G22:G23"/>
    <mergeCell ref="V22:V24"/>
    <mergeCell ref="W22:W24"/>
    <mergeCell ref="X22:X24"/>
    <mergeCell ref="V25:X25"/>
    <mergeCell ref="S22:S25"/>
    <mergeCell ref="T22:T25"/>
    <mergeCell ref="U22:U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A26:I26"/>
    <mergeCell ref="J26:Q26"/>
    <mergeCell ref="R26:Z26"/>
    <mergeCell ref="A27:I27"/>
    <mergeCell ref="J27:Q27"/>
    <mergeCell ref="R27:Z27"/>
    <mergeCell ref="A28:Z28"/>
    <mergeCell ref="F3:P3"/>
    <mergeCell ref="Q3:R4"/>
    <mergeCell ref="S3:U3"/>
    <mergeCell ref="V3:Z3"/>
    <mergeCell ref="H4:J4"/>
    <mergeCell ref="K4:M4"/>
    <mergeCell ref="N4:P4"/>
    <mergeCell ref="S4:S6"/>
    <mergeCell ref="T4:T6"/>
    <mergeCell ref="U4:U6"/>
    <mergeCell ref="W4:X4"/>
    <mergeCell ref="Y4:Z4"/>
    <mergeCell ref="H5:I5"/>
    <mergeCell ref="J5:J6"/>
    <mergeCell ref="K5:L5"/>
    <mergeCell ref="M5:M6"/>
    <mergeCell ref="Z22:Z2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A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6.296875" customWidth="1"/>
    <col min="15" max="15" width="6.19921875" customWidth="1"/>
    <col min="16" max="16" width="6.5" customWidth="1"/>
    <col min="17" max="17" width="5.69921875" customWidth="1"/>
    <col min="18" max="18" width="6.296875" customWidth="1"/>
    <col min="19" max="19" width="7.296875" customWidth="1"/>
    <col min="20" max="20" width="7.8984375" customWidth="1"/>
    <col min="21" max="21" width="9.09765625" customWidth="1"/>
    <col min="22" max="22" width="6.3984375" customWidth="1"/>
    <col min="23" max="23" width="6.19921875" customWidth="1"/>
    <col min="24" max="24" width="6.796875" customWidth="1"/>
    <col min="25" max="25" width="5.796875" customWidth="1"/>
    <col min="26" max="26" width="6.09765625" customWidth="1"/>
    <col min="27" max="28" width="5.69921875" customWidth="1"/>
    <col min="29" max="29" width="5.59765625" customWidth="1"/>
    <col min="30" max="39" width="9.8984375" customWidth="1"/>
    <col min="40" max="49" width="11" customWidth="1"/>
    <col min="50" max="59" width="10.796875" customWidth="1"/>
    <col min="60" max="69" width="10.59765625" customWidth="1"/>
    <col min="70" max="79" width="10.3984375" customWidth="1"/>
  </cols>
  <sheetData>
    <row r="1" spans="1:79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>
      <c r="A2" s="63" t="s">
        <v>83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ht="18.899999999999999" customHeight="1">
      <c r="A3" s="6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07" t="s">
        <v>57</v>
      </c>
      <c r="R3" s="85"/>
      <c r="S3" s="19" t="s">
        <v>4</v>
      </c>
      <c r="T3" s="68"/>
      <c r="U3" s="69"/>
      <c r="V3" s="70" t="s">
        <v>5</v>
      </c>
      <c r="W3" s="70"/>
      <c r="X3" s="70"/>
      <c r="Y3" s="70"/>
      <c r="Z3" s="70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3"/>
      <c r="BI3" s="3"/>
      <c r="BJ3" s="3"/>
      <c r="BK3" s="3"/>
      <c r="BL3" s="3"/>
      <c r="BM3" s="3"/>
      <c r="BN3" s="3"/>
      <c r="BO3" s="3"/>
      <c r="BP3" s="3"/>
      <c r="BQ3" s="3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86"/>
      <c r="R4" s="87"/>
      <c r="S4" s="19" t="s">
        <v>16</v>
      </c>
      <c r="T4" s="19" t="s">
        <v>17</v>
      </c>
      <c r="U4" s="19" t="s">
        <v>18</v>
      </c>
      <c r="V4" s="34" t="s">
        <v>6</v>
      </c>
      <c r="W4" s="58" t="s">
        <v>16</v>
      </c>
      <c r="X4" s="58"/>
      <c r="Y4" s="58" t="s">
        <v>17</v>
      </c>
      <c r="Z4" s="58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  <c r="AN4" s="2"/>
      <c r="AO4" s="2"/>
      <c r="AP4" s="2"/>
      <c r="AQ4" s="2"/>
      <c r="AR4" s="2"/>
      <c r="AS4" s="2"/>
      <c r="AT4" s="2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3"/>
      <c r="BI4" s="3"/>
      <c r="BJ4" s="3"/>
      <c r="BK4" s="3"/>
      <c r="BL4" s="3"/>
      <c r="BM4" s="3"/>
      <c r="BN4" s="3"/>
      <c r="BO4" s="3"/>
      <c r="BP4" s="3"/>
      <c r="BQ4" s="3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08" t="s">
        <v>27</v>
      </c>
      <c r="R5" s="108" t="s">
        <v>21</v>
      </c>
      <c r="S5" s="19"/>
      <c r="T5" s="19"/>
      <c r="U5" s="19"/>
      <c r="V5" s="34"/>
      <c r="W5" s="34" t="s">
        <v>22</v>
      </c>
      <c r="X5" s="34" t="s">
        <v>23</v>
      </c>
      <c r="Y5" s="34" t="s">
        <v>22</v>
      </c>
      <c r="Z5" s="34" t="s">
        <v>23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2"/>
      <c r="AL5" s="2"/>
      <c r="AM5" s="2"/>
      <c r="AN5" s="2"/>
      <c r="AO5" s="2"/>
      <c r="AP5" s="2"/>
      <c r="AQ5" s="2"/>
      <c r="AR5" s="2"/>
      <c r="AS5" s="2"/>
      <c r="AT5" s="2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81"/>
      <c r="R6" s="81"/>
      <c r="S6" s="19"/>
      <c r="T6" s="19"/>
      <c r="U6" s="19"/>
      <c r="V6" s="34"/>
      <c r="W6" s="34"/>
      <c r="X6" s="34"/>
      <c r="Y6" s="34"/>
      <c r="Z6" s="34"/>
      <c r="AA6" s="3"/>
      <c r="AB6" s="3"/>
      <c r="AC6" s="3"/>
      <c r="AD6" s="3"/>
      <c r="AE6" s="3"/>
      <c r="AF6" s="3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H7+I7</f>
        <v>0</v>
      </c>
      <c r="K7" s="22"/>
      <c r="L7" s="22"/>
      <c r="M7" s="22">
        <f>SUM(K7:L8)</f>
        <v>0</v>
      </c>
      <c r="N7" s="22"/>
      <c r="O7" s="22"/>
      <c r="P7" s="80">
        <f>SUM(N7:O8)</f>
        <v>0</v>
      </c>
      <c r="Q7" s="108"/>
      <c r="R7" s="108"/>
      <c r="S7" s="83"/>
      <c r="T7" s="27"/>
      <c r="U7" s="27">
        <f>SUM(S7:T11)</f>
        <v>0</v>
      </c>
      <c r="V7" s="34" t="s">
        <v>26</v>
      </c>
      <c r="W7" s="58"/>
      <c r="X7" s="58"/>
      <c r="Y7" s="58"/>
      <c r="Z7" s="58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3"/>
      <c r="BI7" s="3"/>
      <c r="BJ7" s="3"/>
      <c r="BK7" s="3"/>
      <c r="BL7" s="3"/>
      <c r="BM7" s="3"/>
      <c r="BN7" s="3"/>
      <c r="BO7" s="3"/>
      <c r="BP7" s="3"/>
      <c r="BQ7" s="3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ht="24" customHeight="1">
      <c r="A8" s="56"/>
      <c r="B8" s="56"/>
      <c r="C8" s="5" t="s">
        <v>29</v>
      </c>
      <c r="D8" s="11"/>
      <c r="E8" s="12"/>
      <c r="F8" s="21"/>
      <c r="G8" s="57"/>
      <c r="H8" s="23"/>
      <c r="I8" s="23"/>
      <c r="J8" s="23"/>
      <c r="K8" s="75"/>
      <c r="L8" s="75"/>
      <c r="M8" s="75"/>
      <c r="N8" s="75"/>
      <c r="O8" s="75"/>
      <c r="P8" s="114"/>
      <c r="Q8" s="108"/>
      <c r="R8" s="81"/>
      <c r="S8" s="83"/>
      <c r="T8" s="27"/>
      <c r="U8" s="27"/>
      <c r="V8" s="34"/>
      <c r="W8" s="58"/>
      <c r="X8" s="58"/>
      <c r="Y8" s="58"/>
      <c r="Z8" s="58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3"/>
      <c r="BI8" s="3"/>
      <c r="BJ8" s="3"/>
      <c r="BK8" s="3"/>
      <c r="BL8" s="3"/>
      <c r="BM8" s="3"/>
      <c r="BN8" s="3"/>
      <c r="BO8" s="3"/>
      <c r="BP8" s="3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80">
        <f>SUM(N9:O11)</f>
        <v>0</v>
      </c>
      <c r="Q9" s="108"/>
      <c r="R9" s="108"/>
      <c r="S9" s="83"/>
      <c r="T9" s="27"/>
      <c r="U9" s="27"/>
      <c r="V9" s="34"/>
      <c r="W9" s="58"/>
      <c r="X9" s="58"/>
      <c r="Y9" s="58"/>
      <c r="Z9" s="58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3"/>
      <c r="BI9" s="3"/>
      <c r="BJ9" s="3"/>
      <c r="BK9" s="3"/>
      <c r="BL9" s="3"/>
      <c r="BM9" s="3"/>
      <c r="BN9" s="3"/>
      <c r="BO9" s="3"/>
      <c r="BP9" s="3"/>
      <c r="BQ9" s="3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ht="21" customHeight="1">
      <c r="A10" s="56"/>
      <c r="B10" s="56"/>
      <c r="C10" s="5" t="s">
        <v>29</v>
      </c>
      <c r="D10" s="11"/>
      <c r="E10" s="12"/>
      <c r="F10" s="21"/>
      <c r="G10" s="40"/>
      <c r="H10" s="23"/>
      <c r="I10" s="23"/>
      <c r="J10" s="23"/>
      <c r="K10" s="74"/>
      <c r="L10" s="74"/>
      <c r="M10" s="74"/>
      <c r="N10" s="74"/>
      <c r="O10" s="74"/>
      <c r="P10" s="113"/>
      <c r="Q10" s="115"/>
      <c r="R10" s="115"/>
      <c r="S10" s="83"/>
      <c r="T10" s="27"/>
      <c r="U10" s="27"/>
      <c r="V10" s="34"/>
      <c r="W10" s="58"/>
      <c r="X10" s="58"/>
      <c r="Y10" s="58"/>
      <c r="Z10" s="5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21" customHeight="1">
      <c r="A11" s="56"/>
      <c r="B11" s="56" t="s">
        <v>32</v>
      </c>
      <c r="C11" s="56"/>
      <c r="D11" s="11"/>
      <c r="E11" s="12"/>
      <c r="F11" s="21"/>
      <c r="G11" s="59"/>
      <c r="H11" s="23"/>
      <c r="I11" s="23"/>
      <c r="J11" s="23"/>
      <c r="K11" s="75"/>
      <c r="L11" s="75"/>
      <c r="M11" s="75"/>
      <c r="N11" s="75"/>
      <c r="O11" s="75"/>
      <c r="P11" s="114"/>
      <c r="Q11" s="81"/>
      <c r="R11" s="81"/>
      <c r="S11" s="83"/>
      <c r="T11" s="27"/>
      <c r="U11" s="27"/>
      <c r="V11" s="34"/>
      <c r="W11" s="58"/>
      <c r="X11" s="58"/>
      <c r="Y11" s="58"/>
      <c r="Z11" s="5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81"/>
      <c r="R12" s="81"/>
      <c r="S12" s="27"/>
      <c r="T12" s="27"/>
      <c r="U12" s="27">
        <f>SUM(S12:T16)</f>
        <v>0</v>
      </c>
      <c r="V12" s="34" t="s">
        <v>33</v>
      </c>
      <c r="W12" s="58"/>
      <c r="X12" s="58"/>
      <c r="Y12" s="58"/>
      <c r="Z12" s="5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75"/>
      <c r="L13" s="75"/>
      <c r="M13" s="75"/>
      <c r="N13" s="75"/>
      <c r="O13" s="75"/>
      <c r="P13" s="75"/>
      <c r="Q13" s="81"/>
      <c r="R13" s="81"/>
      <c r="S13" s="27"/>
      <c r="T13" s="27"/>
      <c r="U13" s="27"/>
      <c r="V13" s="34"/>
      <c r="W13" s="58"/>
      <c r="X13" s="58"/>
      <c r="Y13" s="58"/>
      <c r="Z13" s="5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08"/>
      <c r="R14" s="108"/>
      <c r="S14" s="27"/>
      <c r="T14" s="27"/>
      <c r="U14" s="27"/>
      <c r="V14" s="34"/>
      <c r="W14" s="58"/>
      <c r="X14" s="58"/>
      <c r="Y14" s="58"/>
      <c r="Z14" s="5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74"/>
      <c r="L15" s="74"/>
      <c r="M15" s="74"/>
      <c r="N15" s="74"/>
      <c r="O15" s="74"/>
      <c r="P15" s="74"/>
      <c r="Q15" s="81"/>
      <c r="R15" s="81"/>
      <c r="S15" s="27"/>
      <c r="T15" s="27"/>
      <c r="U15" s="27"/>
      <c r="V15" s="34"/>
      <c r="W15" s="58"/>
      <c r="X15" s="58"/>
      <c r="Y15" s="58"/>
      <c r="Z15" s="5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21" customHeight="1">
      <c r="A16" s="56"/>
      <c r="B16" s="56" t="s">
        <v>32</v>
      </c>
      <c r="C16" s="56"/>
      <c r="D16" s="11"/>
      <c r="E16" s="12"/>
      <c r="F16" s="21"/>
      <c r="G16" s="59"/>
      <c r="H16" s="23"/>
      <c r="I16" s="23"/>
      <c r="J16" s="23"/>
      <c r="K16" s="75"/>
      <c r="L16" s="75"/>
      <c r="M16" s="75"/>
      <c r="N16" s="75"/>
      <c r="O16" s="75"/>
      <c r="P16" s="75"/>
      <c r="Q16" s="81"/>
      <c r="R16" s="81"/>
      <c r="S16" s="27"/>
      <c r="T16" s="27"/>
      <c r="U16" s="27"/>
      <c r="V16" s="34"/>
      <c r="W16" s="58"/>
      <c r="X16" s="58"/>
      <c r="Y16" s="58"/>
      <c r="Z16" s="5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08"/>
      <c r="R17" s="108"/>
      <c r="S17" s="27"/>
      <c r="T17" s="27"/>
      <c r="U17" s="27">
        <f>SUM(S17:T21)</f>
        <v>0</v>
      </c>
      <c r="V17" s="34" t="s">
        <v>34</v>
      </c>
      <c r="W17" s="58"/>
      <c r="X17" s="58"/>
      <c r="Y17" s="58"/>
      <c r="Z17" s="5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75"/>
      <c r="L18" s="75"/>
      <c r="M18" s="75"/>
      <c r="N18" s="75"/>
      <c r="O18" s="75"/>
      <c r="P18" s="75"/>
      <c r="Q18" s="81"/>
      <c r="R18" s="81"/>
      <c r="S18" s="27"/>
      <c r="T18" s="27"/>
      <c r="U18" s="27"/>
      <c r="V18" s="34"/>
      <c r="W18" s="58"/>
      <c r="X18" s="58"/>
      <c r="Y18" s="58"/>
      <c r="Z18" s="5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08"/>
      <c r="R19" s="108"/>
      <c r="S19" s="27"/>
      <c r="T19" s="27"/>
      <c r="U19" s="27"/>
      <c r="V19" s="34"/>
      <c r="W19" s="58"/>
      <c r="X19" s="58"/>
      <c r="Y19" s="58"/>
      <c r="Z19" s="5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74"/>
      <c r="L20" s="74"/>
      <c r="M20" s="74"/>
      <c r="N20" s="74"/>
      <c r="O20" s="74"/>
      <c r="P20" s="74"/>
      <c r="Q20" s="81"/>
      <c r="R20" s="81"/>
      <c r="S20" s="27"/>
      <c r="T20" s="27"/>
      <c r="U20" s="27"/>
      <c r="V20" s="34"/>
      <c r="W20" s="58"/>
      <c r="X20" s="58"/>
      <c r="Y20" s="58"/>
      <c r="Z20" s="5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ht="21" customHeight="1">
      <c r="A21" s="56"/>
      <c r="B21" s="56" t="s">
        <v>32</v>
      </c>
      <c r="C21" s="56"/>
      <c r="D21" s="11"/>
      <c r="E21" s="12"/>
      <c r="F21" s="21"/>
      <c r="G21" s="59"/>
      <c r="H21" s="23"/>
      <c r="I21" s="23"/>
      <c r="J21" s="23"/>
      <c r="K21" s="75"/>
      <c r="L21" s="75"/>
      <c r="M21" s="75"/>
      <c r="N21" s="75"/>
      <c r="O21" s="75"/>
      <c r="P21" s="75"/>
      <c r="Q21" s="81"/>
      <c r="R21" s="81"/>
      <c r="S21" s="27"/>
      <c r="T21" s="27"/>
      <c r="U21" s="27"/>
      <c r="V21" s="34"/>
      <c r="W21" s="58"/>
      <c r="X21" s="58"/>
      <c r="Y21" s="58"/>
      <c r="Z21" s="5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ht="24" customHeight="1">
      <c r="A22" s="30" t="s">
        <v>35</v>
      </c>
      <c r="B22" s="30"/>
      <c r="C22" s="30"/>
      <c r="D22" s="11"/>
      <c r="E22" s="31"/>
      <c r="F22" s="21" t="s">
        <v>36</v>
      </c>
      <c r="G22" s="21" t="s">
        <v>10</v>
      </c>
      <c r="H22" s="24">
        <f t="shared" ref="H22:P22" si="0">SUM(H7,H12,H17)</f>
        <v>0</v>
      </c>
      <c r="I22" s="24">
        <f t="shared" si="0"/>
        <v>0</v>
      </c>
      <c r="J22" s="24">
        <f t="shared" si="0"/>
        <v>0</v>
      </c>
      <c r="K22" s="21">
        <f t="shared" si="0"/>
        <v>0</v>
      </c>
      <c r="L22" s="21">
        <f t="shared" si="0"/>
        <v>0</v>
      </c>
      <c r="M22" s="21">
        <f t="shared" si="0"/>
        <v>0</v>
      </c>
      <c r="N22" s="21">
        <f t="shared" si="0"/>
        <v>0</v>
      </c>
      <c r="O22" s="21">
        <f t="shared" si="0"/>
        <v>0</v>
      </c>
      <c r="P22" s="77">
        <f t="shared" si="0"/>
        <v>0</v>
      </c>
      <c r="Q22" s="109">
        <f>Q7+Q12+Q17</f>
        <v>0</v>
      </c>
      <c r="R22" s="109">
        <f>R7+R12+R17</f>
        <v>0</v>
      </c>
      <c r="S22" s="69">
        <f>S17+S12+S7</f>
        <v>0</v>
      </c>
      <c r="T22" s="19">
        <f>T17+T12+T7</f>
        <v>0</v>
      </c>
      <c r="U22" s="19">
        <f>S22+T22</f>
        <v>0</v>
      </c>
      <c r="V22" s="34" t="s">
        <v>36</v>
      </c>
      <c r="W22" s="34">
        <f>SUM(W7:W21)</f>
        <v>0</v>
      </c>
      <c r="X22" s="34">
        <f>SUM(X7:X21)</f>
        <v>0</v>
      </c>
      <c r="Y22" s="34">
        <f>SUM(Y7:Y21)</f>
        <v>0</v>
      </c>
      <c r="Z22" s="34">
        <f>SUM(Z7:Z21)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30" t="s">
        <v>37</v>
      </c>
      <c r="B23" s="51"/>
      <c r="C23" s="52"/>
      <c r="D23" s="37"/>
      <c r="E23" s="32"/>
      <c r="F23" s="21"/>
      <c r="G23" s="33"/>
      <c r="H23" s="73"/>
      <c r="I23" s="73"/>
      <c r="J23" s="73"/>
      <c r="K23" s="33"/>
      <c r="L23" s="33"/>
      <c r="M23" s="33"/>
      <c r="N23" s="33"/>
      <c r="O23" s="33"/>
      <c r="P23" s="111"/>
      <c r="Q23" s="109"/>
      <c r="R23" s="109"/>
      <c r="S23" s="69"/>
      <c r="T23" s="19"/>
      <c r="U23" s="19"/>
      <c r="V23" s="35"/>
      <c r="W23" s="35"/>
      <c r="X23" s="35"/>
      <c r="Y23" s="35"/>
      <c r="Z23" s="35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ht="20.100000000000001" customHeight="1">
      <c r="A24" s="53"/>
      <c r="B24" s="54"/>
      <c r="C24" s="55"/>
      <c r="D24" s="38"/>
      <c r="E24" s="32"/>
      <c r="F24" s="21"/>
      <c r="G24" s="39" t="s">
        <v>31</v>
      </c>
      <c r="H24" s="72">
        <f>SUM(H9,H14,H19)</f>
        <v>0</v>
      </c>
      <c r="I24" s="72">
        <f>SUM(I9,I14,I19)</f>
        <v>0</v>
      </c>
      <c r="J24" s="72">
        <f>SUM(H24:I25)</f>
        <v>0</v>
      </c>
      <c r="K24" s="21">
        <f t="shared" ref="K24:P24" si="1">SUM(K19,K14,K9)</f>
        <v>0</v>
      </c>
      <c r="L24" s="21">
        <f t="shared" si="1"/>
        <v>0</v>
      </c>
      <c r="M24" s="21">
        <f t="shared" si="1"/>
        <v>0</v>
      </c>
      <c r="N24" s="21">
        <f t="shared" si="1"/>
        <v>0</v>
      </c>
      <c r="O24" s="21">
        <f t="shared" si="1"/>
        <v>0</v>
      </c>
      <c r="P24" s="77">
        <f t="shared" si="1"/>
        <v>0</v>
      </c>
      <c r="Q24" s="109">
        <f>Q9+Q14+Q19</f>
        <v>0</v>
      </c>
      <c r="R24" s="109">
        <f>R9+R14+R19</f>
        <v>0</v>
      </c>
      <c r="S24" s="69"/>
      <c r="T24" s="19"/>
      <c r="U24" s="19"/>
      <c r="V24" s="36"/>
      <c r="W24" s="36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ht="44.1" customHeight="1">
      <c r="A25" s="49" t="s">
        <v>38</v>
      </c>
      <c r="B25" s="49"/>
      <c r="C25" s="49"/>
      <c r="D25" s="13"/>
      <c r="E25" s="32"/>
      <c r="F25" s="25"/>
      <c r="G25" s="40"/>
      <c r="H25" s="73"/>
      <c r="I25" s="73"/>
      <c r="J25" s="73"/>
      <c r="K25" s="33"/>
      <c r="L25" s="33"/>
      <c r="M25" s="33"/>
      <c r="N25" s="33"/>
      <c r="O25" s="33"/>
      <c r="P25" s="111"/>
      <c r="Q25" s="110"/>
      <c r="R25" s="110"/>
      <c r="S25" s="112"/>
      <c r="T25" s="17"/>
      <c r="U25" s="17"/>
      <c r="V25" s="42" t="s">
        <v>39</v>
      </c>
      <c r="W25" s="50"/>
      <c r="X25" s="43"/>
      <c r="Y25" s="42"/>
      <c r="Z25" s="4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ht="25.2" customHeight="1">
      <c r="A26" s="44" t="s">
        <v>75</v>
      </c>
      <c r="B26" s="23"/>
      <c r="C26" s="23"/>
      <c r="D26" s="23"/>
      <c r="E26" s="23"/>
      <c r="F26" s="23"/>
      <c r="G26" s="23"/>
      <c r="H26" s="23"/>
      <c r="I26" s="23"/>
      <c r="J26" s="92" t="s">
        <v>76</v>
      </c>
      <c r="K26" s="97"/>
      <c r="L26" s="97"/>
      <c r="M26" s="97"/>
      <c r="N26" s="97"/>
      <c r="O26" s="97"/>
      <c r="P26" s="97"/>
      <c r="Q26" s="98"/>
      <c r="R26" s="99" t="s">
        <v>77</v>
      </c>
      <c r="S26" s="100"/>
      <c r="T26" s="100"/>
      <c r="U26" s="100"/>
      <c r="V26" s="100"/>
      <c r="W26" s="100"/>
      <c r="X26" s="100"/>
      <c r="Y26" s="100"/>
      <c r="Z26" s="10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ht="24.6" customHeight="1">
      <c r="A27" s="44" t="s">
        <v>54</v>
      </c>
      <c r="B27" s="23"/>
      <c r="C27" s="23"/>
      <c r="D27" s="23"/>
      <c r="E27" s="23"/>
      <c r="F27" s="23"/>
      <c r="G27" s="23"/>
      <c r="H27" s="23"/>
      <c r="I27" s="23"/>
      <c r="J27" s="102" t="s">
        <v>44</v>
      </c>
      <c r="K27" s="103"/>
      <c r="L27" s="103"/>
      <c r="M27" s="103"/>
      <c r="N27" s="103"/>
      <c r="O27" s="103"/>
      <c r="P27" s="103"/>
      <c r="Q27" s="104"/>
      <c r="R27" s="99" t="s">
        <v>54</v>
      </c>
      <c r="S27" s="105"/>
      <c r="T27" s="105"/>
      <c r="U27" s="105"/>
      <c r="V27" s="105"/>
      <c r="W27" s="105"/>
      <c r="X27" s="105"/>
      <c r="Y27" s="105"/>
      <c r="Z27" s="106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1" t="s">
        <v>84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</sheetData>
  <mergeCells count="193">
    <mergeCell ref="R7:R8"/>
    <mergeCell ref="S7:S11"/>
    <mergeCell ref="T7:T11"/>
    <mergeCell ref="U7:U11"/>
    <mergeCell ref="A7:A11"/>
    <mergeCell ref="B7:B8"/>
    <mergeCell ref="F7:F11"/>
    <mergeCell ref="G7:G8"/>
    <mergeCell ref="A1:Z1"/>
    <mergeCell ref="A2:Z2"/>
    <mergeCell ref="Z5:Z6"/>
    <mergeCell ref="W7:W11"/>
    <mergeCell ref="A4:A6"/>
    <mergeCell ref="B4:B6"/>
    <mergeCell ref="C4:C6"/>
    <mergeCell ref="D4:D6"/>
    <mergeCell ref="E4:E6"/>
    <mergeCell ref="F4:F6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V7:V11"/>
    <mergeCell ref="A12:A16"/>
    <mergeCell ref="B12:B13"/>
    <mergeCell ref="F12:F16"/>
    <mergeCell ref="G12:G13"/>
    <mergeCell ref="O9:O11"/>
    <mergeCell ref="P9:P11"/>
    <mergeCell ref="Q9:Q11"/>
    <mergeCell ref="R9:R11"/>
    <mergeCell ref="K12:K13"/>
    <mergeCell ref="L12:L13"/>
    <mergeCell ref="M12:M13"/>
    <mergeCell ref="N12:N13"/>
    <mergeCell ref="O12:O13"/>
    <mergeCell ref="R12:R13"/>
    <mergeCell ref="J12:J13"/>
    <mergeCell ref="H12:H13"/>
    <mergeCell ref="I12:I13"/>
    <mergeCell ref="Y12:Y16"/>
    <mergeCell ref="Z12:Z16"/>
    <mergeCell ref="P12:P13"/>
    <mergeCell ref="Q12:Q13"/>
    <mergeCell ref="O14:O16"/>
    <mergeCell ref="P14:P16"/>
    <mergeCell ref="Q14:Q16"/>
    <mergeCell ref="R14:R16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X22:X24"/>
    <mergeCell ref="V25:X25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W17:W21"/>
    <mergeCell ref="X17:X21"/>
    <mergeCell ref="R19:R21"/>
    <mergeCell ref="E22:E25"/>
    <mergeCell ref="F22:F25"/>
    <mergeCell ref="G22:G23"/>
    <mergeCell ref="H22:H23"/>
    <mergeCell ref="T22:T25"/>
    <mergeCell ref="U22:U25"/>
    <mergeCell ref="S12:S16"/>
    <mergeCell ref="T12:T16"/>
    <mergeCell ref="U12:U16"/>
    <mergeCell ref="B16:C16"/>
    <mergeCell ref="W12:W16"/>
    <mergeCell ref="X12:X16"/>
    <mergeCell ref="Z22:Z24"/>
    <mergeCell ref="O22:O23"/>
    <mergeCell ref="P22:P23"/>
    <mergeCell ref="Q22:Q23"/>
    <mergeCell ref="R22:R23"/>
    <mergeCell ref="D23:D24"/>
    <mergeCell ref="G24:G25"/>
    <mergeCell ref="H24:H25"/>
    <mergeCell ref="I24:I25"/>
    <mergeCell ref="J24:J25"/>
    <mergeCell ref="K24:K25"/>
    <mergeCell ref="I22:I23"/>
    <mergeCell ref="J22:J23"/>
    <mergeCell ref="K22:K23"/>
    <mergeCell ref="L22:L23"/>
    <mergeCell ref="M22:M23"/>
    <mergeCell ref="N22:N23"/>
    <mergeCell ref="S22:S25"/>
    <mergeCell ref="N5:O5"/>
    <mergeCell ref="Q5:Q6"/>
    <mergeCell ref="W5:W6"/>
    <mergeCell ref="X5:X6"/>
    <mergeCell ref="Y5:Y6"/>
    <mergeCell ref="R24:R25"/>
    <mergeCell ref="A25:C25"/>
    <mergeCell ref="L24:L25"/>
    <mergeCell ref="M24:M25"/>
    <mergeCell ref="N24:N25"/>
    <mergeCell ref="O24:O25"/>
    <mergeCell ref="P24:P25"/>
    <mergeCell ref="Q24:Q25"/>
    <mergeCell ref="A23:C24"/>
    <mergeCell ref="Y22:Y24"/>
    <mergeCell ref="A22:C22"/>
    <mergeCell ref="O19:O21"/>
    <mergeCell ref="P19:P21"/>
    <mergeCell ref="Q19:Q21"/>
    <mergeCell ref="S17:S21"/>
    <mergeCell ref="T17:T21"/>
    <mergeCell ref="U17:U21"/>
    <mergeCell ref="V22:V24"/>
    <mergeCell ref="W22:W24"/>
    <mergeCell ref="Y25:Z25"/>
    <mergeCell ref="A26:I26"/>
    <mergeCell ref="J26:Q26"/>
    <mergeCell ref="R26:Z26"/>
    <mergeCell ref="A27:I27"/>
    <mergeCell ref="J27:Q27"/>
    <mergeCell ref="R27:Z27"/>
    <mergeCell ref="A28:Z28"/>
    <mergeCell ref="F3:P3"/>
    <mergeCell ref="Q3:R4"/>
    <mergeCell ref="S3:U3"/>
    <mergeCell ref="V3:Z3"/>
    <mergeCell ref="H4:J4"/>
    <mergeCell ref="K4:M4"/>
    <mergeCell ref="N4:P4"/>
    <mergeCell ref="S4:S6"/>
    <mergeCell ref="T4:T6"/>
    <mergeCell ref="U4:U6"/>
    <mergeCell ref="W4:X4"/>
    <mergeCell ref="Y4:Z4"/>
    <mergeCell ref="H5:I5"/>
    <mergeCell ref="J5:J6"/>
    <mergeCell ref="K5:L5"/>
    <mergeCell ref="M5:M6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200"/>
  <sheetViews>
    <sheetView zoomScaleNormal="100" zoomScaleSheetLayoutView="100" workbookViewId="0"/>
  </sheetViews>
  <sheetFormatPr defaultColWidth="8.796875" defaultRowHeight="15.6"/>
  <cols>
    <col min="1" max="1" width="3.796875" customWidth="1"/>
    <col min="2" max="2" width="3.59765625" customWidth="1"/>
    <col min="3" max="3" width="7.3984375" customWidth="1"/>
    <col min="4" max="4" width="8.09765625" customWidth="1"/>
    <col min="5" max="5" width="5.3984375" customWidth="1"/>
    <col min="6" max="7" width="4.19921875" customWidth="1"/>
    <col min="8" max="8" width="6.19921875" customWidth="1"/>
    <col min="9" max="9" width="7.8984375" customWidth="1"/>
    <col min="10" max="10" width="7.09765625" customWidth="1"/>
    <col min="11" max="11" width="7.8984375" customWidth="1"/>
    <col min="12" max="12" width="5.796875" customWidth="1"/>
    <col min="13" max="13" width="8.296875" customWidth="1"/>
    <col min="14" max="14" width="8.19921875" customWidth="1"/>
    <col min="15" max="15" width="6.19921875" customWidth="1"/>
    <col min="16" max="16" width="6.5" customWidth="1"/>
    <col min="17" max="18" width="6.19921875" customWidth="1"/>
    <col min="19" max="19" width="6.296875" customWidth="1"/>
    <col min="20" max="20" width="7.296875" customWidth="1"/>
    <col min="21" max="21" width="7.8984375" customWidth="1"/>
    <col min="22" max="22" width="9.09765625" customWidth="1"/>
    <col min="23" max="23" width="6.3984375" customWidth="1"/>
    <col min="24" max="24" width="6.19921875" customWidth="1"/>
    <col min="25" max="25" width="6.796875" customWidth="1"/>
    <col min="26" max="26" width="5.796875" customWidth="1"/>
    <col min="27" max="27" width="6.09765625" customWidth="1"/>
    <col min="28" max="29" width="5.69921875" customWidth="1"/>
    <col min="30" max="30" width="5.59765625" customWidth="1"/>
    <col min="31" max="40" width="9.8984375" customWidth="1"/>
    <col min="41" max="50" width="11" customWidth="1"/>
    <col min="51" max="60" width="10.796875" customWidth="1"/>
    <col min="61" max="70" width="10.59765625" customWidth="1"/>
    <col min="71" max="80" width="10.3984375" customWidth="1"/>
  </cols>
  <sheetData>
    <row r="1" spans="1:80" ht="18.899999999999999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2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3"/>
      <c r="BJ1" s="3"/>
      <c r="BK1" s="3"/>
      <c r="BL1" s="3"/>
      <c r="BM1" s="3"/>
      <c r="BN1" s="3"/>
      <c r="BO1" s="3"/>
      <c r="BP1" s="3"/>
      <c r="BQ1" s="3"/>
      <c r="BR1" s="3"/>
      <c r="BS1" s="4"/>
      <c r="BT1" s="4"/>
      <c r="BU1" s="4"/>
      <c r="BV1" s="4"/>
      <c r="BW1" s="4"/>
      <c r="BX1" s="4"/>
      <c r="BY1" s="4"/>
      <c r="BZ1" s="4"/>
      <c r="CA1" s="4"/>
      <c r="CB1" s="4"/>
    </row>
    <row r="2" spans="1:80">
      <c r="A2" s="63" t="s">
        <v>85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5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2"/>
      <c r="AO2" s="2"/>
      <c r="AP2" s="2"/>
      <c r="AQ2" s="2"/>
      <c r="AR2" s="2"/>
      <c r="AS2" s="2"/>
      <c r="AT2" s="2"/>
      <c r="AU2" s="2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3"/>
      <c r="BJ2" s="3"/>
      <c r="BK2" s="3"/>
      <c r="BL2" s="3"/>
      <c r="BM2" s="3"/>
      <c r="BN2" s="3"/>
      <c r="BO2" s="3"/>
      <c r="BP2" s="3"/>
      <c r="BQ2" s="3"/>
      <c r="BR2" s="3"/>
      <c r="BS2" s="4"/>
      <c r="BT2" s="4"/>
      <c r="BU2" s="4"/>
      <c r="BV2" s="4"/>
      <c r="BW2" s="4"/>
      <c r="BX2" s="4"/>
      <c r="BY2" s="4"/>
      <c r="BZ2" s="4"/>
      <c r="CA2" s="4"/>
      <c r="CB2" s="4"/>
    </row>
    <row r="3" spans="1:80" ht="18.899999999999999" customHeight="1">
      <c r="A3" s="116" t="s">
        <v>86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6"/>
      <c r="R3" s="107" t="s">
        <v>57</v>
      </c>
      <c r="S3" s="85"/>
      <c r="T3" s="19" t="s">
        <v>4</v>
      </c>
      <c r="U3" s="68"/>
      <c r="V3" s="69"/>
      <c r="W3" s="70" t="s">
        <v>5</v>
      </c>
      <c r="X3" s="70"/>
      <c r="Y3" s="70"/>
      <c r="Z3" s="70"/>
      <c r="AA3" s="70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2"/>
      <c r="AN3" s="2"/>
      <c r="AO3" s="2"/>
      <c r="AP3" s="2"/>
      <c r="AQ3" s="2"/>
      <c r="AR3" s="2"/>
      <c r="AS3" s="2"/>
      <c r="AT3" s="2"/>
      <c r="AU3" s="2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3"/>
      <c r="BJ3" s="3"/>
      <c r="BK3" s="3"/>
      <c r="BL3" s="3"/>
      <c r="BM3" s="3"/>
      <c r="BN3" s="3"/>
      <c r="BO3" s="3"/>
      <c r="BP3" s="3"/>
      <c r="BQ3" s="3"/>
      <c r="BR3" s="3"/>
      <c r="BS3" s="4"/>
      <c r="BT3" s="4"/>
      <c r="BU3" s="4"/>
      <c r="BV3" s="4"/>
      <c r="BW3" s="4"/>
      <c r="BX3" s="4"/>
      <c r="BY3" s="4"/>
      <c r="BZ3" s="4"/>
      <c r="CA3" s="4"/>
      <c r="CB3" s="4"/>
    </row>
    <row r="4" spans="1:80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21" t="s">
        <v>14</v>
      </c>
      <c r="R4" s="86"/>
      <c r="S4" s="87"/>
      <c r="T4" s="19" t="s">
        <v>16</v>
      </c>
      <c r="U4" s="19" t="s">
        <v>17</v>
      </c>
      <c r="V4" s="19" t="s">
        <v>18</v>
      </c>
      <c r="W4" s="34" t="s">
        <v>6</v>
      </c>
      <c r="X4" s="58" t="s">
        <v>16</v>
      </c>
      <c r="Y4" s="58"/>
      <c r="Z4" s="58" t="s">
        <v>17</v>
      </c>
      <c r="AA4" s="58"/>
      <c r="AB4" s="3"/>
      <c r="AC4" s="3"/>
      <c r="AD4" s="3"/>
      <c r="AE4" s="3"/>
      <c r="AF4" s="3"/>
      <c r="AG4" s="3"/>
      <c r="AH4" s="3"/>
      <c r="AI4" s="3"/>
      <c r="AJ4" s="3"/>
      <c r="AK4" s="3"/>
      <c r="AL4" s="2"/>
      <c r="AM4" s="2"/>
      <c r="AN4" s="2"/>
      <c r="AO4" s="2"/>
      <c r="AP4" s="2"/>
      <c r="AQ4" s="2"/>
      <c r="AR4" s="2"/>
      <c r="AS4" s="2"/>
      <c r="AT4" s="2"/>
      <c r="AU4" s="2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3"/>
      <c r="BJ4" s="3"/>
      <c r="BK4" s="3"/>
      <c r="BL4" s="3"/>
      <c r="BM4" s="3"/>
      <c r="BN4" s="3"/>
      <c r="BO4" s="3"/>
      <c r="BP4" s="3"/>
      <c r="BQ4" s="3"/>
      <c r="BR4" s="3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spans="1:80" ht="21" customHeight="1">
      <c r="A5" s="56"/>
      <c r="B5" s="56"/>
      <c r="C5" s="30"/>
      <c r="D5" s="56"/>
      <c r="E5" s="56"/>
      <c r="F5" s="21"/>
      <c r="G5" s="33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21"/>
      <c r="R5" s="108" t="s">
        <v>27</v>
      </c>
      <c r="S5" s="108" t="s">
        <v>21</v>
      </c>
      <c r="T5" s="19"/>
      <c r="U5" s="19"/>
      <c r="V5" s="19"/>
      <c r="W5" s="34"/>
      <c r="X5" s="34" t="s">
        <v>22</v>
      </c>
      <c r="Y5" s="34" t="s">
        <v>23</v>
      </c>
      <c r="Z5" s="34" t="s">
        <v>22</v>
      </c>
      <c r="AA5" s="34" t="s">
        <v>23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2"/>
      <c r="AM5" s="2"/>
      <c r="AN5" s="2"/>
      <c r="AO5" s="2"/>
      <c r="AP5" s="2"/>
      <c r="AQ5" s="2"/>
      <c r="AR5" s="2"/>
      <c r="AS5" s="2"/>
      <c r="AT5" s="2"/>
      <c r="AU5" s="2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3"/>
      <c r="BJ5" s="3"/>
      <c r="BK5" s="3"/>
      <c r="BL5" s="3"/>
      <c r="BM5" s="3"/>
      <c r="BN5" s="3"/>
      <c r="BO5" s="3"/>
      <c r="BP5" s="3"/>
      <c r="BQ5" s="3"/>
      <c r="BR5" s="3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ht="43.8" customHeight="1">
      <c r="A6" s="56"/>
      <c r="B6" s="56"/>
      <c r="C6" s="30"/>
      <c r="D6" s="56"/>
      <c r="E6" s="56"/>
      <c r="F6" s="21"/>
      <c r="G6" s="57"/>
      <c r="H6" s="6" t="s">
        <v>50</v>
      </c>
      <c r="I6" s="8" t="s">
        <v>49</v>
      </c>
      <c r="J6" s="22"/>
      <c r="K6" s="6" t="s">
        <v>50</v>
      </c>
      <c r="L6" s="8" t="s">
        <v>49</v>
      </c>
      <c r="M6" s="22"/>
      <c r="N6" s="6" t="s">
        <v>50</v>
      </c>
      <c r="O6" s="8" t="s">
        <v>49</v>
      </c>
      <c r="P6" s="22"/>
      <c r="Q6" s="21"/>
      <c r="R6" s="81"/>
      <c r="S6" s="81"/>
      <c r="T6" s="19"/>
      <c r="U6" s="19"/>
      <c r="V6" s="19"/>
      <c r="W6" s="34"/>
      <c r="X6" s="34"/>
      <c r="Y6" s="34"/>
      <c r="Z6" s="34"/>
      <c r="AA6" s="34"/>
      <c r="AB6" s="3"/>
      <c r="AC6" s="3"/>
      <c r="AD6" s="3"/>
      <c r="AE6" s="3"/>
      <c r="AF6" s="3"/>
      <c r="AG6" s="3"/>
      <c r="AH6" s="3"/>
      <c r="AI6" s="3"/>
      <c r="AJ6" s="3"/>
      <c r="AK6" s="3"/>
      <c r="AL6" s="2"/>
      <c r="AM6" s="2"/>
      <c r="AN6" s="2"/>
      <c r="AO6" s="2"/>
      <c r="AP6" s="2"/>
      <c r="AQ6" s="2"/>
      <c r="AR6" s="2"/>
      <c r="AS6" s="2"/>
      <c r="AT6" s="2"/>
      <c r="AU6" s="2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3"/>
      <c r="BJ6" s="3"/>
      <c r="BK6" s="3"/>
      <c r="BL6" s="3"/>
      <c r="BM6" s="3"/>
      <c r="BN6" s="3"/>
      <c r="BO6" s="3"/>
      <c r="BP6" s="3"/>
      <c r="BQ6" s="3"/>
      <c r="BR6" s="3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0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v>1369</v>
      </c>
      <c r="K7" s="22">
        <v>62</v>
      </c>
      <c r="L7" s="22">
        <v>56</v>
      </c>
      <c r="M7" s="22">
        <f>SUM(K7:L8)</f>
        <v>118</v>
      </c>
      <c r="N7" s="22">
        <v>559</v>
      </c>
      <c r="O7" s="22">
        <v>627</v>
      </c>
      <c r="P7" s="80">
        <f>SUM(N7:O8)</f>
        <v>1186</v>
      </c>
      <c r="Q7" s="22">
        <v>20</v>
      </c>
      <c r="R7" s="108">
        <v>22</v>
      </c>
      <c r="S7" s="108">
        <v>1</v>
      </c>
      <c r="T7" s="83">
        <v>104</v>
      </c>
      <c r="U7" s="27">
        <v>2450</v>
      </c>
      <c r="V7" s="27">
        <f>SUM(T7:U11)</f>
        <v>2554</v>
      </c>
      <c r="W7" s="34" t="s">
        <v>26</v>
      </c>
      <c r="X7" s="58">
        <v>1</v>
      </c>
      <c r="Y7" s="58">
        <v>0</v>
      </c>
      <c r="Z7" s="58">
        <v>52</v>
      </c>
      <c r="AA7" s="58">
        <v>13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2"/>
      <c r="AM7" s="2"/>
      <c r="AN7" s="2"/>
      <c r="AO7" s="2"/>
      <c r="AP7" s="2"/>
      <c r="AQ7" s="2"/>
      <c r="AR7" s="2"/>
      <c r="AS7" s="2"/>
      <c r="AT7" s="2"/>
      <c r="AU7" s="2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3"/>
      <c r="BJ7" s="3"/>
      <c r="BK7" s="3"/>
      <c r="BL7" s="3"/>
      <c r="BM7" s="3"/>
      <c r="BN7" s="3"/>
      <c r="BO7" s="3"/>
      <c r="BP7" s="3"/>
      <c r="BQ7" s="3"/>
      <c r="BR7" s="3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spans="1:80" ht="24" customHeight="1">
      <c r="A8" s="56"/>
      <c r="B8" s="56"/>
      <c r="C8" s="5" t="s">
        <v>29</v>
      </c>
      <c r="D8" s="11">
        <v>0.57909999999999995</v>
      </c>
      <c r="E8" s="12">
        <v>7</v>
      </c>
      <c r="F8" s="21"/>
      <c r="G8" s="57"/>
      <c r="H8" s="23"/>
      <c r="I8" s="23"/>
      <c r="J8" s="23"/>
      <c r="K8" s="75"/>
      <c r="L8" s="75"/>
      <c r="M8" s="75"/>
      <c r="N8" s="75"/>
      <c r="O8" s="75"/>
      <c r="P8" s="114"/>
      <c r="Q8" s="75"/>
      <c r="R8" s="108"/>
      <c r="S8" s="81"/>
      <c r="T8" s="83"/>
      <c r="U8" s="27"/>
      <c r="V8" s="27"/>
      <c r="W8" s="34"/>
      <c r="X8" s="58"/>
      <c r="Y8" s="58"/>
      <c r="Z8" s="58"/>
      <c r="AA8" s="58"/>
      <c r="AB8" s="3"/>
      <c r="AC8" s="3"/>
      <c r="AD8" s="3"/>
      <c r="AE8" s="3"/>
      <c r="AF8" s="3"/>
      <c r="AG8" s="3"/>
      <c r="AH8" s="3"/>
      <c r="AI8" s="3"/>
      <c r="AJ8" s="3"/>
      <c r="AK8" s="3"/>
      <c r="AL8" s="2"/>
      <c r="AM8" s="2"/>
      <c r="AN8" s="2"/>
      <c r="AO8" s="2"/>
      <c r="AP8" s="2"/>
      <c r="AQ8" s="2"/>
      <c r="AR8" s="2"/>
      <c r="AS8" s="2"/>
      <c r="AT8" s="2"/>
      <c r="AU8" s="2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3"/>
      <c r="BJ8" s="3"/>
      <c r="BK8" s="3"/>
      <c r="BL8" s="3"/>
      <c r="BM8" s="3"/>
      <c r="BN8" s="3"/>
      <c r="BO8" s="3"/>
      <c r="BP8" s="3"/>
      <c r="BQ8" s="3"/>
      <c r="BR8" s="3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v>96.22</v>
      </c>
      <c r="K9" s="22"/>
      <c r="L9" s="22"/>
      <c r="M9" s="22">
        <f>SUM(K9:L11)</f>
        <v>0</v>
      </c>
      <c r="N9" s="22">
        <v>57.81</v>
      </c>
      <c r="O9" s="22">
        <v>21.16</v>
      </c>
      <c r="P9" s="80">
        <f>SUM(N9:O11)</f>
        <v>78.97</v>
      </c>
      <c r="Q9" s="22"/>
      <c r="R9" s="108">
        <v>2.56</v>
      </c>
      <c r="S9" s="108">
        <v>0</v>
      </c>
      <c r="T9" s="83"/>
      <c r="U9" s="27"/>
      <c r="V9" s="27"/>
      <c r="W9" s="34"/>
      <c r="X9" s="58"/>
      <c r="Y9" s="58"/>
      <c r="Z9" s="58"/>
      <c r="AA9" s="58"/>
      <c r="AB9" s="3"/>
      <c r="AC9" s="3"/>
      <c r="AD9" s="3"/>
      <c r="AE9" s="3"/>
      <c r="AF9" s="3"/>
      <c r="AG9" s="3"/>
      <c r="AH9" s="3"/>
      <c r="AI9" s="3"/>
      <c r="AJ9" s="3"/>
      <c r="AK9" s="3"/>
      <c r="AL9" s="2"/>
      <c r="AM9" s="2"/>
      <c r="AN9" s="2"/>
      <c r="AO9" s="2"/>
      <c r="AP9" s="2"/>
      <c r="AQ9" s="2"/>
      <c r="AR9" s="2"/>
      <c r="AS9" s="2"/>
      <c r="AT9" s="2"/>
      <c r="AU9" s="2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3"/>
      <c r="BJ9" s="3"/>
      <c r="BK9" s="3"/>
      <c r="BL9" s="3"/>
      <c r="BM9" s="3"/>
      <c r="BN9" s="3"/>
      <c r="BO9" s="3"/>
      <c r="BP9" s="3"/>
      <c r="BQ9" s="3"/>
      <c r="BR9" s="3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ht="21" customHeight="1">
      <c r="A10" s="56"/>
      <c r="B10" s="56"/>
      <c r="C10" s="5" t="s">
        <v>29</v>
      </c>
      <c r="D10" s="11">
        <v>3.0911</v>
      </c>
      <c r="E10" s="12">
        <v>20</v>
      </c>
      <c r="F10" s="21"/>
      <c r="G10" s="40"/>
      <c r="H10" s="23"/>
      <c r="I10" s="23"/>
      <c r="J10" s="23"/>
      <c r="K10" s="74"/>
      <c r="L10" s="74"/>
      <c r="M10" s="74"/>
      <c r="N10" s="74"/>
      <c r="O10" s="74"/>
      <c r="P10" s="113"/>
      <c r="Q10" s="74"/>
      <c r="R10" s="115"/>
      <c r="S10" s="115"/>
      <c r="T10" s="83"/>
      <c r="U10" s="27"/>
      <c r="V10" s="27"/>
      <c r="W10" s="34"/>
      <c r="X10" s="58"/>
      <c r="Y10" s="58"/>
      <c r="Z10" s="58"/>
      <c r="AA10" s="58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spans="1:80" ht="21" customHeight="1">
      <c r="A11" s="56"/>
      <c r="B11" s="56" t="s">
        <v>32</v>
      </c>
      <c r="C11" s="56"/>
      <c r="D11" s="11">
        <f>D8+D10</f>
        <v>3.6701999999999999</v>
      </c>
      <c r="E11" s="12"/>
      <c r="F11" s="21"/>
      <c r="G11" s="59"/>
      <c r="H11" s="23"/>
      <c r="I11" s="23"/>
      <c r="J11" s="23"/>
      <c r="K11" s="75"/>
      <c r="L11" s="75"/>
      <c r="M11" s="75"/>
      <c r="N11" s="75"/>
      <c r="O11" s="75"/>
      <c r="P11" s="114"/>
      <c r="Q11" s="75"/>
      <c r="R11" s="81"/>
      <c r="S11" s="81"/>
      <c r="T11" s="83"/>
      <c r="U11" s="27"/>
      <c r="V11" s="27"/>
      <c r="W11" s="34"/>
      <c r="X11" s="58"/>
      <c r="Y11" s="58"/>
      <c r="Z11" s="58"/>
      <c r="AA11" s="58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80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v>101</v>
      </c>
      <c r="K12" s="22">
        <v>6</v>
      </c>
      <c r="L12" s="22">
        <v>16</v>
      </c>
      <c r="M12" s="22">
        <f>SUM(K12:L13)</f>
        <v>22</v>
      </c>
      <c r="N12" s="22">
        <v>0</v>
      </c>
      <c r="O12" s="22">
        <v>85</v>
      </c>
      <c r="P12" s="22">
        <f>SUM(N12:O13)</f>
        <v>85</v>
      </c>
      <c r="Q12" s="22">
        <v>3</v>
      </c>
      <c r="R12" s="88">
        <v>21</v>
      </c>
      <c r="S12" s="88">
        <v>2</v>
      </c>
      <c r="T12" s="27">
        <v>270</v>
      </c>
      <c r="U12" s="27">
        <v>37</v>
      </c>
      <c r="V12" s="27">
        <f>SUM(T12:U16)</f>
        <v>307</v>
      </c>
      <c r="W12" s="34" t="s">
        <v>33</v>
      </c>
      <c r="X12" s="58">
        <v>12</v>
      </c>
      <c r="Y12" s="58">
        <v>4</v>
      </c>
      <c r="Z12" s="58">
        <v>0</v>
      </c>
      <c r="AA12" s="58">
        <v>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80" ht="21" customHeight="1">
      <c r="A13" s="56"/>
      <c r="B13" s="56"/>
      <c r="C13" s="5" t="s">
        <v>17</v>
      </c>
      <c r="D13" s="11"/>
      <c r="E13" s="12"/>
      <c r="F13" s="21"/>
      <c r="G13" s="57"/>
      <c r="H13" s="23"/>
      <c r="I13" s="23"/>
      <c r="J13" s="23"/>
      <c r="K13" s="23"/>
      <c r="L13" s="23"/>
      <c r="M13" s="75"/>
      <c r="N13" s="23"/>
      <c r="O13" s="23"/>
      <c r="P13" s="75"/>
      <c r="Q13" s="75"/>
      <c r="R13" s="89"/>
      <c r="S13" s="89"/>
      <c r="T13" s="23"/>
      <c r="U13" s="23"/>
      <c r="V13" s="27"/>
      <c r="W13" s="34"/>
      <c r="X13" s="58"/>
      <c r="Y13" s="58"/>
      <c r="Z13" s="58"/>
      <c r="AA13" s="58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ht="21" customHeight="1">
      <c r="A14" s="56"/>
      <c r="B14" s="56" t="s">
        <v>30</v>
      </c>
      <c r="C14" s="5" t="s">
        <v>16</v>
      </c>
      <c r="D14" s="11">
        <v>1.552</v>
      </c>
      <c r="E14" s="12">
        <v>3</v>
      </c>
      <c r="F14" s="21"/>
      <c r="G14" s="39" t="s">
        <v>31</v>
      </c>
      <c r="H14" s="28">
        <v>1.26</v>
      </c>
      <c r="I14" s="28">
        <v>5.59</v>
      </c>
      <c r="J14" s="28">
        <v>6.85</v>
      </c>
      <c r="K14" s="22"/>
      <c r="L14" s="22"/>
      <c r="M14" s="22">
        <f>SUM(K14:L16)</f>
        <v>0</v>
      </c>
      <c r="N14" s="22">
        <v>0</v>
      </c>
      <c r="O14" s="22">
        <v>3.73</v>
      </c>
      <c r="P14" s="22">
        <f>SUM(N14:O16)</f>
        <v>3.73</v>
      </c>
      <c r="Q14" s="22"/>
      <c r="R14" s="108">
        <v>3.61</v>
      </c>
      <c r="S14" s="108">
        <v>0</v>
      </c>
      <c r="T14" s="23"/>
      <c r="U14" s="23"/>
      <c r="V14" s="27"/>
      <c r="W14" s="34"/>
      <c r="X14" s="58"/>
      <c r="Y14" s="58"/>
      <c r="Z14" s="58"/>
      <c r="AA14" s="58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80" ht="21" customHeight="1">
      <c r="A15" s="56"/>
      <c r="B15" s="56"/>
      <c r="C15" s="5" t="s">
        <v>17</v>
      </c>
      <c r="D15" s="11"/>
      <c r="E15" s="12"/>
      <c r="F15" s="21"/>
      <c r="G15" s="40"/>
      <c r="H15" s="23"/>
      <c r="I15" s="23"/>
      <c r="J15" s="23"/>
      <c r="K15" s="74"/>
      <c r="L15" s="74"/>
      <c r="M15" s="74"/>
      <c r="N15" s="23"/>
      <c r="O15" s="23"/>
      <c r="P15" s="74"/>
      <c r="Q15" s="74"/>
      <c r="R15" s="81"/>
      <c r="S15" s="81"/>
      <c r="T15" s="23"/>
      <c r="U15" s="23"/>
      <c r="V15" s="27"/>
      <c r="W15" s="34"/>
      <c r="X15" s="58"/>
      <c r="Y15" s="58"/>
      <c r="Z15" s="58"/>
      <c r="AA15" s="58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ht="21" customHeight="1">
      <c r="A16" s="56"/>
      <c r="B16" s="56" t="s">
        <v>32</v>
      </c>
      <c r="C16" s="56"/>
      <c r="D16" s="11">
        <v>1.552</v>
      </c>
      <c r="E16" s="12"/>
      <c r="F16" s="21"/>
      <c r="G16" s="59"/>
      <c r="H16" s="23"/>
      <c r="I16" s="23"/>
      <c r="J16" s="23"/>
      <c r="K16" s="75"/>
      <c r="L16" s="75"/>
      <c r="M16" s="75"/>
      <c r="N16" s="23"/>
      <c r="O16" s="23"/>
      <c r="P16" s="75"/>
      <c r="Q16" s="75"/>
      <c r="R16" s="81"/>
      <c r="S16" s="81"/>
      <c r="T16" s="23"/>
      <c r="U16" s="23"/>
      <c r="V16" s="27"/>
      <c r="W16" s="34"/>
      <c r="X16" s="58"/>
      <c r="Y16" s="58"/>
      <c r="Z16" s="58"/>
      <c r="AA16" s="58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ht="21" customHeight="1">
      <c r="A17" s="56" t="s">
        <v>34</v>
      </c>
      <c r="B17" s="56" t="s">
        <v>27</v>
      </c>
      <c r="C17" s="5" t="s">
        <v>16</v>
      </c>
      <c r="D17" s="11">
        <v>0.49399999999999999</v>
      </c>
      <c r="E17" s="12">
        <v>1</v>
      </c>
      <c r="F17" s="21" t="s">
        <v>34</v>
      </c>
      <c r="G17" s="21" t="s">
        <v>10</v>
      </c>
      <c r="H17" s="28">
        <v>28</v>
      </c>
      <c r="I17" s="28">
        <v>135</v>
      </c>
      <c r="J17" s="28">
        <v>163</v>
      </c>
      <c r="K17" s="22">
        <v>0</v>
      </c>
      <c r="L17" s="22">
        <v>8</v>
      </c>
      <c r="M17" s="22">
        <f>SUM(K17:L18)</f>
        <v>8</v>
      </c>
      <c r="N17" s="22">
        <v>12</v>
      </c>
      <c r="O17" s="22">
        <v>203</v>
      </c>
      <c r="P17" s="22">
        <f>SUM(N17:O18)</f>
        <v>215</v>
      </c>
      <c r="Q17" s="22">
        <v>0</v>
      </c>
      <c r="R17" s="108">
        <v>14</v>
      </c>
      <c r="S17" s="108">
        <v>5</v>
      </c>
      <c r="T17" s="27">
        <v>474</v>
      </c>
      <c r="U17" s="27">
        <v>188</v>
      </c>
      <c r="V17" s="27">
        <f>SUM(T17:U21)</f>
        <v>662</v>
      </c>
      <c r="W17" s="34" t="s">
        <v>34</v>
      </c>
      <c r="X17" s="58">
        <v>46</v>
      </c>
      <c r="Y17" s="58">
        <v>23</v>
      </c>
      <c r="Z17" s="58">
        <v>1</v>
      </c>
      <c r="AA17" s="58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ht="21" customHeight="1">
      <c r="A18" s="56"/>
      <c r="B18" s="56"/>
      <c r="C18" s="5" t="s">
        <v>17</v>
      </c>
      <c r="D18" s="11"/>
      <c r="E18" s="12"/>
      <c r="F18" s="21"/>
      <c r="G18" s="57"/>
      <c r="H18" s="23"/>
      <c r="I18" s="23"/>
      <c r="J18" s="23"/>
      <c r="K18" s="75"/>
      <c r="L18" s="75"/>
      <c r="M18" s="75"/>
      <c r="N18" s="75"/>
      <c r="O18" s="75"/>
      <c r="P18" s="75"/>
      <c r="Q18" s="75"/>
      <c r="R18" s="81"/>
      <c r="S18" s="81"/>
      <c r="T18" s="27"/>
      <c r="U18" s="27"/>
      <c r="V18" s="27"/>
      <c r="W18" s="34"/>
      <c r="X18" s="58"/>
      <c r="Y18" s="58"/>
      <c r="Z18" s="58"/>
      <c r="AA18" s="58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>
        <v>3.79</v>
      </c>
      <c r="I19" s="28">
        <v>8.11</v>
      </c>
      <c r="J19" s="28">
        <v>11.9</v>
      </c>
      <c r="K19" s="22"/>
      <c r="L19" s="22"/>
      <c r="M19" s="22">
        <f>SUM(K19:L21)</f>
        <v>0</v>
      </c>
      <c r="N19" s="22">
        <v>1.39</v>
      </c>
      <c r="O19" s="22">
        <v>8.98</v>
      </c>
      <c r="P19" s="22">
        <f>SUM(N19:O21)</f>
        <v>10.370000000000001</v>
      </c>
      <c r="Q19" s="22"/>
      <c r="R19" s="108">
        <v>5.87</v>
      </c>
      <c r="S19" s="108">
        <v>0.33</v>
      </c>
      <c r="T19" s="27"/>
      <c r="U19" s="27"/>
      <c r="V19" s="27"/>
      <c r="W19" s="34"/>
      <c r="X19" s="58"/>
      <c r="Y19" s="58"/>
      <c r="Z19" s="58"/>
      <c r="AA19" s="58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ht="21" customHeight="1">
      <c r="A20" s="56"/>
      <c r="B20" s="56"/>
      <c r="C20" s="5" t="s">
        <v>17</v>
      </c>
      <c r="D20" s="11"/>
      <c r="E20" s="12"/>
      <c r="F20" s="21"/>
      <c r="G20" s="40"/>
      <c r="H20" s="23"/>
      <c r="I20" s="23"/>
      <c r="J20" s="23"/>
      <c r="K20" s="74"/>
      <c r="L20" s="74"/>
      <c r="M20" s="74"/>
      <c r="N20" s="74"/>
      <c r="O20" s="74"/>
      <c r="P20" s="74"/>
      <c r="Q20" s="74"/>
      <c r="R20" s="81"/>
      <c r="S20" s="81"/>
      <c r="T20" s="27"/>
      <c r="U20" s="27"/>
      <c r="V20" s="27"/>
      <c r="W20" s="34"/>
      <c r="X20" s="58"/>
      <c r="Y20" s="58"/>
      <c r="Z20" s="58"/>
      <c r="AA20" s="58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ht="21" customHeight="1">
      <c r="A21" s="56"/>
      <c r="B21" s="56" t="s">
        <v>32</v>
      </c>
      <c r="C21" s="56"/>
      <c r="D21" s="11">
        <v>0.49399999999999999</v>
      </c>
      <c r="E21" s="12"/>
      <c r="F21" s="21"/>
      <c r="G21" s="59"/>
      <c r="H21" s="23"/>
      <c r="I21" s="23"/>
      <c r="J21" s="23"/>
      <c r="K21" s="75"/>
      <c r="L21" s="75"/>
      <c r="M21" s="75"/>
      <c r="N21" s="75"/>
      <c r="O21" s="75"/>
      <c r="P21" s="75"/>
      <c r="Q21" s="75"/>
      <c r="R21" s="81"/>
      <c r="S21" s="81"/>
      <c r="T21" s="27"/>
      <c r="U21" s="27"/>
      <c r="V21" s="27"/>
      <c r="W21" s="34"/>
      <c r="X21" s="58"/>
      <c r="Y21" s="58"/>
      <c r="Z21" s="58"/>
      <c r="AA21" s="58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/>
      <c r="G22" s="21"/>
      <c r="H22" s="28"/>
      <c r="I22" s="28"/>
      <c r="J22" s="28"/>
      <c r="K22" s="22"/>
      <c r="L22" s="22"/>
      <c r="M22" s="22"/>
      <c r="N22" s="22"/>
      <c r="O22" s="22"/>
      <c r="P22" s="22"/>
      <c r="Q22" s="21">
        <v>0</v>
      </c>
      <c r="R22" s="108"/>
      <c r="S22" s="108"/>
      <c r="T22" s="27"/>
      <c r="U22" s="27"/>
      <c r="V22" s="27"/>
      <c r="W22" s="118" t="s">
        <v>87</v>
      </c>
      <c r="X22" s="58">
        <v>3</v>
      </c>
      <c r="Y22" s="58">
        <v>0</v>
      </c>
      <c r="Z22" s="58">
        <v>17</v>
      </c>
      <c r="AA22" s="58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ht="21" customHeight="1">
      <c r="A23" s="56"/>
      <c r="B23" s="56"/>
      <c r="C23" s="5" t="s">
        <v>17</v>
      </c>
      <c r="D23" s="11">
        <v>0.52800000000000002</v>
      </c>
      <c r="E23" s="12">
        <v>2</v>
      </c>
      <c r="F23" s="21"/>
      <c r="G23" s="57"/>
      <c r="H23" s="23"/>
      <c r="I23" s="23"/>
      <c r="J23" s="23"/>
      <c r="K23" s="75"/>
      <c r="L23" s="75"/>
      <c r="M23" s="75"/>
      <c r="N23" s="75"/>
      <c r="O23" s="75"/>
      <c r="P23" s="75"/>
      <c r="Q23" s="33"/>
      <c r="R23" s="81"/>
      <c r="S23" s="81"/>
      <c r="T23" s="27"/>
      <c r="U23" s="27"/>
      <c r="V23" s="27"/>
      <c r="W23" s="34"/>
      <c r="X23" s="58"/>
      <c r="Y23" s="58"/>
      <c r="Z23" s="58"/>
      <c r="AA23" s="58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spans="1:80" ht="21" customHeight="1">
      <c r="A24" s="56"/>
      <c r="B24" s="56" t="s">
        <v>30</v>
      </c>
      <c r="C24" s="5" t="s">
        <v>16</v>
      </c>
      <c r="D24" s="11"/>
      <c r="E24" s="12"/>
      <c r="F24" s="21"/>
      <c r="G24" s="39"/>
      <c r="H24" s="28"/>
      <c r="I24" s="28"/>
      <c r="J24" s="28"/>
      <c r="K24" s="22"/>
      <c r="L24" s="22"/>
      <c r="M24" s="22"/>
      <c r="N24" s="22"/>
      <c r="O24" s="22"/>
      <c r="P24" s="22"/>
      <c r="Q24" s="21"/>
      <c r="R24" s="108"/>
      <c r="S24" s="108"/>
      <c r="T24" s="27"/>
      <c r="U24" s="27"/>
      <c r="V24" s="27"/>
      <c r="W24" s="34"/>
      <c r="X24" s="58"/>
      <c r="Y24" s="58"/>
      <c r="Z24" s="58"/>
      <c r="AA24" s="58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ht="21" customHeight="1">
      <c r="A25" s="56"/>
      <c r="B25" s="56"/>
      <c r="C25" s="5" t="s">
        <v>17</v>
      </c>
      <c r="D25" s="11"/>
      <c r="E25" s="12"/>
      <c r="F25" s="21"/>
      <c r="G25" s="40"/>
      <c r="H25" s="23"/>
      <c r="I25" s="23"/>
      <c r="J25" s="23"/>
      <c r="K25" s="74"/>
      <c r="L25" s="74"/>
      <c r="M25" s="74"/>
      <c r="N25" s="74"/>
      <c r="O25" s="74"/>
      <c r="P25" s="74"/>
      <c r="Q25" s="33"/>
      <c r="R25" s="81"/>
      <c r="S25" s="81"/>
      <c r="T25" s="27"/>
      <c r="U25" s="27"/>
      <c r="V25" s="27"/>
      <c r="W25" s="34"/>
      <c r="X25" s="58"/>
      <c r="Y25" s="58"/>
      <c r="Z25" s="58"/>
      <c r="AA25" s="58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spans="1:80" ht="21" customHeight="1">
      <c r="A26" s="56"/>
      <c r="B26" s="56" t="s">
        <v>32</v>
      </c>
      <c r="C26" s="56"/>
      <c r="D26" s="11">
        <v>0.52800000000000002</v>
      </c>
      <c r="E26" s="12"/>
      <c r="F26" s="21"/>
      <c r="G26" s="59"/>
      <c r="H26" s="23"/>
      <c r="I26" s="23"/>
      <c r="J26" s="23"/>
      <c r="K26" s="75"/>
      <c r="L26" s="75"/>
      <c r="M26" s="75"/>
      <c r="N26" s="75"/>
      <c r="O26" s="75"/>
      <c r="P26" s="75"/>
      <c r="Q26" s="7"/>
      <c r="R26" s="81"/>
      <c r="S26" s="81"/>
      <c r="T26" s="27"/>
      <c r="U26" s="27"/>
      <c r="V26" s="27"/>
      <c r="W26" s="34"/>
      <c r="X26" s="58"/>
      <c r="Y26" s="58"/>
      <c r="Z26" s="58"/>
      <c r="AA26" s="58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spans="1:80" ht="24" customHeight="1">
      <c r="A27" s="30" t="s">
        <v>35</v>
      </c>
      <c r="B27" s="30"/>
      <c r="C27" s="30"/>
      <c r="D27" s="11">
        <v>3.7277999999999998</v>
      </c>
      <c r="E27" s="31"/>
      <c r="F27" s="21" t="s">
        <v>36</v>
      </c>
      <c r="G27" s="21" t="s">
        <v>10</v>
      </c>
      <c r="H27" s="24">
        <v>738</v>
      </c>
      <c r="I27" s="24">
        <v>895</v>
      </c>
      <c r="J27" s="24">
        <v>1633</v>
      </c>
      <c r="K27" s="21">
        <f t="shared" ref="K27:P27" si="0">SUM(K7,K12,K17)</f>
        <v>68</v>
      </c>
      <c r="L27" s="21">
        <f t="shared" si="0"/>
        <v>80</v>
      </c>
      <c r="M27" s="21">
        <f t="shared" si="0"/>
        <v>148</v>
      </c>
      <c r="N27" s="21">
        <f t="shared" si="0"/>
        <v>571</v>
      </c>
      <c r="O27" s="21">
        <f t="shared" si="0"/>
        <v>915</v>
      </c>
      <c r="P27" s="77">
        <f t="shared" si="0"/>
        <v>1486</v>
      </c>
      <c r="Q27" s="77">
        <f>Q7+Q12+Q17+Q22</f>
        <v>23</v>
      </c>
      <c r="R27" s="109">
        <f>R17+R12+R7</f>
        <v>57</v>
      </c>
      <c r="S27" s="109">
        <f>S17+S12+S7</f>
        <v>8</v>
      </c>
      <c r="T27" s="69">
        <f>T17+T12+T7</f>
        <v>848</v>
      </c>
      <c r="U27" s="19">
        <f>U17+U12+U7</f>
        <v>2675</v>
      </c>
      <c r="V27" s="19">
        <f>T27+U27</f>
        <v>3523</v>
      </c>
      <c r="W27" s="34" t="s">
        <v>36</v>
      </c>
      <c r="X27" s="34">
        <v>62</v>
      </c>
      <c r="Y27" s="34">
        <f>SUM(Y7:Y21)</f>
        <v>27</v>
      </c>
      <c r="Z27" s="34">
        <v>70</v>
      </c>
      <c r="AA27" s="34">
        <v>15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spans="1:80">
      <c r="A28" s="30" t="s">
        <v>37</v>
      </c>
      <c r="B28" s="51"/>
      <c r="C28" s="52"/>
      <c r="D28" s="37">
        <v>4.7686000000000002</v>
      </c>
      <c r="E28" s="32"/>
      <c r="F28" s="21"/>
      <c r="G28" s="33"/>
      <c r="H28" s="76"/>
      <c r="I28" s="76"/>
      <c r="J28" s="76"/>
      <c r="K28" s="33"/>
      <c r="L28" s="33"/>
      <c r="M28" s="33"/>
      <c r="N28" s="33"/>
      <c r="O28" s="33"/>
      <c r="P28" s="111"/>
      <c r="Q28" s="111"/>
      <c r="R28" s="109"/>
      <c r="S28" s="109"/>
      <c r="T28" s="69"/>
      <c r="U28" s="19"/>
      <c r="V28" s="19"/>
      <c r="W28" s="35"/>
      <c r="X28" s="35"/>
      <c r="Y28" s="35"/>
      <c r="Z28" s="35"/>
      <c r="AA28" s="35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spans="1:80" ht="20.100000000000001" customHeight="1">
      <c r="A29" s="53"/>
      <c r="B29" s="54"/>
      <c r="C29" s="55"/>
      <c r="D29" s="38"/>
      <c r="E29" s="32"/>
      <c r="F29" s="21"/>
      <c r="G29" s="39" t="s">
        <v>31</v>
      </c>
      <c r="H29" s="72">
        <v>77.03</v>
      </c>
      <c r="I29" s="72">
        <v>37.94</v>
      </c>
      <c r="J29" s="72">
        <v>114.97</v>
      </c>
      <c r="K29" s="21">
        <f t="shared" ref="K29:Q29" si="1">SUM(K19,K14,K9)</f>
        <v>0</v>
      </c>
      <c r="L29" s="21">
        <f t="shared" si="1"/>
        <v>0</v>
      </c>
      <c r="M29" s="21">
        <f t="shared" si="1"/>
        <v>0</v>
      </c>
      <c r="N29" s="21">
        <f t="shared" si="1"/>
        <v>59.2</v>
      </c>
      <c r="O29" s="21">
        <f t="shared" si="1"/>
        <v>33.870000000000005</v>
      </c>
      <c r="P29" s="77">
        <f t="shared" si="1"/>
        <v>93.07</v>
      </c>
      <c r="Q29" s="77">
        <f t="shared" si="1"/>
        <v>0</v>
      </c>
      <c r="R29" s="109">
        <f>R19+R14+R9</f>
        <v>12.040000000000001</v>
      </c>
      <c r="S29" s="109">
        <f>S19+S14+S9</f>
        <v>0.33</v>
      </c>
      <c r="T29" s="69"/>
      <c r="U29" s="19"/>
      <c r="V29" s="19"/>
      <c r="W29" s="36"/>
      <c r="X29" s="36"/>
      <c r="Y29" s="36"/>
      <c r="Z29" s="36"/>
      <c r="AA29" s="36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spans="1:80" ht="44.1" customHeight="1">
      <c r="A30" s="49" t="s">
        <v>38</v>
      </c>
      <c r="B30" s="49"/>
      <c r="C30" s="49"/>
      <c r="D30" s="13">
        <f>D11+D16+D21+D26+D28</f>
        <v>11.012799999999999</v>
      </c>
      <c r="E30" s="32"/>
      <c r="F30" s="25"/>
      <c r="G30" s="40"/>
      <c r="H30" s="23"/>
      <c r="I30" s="23"/>
      <c r="J30" s="23"/>
      <c r="K30" s="33"/>
      <c r="L30" s="33"/>
      <c r="M30" s="33"/>
      <c r="N30" s="33"/>
      <c r="O30" s="33"/>
      <c r="P30" s="111"/>
      <c r="Q30" s="111"/>
      <c r="R30" s="110"/>
      <c r="S30" s="110"/>
      <c r="T30" s="112"/>
      <c r="U30" s="17"/>
      <c r="V30" s="17"/>
      <c r="W30" s="42" t="s">
        <v>39</v>
      </c>
      <c r="X30" s="50"/>
      <c r="Y30" s="43"/>
      <c r="Z30" s="42">
        <v>67</v>
      </c>
      <c r="AA30" s="4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4"/>
      <c r="BT30" s="4"/>
      <c r="BU30" s="4"/>
      <c r="BV30" s="4"/>
      <c r="BW30" s="4"/>
      <c r="BX30" s="4"/>
      <c r="BY30" s="4"/>
      <c r="BZ30" s="4"/>
      <c r="CA30" s="4"/>
      <c r="CB30" s="4"/>
    </row>
    <row r="31" spans="1:80" ht="25.2" customHeight="1">
      <c r="A31" s="44" t="s">
        <v>88</v>
      </c>
      <c r="B31" s="23"/>
      <c r="C31" s="23"/>
      <c r="D31" s="23"/>
      <c r="E31" s="23"/>
      <c r="F31" s="23"/>
      <c r="G31" s="23"/>
      <c r="H31" s="23"/>
      <c r="I31" s="23"/>
      <c r="J31" s="92" t="s">
        <v>89</v>
      </c>
      <c r="K31" s="97"/>
      <c r="L31" s="97"/>
      <c r="M31" s="97"/>
      <c r="N31" s="97"/>
      <c r="O31" s="97"/>
      <c r="P31" s="97"/>
      <c r="Q31" s="117"/>
      <c r="R31" s="98"/>
      <c r="S31" s="99" t="s">
        <v>90</v>
      </c>
      <c r="T31" s="100"/>
      <c r="U31" s="100"/>
      <c r="V31" s="100"/>
      <c r="W31" s="100"/>
      <c r="X31" s="100"/>
      <c r="Y31" s="100"/>
      <c r="Z31" s="100"/>
      <c r="AA31" s="101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4"/>
      <c r="BT31" s="4"/>
      <c r="BU31" s="4"/>
      <c r="BV31" s="4"/>
      <c r="BW31" s="4"/>
      <c r="BX31" s="4"/>
      <c r="BY31" s="4"/>
      <c r="BZ31" s="4"/>
      <c r="CA31" s="4"/>
      <c r="CB31" s="4"/>
    </row>
    <row r="32" spans="1:80" ht="24.6" customHeight="1">
      <c r="A32" s="44" t="s">
        <v>91</v>
      </c>
      <c r="B32" s="23"/>
      <c r="C32" s="23"/>
      <c r="D32" s="23"/>
      <c r="E32" s="23"/>
      <c r="F32" s="23"/>
      <c r="G32" s="23"/>
      <c r="H32" s="23"/>
      <c r="I32" s="23"/>
      <c r="J32" s="102" t="s">
        <v>92</v>
      </c>
      <c r="K32" s="103"/>
      <c r="L32" s="103"/>
      <c r="M32" s="103"/>
      <c r="N32" s="103"/>
      <c r="O32" s="103"/>
      <c r="P32" s="103"/>
      <c r="Q32" s="103"/>
      <c r="R32" s="104"/>
      <c r="S32" s="99" t="s">
        <v>93</v>
      </c>
      <c r="T32" s="105"/>
      <c r="U32" s="105"/>
      <c r="V32" s="105"/>
      <c r="W32" s="105"/>
      <c r="X32" s="105"/>
      <c r="Y32" s="105"/>
      <c r="Z32" s="105"/>
      <c r="AA32" s="106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4"/>
      <c r="BT32" s="4"/>
      <c r="BU32" s="4"/>
      <c r="BV32" s="4"/>
      <c r="BW32" s="4"/>
      <c r="BX32" s="4"/>
      <c r="BY32" s="4"/>
      <c r="BZ32" s="4"/>
      <c r="CA32" s="4"/>
      <c r="CB32" s="4"/>
    </row>
    <row r="33" spans="1:80">
      <c r="A33" s="41" t="s">
        <v>94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4"/>
      <c r="BT33" s="4"/>
      <c r="BU33" s="4"/>
      <c r="BV33" s="4"/>
      <c r="BW33" s="4"/>
      <c r="BX33" s="4"/>
      <c r="BY33" s="4"/>
      <c r="BZ33" s="4"/>
      <c r="CA33" s="4"/>
      <c r="CB33" s="4"/>
    </row>
    <row r="34" spans="1:8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4"/>
      <c r="BT34" s="4"/>
      <c r="BU34" s="4"/>
      <c r="BV34" s="4"/>
      <c r="BW34" s="4"/>
      <c r="BX34" s="4"/>
      <c r="BY34" s="4"/>
      <c r="BZ34" s="4"/>
      <c r="CA34" s="4"/>
      <c r="CB34" s="4"/>
    </row>
    <row r="35" spans="1:8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4"/>
      <c r="BT35" s="4"/>
      <c r="BU35" s="4"/>
      <c r="BV35" s="4"/>
      <c r="BW35" s="4"/>
      <c r="BX35" s="4"/>
      <c r="BY35" s="4"/>
      <c r="BZ35" s="4"/>
      <c r="CA35" s="4"/>
      <c r="CB35" s="4"/>
    </row>
    <row r="36" spans="1:8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4"/>
      <c r="BT36" s="4"/>
      <c r="BU36" s="4"/>
      <c r="BV36" s="4"/>
      <c r="BW36" s="4"/>
      <c r="BX36" s="4"/>
      <c r="BY36" s="4"/>
      <c r="BZ36" s="4"/>
      <c r="CA36" s="4"/>
      <c r="CB36" s="4"/>
    </row>
    <row r="37" spans="1:8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spans="1:8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spans="1:8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spans="1:8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spans="1:8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spans="1:8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spans="1:8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spans="1:8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spans="1:8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spans="1:8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spans="1:8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spans="1:8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spans="1:8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spans="1:8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spans="1:8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spans="1:8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spans="1:8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spans="1:8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spans="1:8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spans="1:8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spans="1:8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spans="1:8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spans="1:8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spans="1:8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spans="1:8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spans="1:8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spans="1:8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spans="1:8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spans="1:8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spans="1:8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spans="1:8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spans="1:8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spans="1:8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spans="1:8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spans="1:8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spans="1:8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spans="1:8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spans="1:8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spans="1:8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spans="1:8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spans="1:8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spans="1:8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spans="1:8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spans="1: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spans="1:8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spans="1:8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spans="1:8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spans="1:8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spans="1:8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spans="1:8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spans="1:8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spans="1:8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spans="1:8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spans="1:8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spans="1:8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spans="1:8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spans="1:8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spans="1:8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spans="1:8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spans="1:8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spans="1:8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spans="1:8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spans="1:8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spans="1:8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spans="1:8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spans="1:8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spans="1:8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spans="1:8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spans="1:8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spans="1:8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spans="1:8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spans="1:8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spans="1:8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spans="1:8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spans="1:8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spans="1:8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spans="1:8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spans="1:8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spans="1:8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spans="1:8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spans="1:8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spans="1:8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spans="1:8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spans="1:8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spans="1:8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spans="1:8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spans="1:8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spans="1:8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spans="1:8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spans="1:8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spans="1:8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spans="1:8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spans="1:8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spans="1:8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spans="1:8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spans="1:8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spans="1:8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spans="1:8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spans="1:8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spans="1:8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spans="1:8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spans="1:8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spans="1:8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spans="1:8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spans="1:8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spans="1:8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spans="1:8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spans="1:8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spans="1:8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spans="1:8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spans="1:8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spans="1:8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spans="1:8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spans="1:8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spans="1:8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spans="1:8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spans="1:8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spans="1:8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spans="1:8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spans="1:8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spans="1:8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spans="1:8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spans="1:8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spans="1:8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spans="1:8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spans="1:8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spans="1:8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spans="1:8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spans="1:8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spans="1:8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spans="1:8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spans="1:8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spans="1:8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spans="1:8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spans="1:8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spans="1:8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spans="1:8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spans="1:8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spans="1:8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spans="1:8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spans="1:8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spans="1:8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spans="1:8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spans="1: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spans="1:8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spans="1:8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spans="1:8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spans="1:8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spans="1:8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spans="1:8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spans="1:8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spans="1:8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spans="1:8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spans="1:8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spans="1:8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spans="1:8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spans="1:8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spans="1:8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spans="1:8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spans="1:8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spans="1:8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spans="1:8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spans="1:8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spans="1:8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</sheetData>
  <mergeCells count="241">
    <mergeCell ref="Z22:Z26"/>
    <mergeCell ref="AA22:AA26"/>
    <mergeCell ref="B24:B25"/>
    <mergeCell ref="G24:G26"/>
    <mergeCell ref="H24:H26"/>
    <mergeCell ref="M24:M26"/>
    <mergeCell ref="N24:N26"/>
    <mergeCell ref="O24:O26"/>
    <mergeCell ref="P24:P26"/>
    <mergeCell ref="R24:R26"/>
    <mergeCell ref="G22:G23"/>
    <mergeCell ref="H22:H23"/>
    <mergeCell ref="I22:I23"/>
    <mergeCell ref="J22:J23"/>
    <mergeCell ref="K22:K23"/>
    <mergeCell ref="L22:L23"/>
    <mergeCell ref="S24:S26"/>
    <mergeCell ref="B26:C26"/>
    <mergeCell ref="M22:M23"/>
    <mergeCell ref="N22:N23"/>
    <mergeCell ref="O22:O23"/>
    <mergeCell ref="P22:P23"/>
    <mergeCell ref="R22:R23"/>
    <mergeCell ref="S22:S23"/>
    <mergeCell ref="J31:R31"/>
    <mergeCell ref="J32:R32"/>
    <mergeCell ref="A33:AA33"/>
    <mergeCell ref="A1:AA1"/>
    <mergeCell ref="A2:AA2"/>
    <mergeCell ref="Q4:Q6"/>
    <mergeCell ref="Q7:Q8"/>
    <mergeCell ref="Q9:Q11"/>
    <mergeCell ref="Q12:Q13"/>
    <mergeCell ref="Q14:Q16"/>
    <mergeCell ref="Q17:Q18"/>
    <mergeCell ref="Q19:Q21"/>
    <mergeCell ref="Q22:Q23"/>
    <mergeCell ref="Q24:Q25"/>
    <mergeCell ref="Q27:Q28"/>
    <mergeCell ref="Q29:Q30"/>
    <mergeCell ref="W22:W26"/>
    <mergeCell ref="X22:X26"/>
    <mergeCell ref="Y22:Y26"/>
    <mergeCell ref="U22:U26"/>
    <mergeCell ref="V22:V26"/>
    <mergeCell ref="A22:A26"/>
    <mergeCell ref="B22:B23"/>
    <mergeCell ref="F22:F26"/>
    <mergeCell ref="T22:T26"/>
    <mergeCell ref="I24:I26"/>
    <mergeCell ref="J24:J26"/>
    <mergeCell ref="K24:K26"/>
    <mergeCell ref="L24:L26"/>
    <mergeCell ref="R27:R28"/>
    <mergeCell ref="S27:S28"/>
    <mergeCell ref="T27:T30"/>
    <mergeCell ref="U27:U30"/>
    <mergeCell ref="V27:V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R29:R30"/>
    <mergeCell ref="S29:S30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S17:S18"/>
    <mergeCell ref="T17:T21"/>
    <mergeCell ref="U17:U21"/>
    <mergeCell ref="V17:V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R19:R21"/>
    <mergeCell ref="S19:S21"/>
    <mergeCell ref="I17:I18"/>
    <mergeCell ref="J17:J18"/>
    <mergeCell ref="K17:K18"/>
    <mergeCell ref="L17:L18"/>
    <mergeCell ref="M17:M18"/>
    <mergeCell ref="N17:N18"/>
    <mergeCell ref="O17:O18"/>
    <mergeCell ref="P17:P18"/>
    <mergeCell ref="R17:R18"/>
    <mergeCell ref="K9:K11"/>
    <mergeCell ref="L9:L11"/>
    <mergeCell ref="M9:M11"/>
    <mergeCell ref="N9:N11"/>
    <mergeCell ref="O9:O11"/>
    <mergeCell ref="P9:P11"/>
    <mergeCell ref="R9:R11"/>
    <mergeCell ref="S9:S11"/>
    <mergeCell ref="R12:R13"/>
    <mergeCell ref="S12:S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AA5:AA6"/>
    <mergeCell ref="X7:X11"/>
    <mergeCell ref="A4:A6"/>
    <mergeCell ref="B4:B6"/>
    <mergeCell ref="C4:C6"/>
    <mergeCell ref="D4:D6"/>
    <mergeCell ref="E4:E6"/>
    <mergeCell ref="F4:F6"/>
    <mergeCell ref="A3:E3"/>
    <mergeCell ref="G4:G6"/>
    <mergeCell ref="W4:W6"/>
    <mergeCell ref="P5:P6"/>
    <mergeCell ref="S5:S6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  <mergeCell ref="Y12:Y16"/>
    <mergeCell ref="Z12:Z16"/>
    <mergeCell ref="AA12:AA16"/>
    <mergeCell ref="B11:C11"/>
    <mergeCell ref="A12:A16"/>
    <mergeCell ref="B12:B13"/>
    <mergeCell ref="F12:F16"/>
    <mergeCell ref="G12:G13"/>
    <mergeCell ref="A7:A11"/>
    <mergeCell ref="B7:B8"/>
    <mergeCell ref="F7:F11"/>
    <mergeCell ref="G7:G8"/>
    <mergeCell ref="Y7:Y11"/>
    <mergeCell ref="Z7:Z11"/>
    <mergeCell ref="AA7:AA11"/>
    <mergeCell ref="B9:B10"/>
    <mergeCell ref="G9:G11"/>
    <mergeCell ref="W7:W11"/>
    <mergeCell ref="T7:T11"/>
    <mergeCell ref="U7:U11"/>
    <mergeCell ref="V7:V11"/>
    <mergeCell ref="H9:H11"/>
    <mergeCell ref="I9:I11"/>
    <mergeCell ref="J9:J11"/>
    <mergeCell ref="B16:C16"/>
    <mergeCell ref="A17:A21"/>
    <mergeCell ref="B17:B18"/>
    <mergeCell ref="F17:F21"/>
    <mergeCell ref="G17:G18"/>
    <mergeCell ref="B14:B15"/>
    <mergeCell ref="G14:G16"/>
    <mergeCell ref="W12:W16"/>
    <mergeCell ref="X12:X16"/>
    <mergeCell ref="T12:T16"/>
    <mergeCell ref="U12:U16"/>
    <mergeCell ref="V12:V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R14:R16"/>
    <mergeCell ref="S14:S16"/>
    <mergeCell ref="H17:H18"/>
    <mergeCell ref="Y5:Y6"/>
    <mergeCell ref="Z5:Z6"/>
    <mergeCell ref="A30:C30"/>
    <mergeCell ref="A28:C29"/>
    <mergeCell ref="Z27:Z29"/>
    <mergeCell ref="AA27:AA29"/>
    <mergeCell ref="D28:D29"/>
    <mergeCell ref="G29:G30"/>
    <mergeCell ref="A27:C27"/>
    <mergeCell ref="E27:E30"/>
    <mergeCell ref="F27:F30"/>
    <mergeCell ref="G27:G28"/>
    <mergeCell ref="W27:W29"/>
    <mergeCell ref="X27:X29"/>
    <mergeCell ref="Y27:Y29"/>
    <mergeCell ref="W30:Y30"/>
    <mergeCell ref="B19:B20"/>
    <mergeCell ref="G19:G21"/>
    <mergeCell ref="X17:X21"/>
    <mergeCell ref="Y17:Y21"/>
    <mergeCell ref="Z17:Z21"/>
    <mergeCell ref="AA17:AA21"/>
    <mergeCell ref="B21:C21"/>
    <mergeCell ref="W17:W21"/>
    <mergeCell ref="Z30:AA30"/>
    <mergeCell ref="A31:I31"/>
    <mergeCell ref="S31:AA31"/>
    <mergeCell ref="A32:I32"/>
    <mergeCell ref="S32:AA32"/>
    <mergeCell ref="F3:P3"/>
    <mergeCell ref="R3:S4"/>
    <mergeCell ref="T3:V3"/>
    <mergeCell ref="W3:AA3"/>
    <mergeCell ref="H4:J4"/>
    <mergeCell ref="K4:M4"/>
    <mergeCell ref="N4:P4"/>
    <mergeCell ref="T4:T6"/>
    <mergeCell ref="U4:U6"/>
    <mergeCell ref="V4:V6"/>
    <mergeCell ref="X4:Y4"/>
    <mergeCell ref="Z4:AA4"/>
    <mergeCell ref="H5:I5"/>
    <mergeCell ref="J5:J6"/>
    <mergeCell ref="K5:L5"/>
    <mergeCell ref="M5:M6"/>
    <mergeCell ref="N5:O5"/>
    <mergeCell ref="R5:R6"/>
    <mergeCell ref="X5:X6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M200"/>
  <sheetViews>
    <sheetView zoomScaleNormal="100" zoomScaleSheetLayoutView="100" workbookViewId="0"/>
  </sheetViews>
  <sheetFormatPr defaultColWidth="8.796875" defaultRowHeight="15.6"/>
  <cols>
    <col min="1" max="2" width="6.8984375" customWidth="1"/>
    <col min="3" max="3" width="8.796875" customWidth="1"/>
    <col min="4" max="12" width="6.8984375" customWidth="1"/>
    <col min="13" max="13" width="7" customWidth="1"/>
    <col min="14" max="20" width="6.8984375" customWidth="1"/>
    <col min="21" max="21" width="6.296875" customWidth="1"/>
    <col min="22" max="22" width="5.59765625" customWidth="1"/>
    <col min="23" max="27" width="6.8984375" customWidth="1"/>
    <col min="28" max="28" width="8.8984375" customWidth="1"/>
    <col min="29" max="81" width="6.8984375" customWidth="1"/>
    <col min="82" max="91" width="10.3984375" customWidth="1"/>
  </cols>
  <sheetData>
    <row r="1" spans="1:91" ht="18.899999999999999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>
      <c r="A2" s="124" t="s">
        <v>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9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6" t="s">
        <v>98</v>
      </c>
      <c r="T5" s="126" t="s">
        <v>99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4"/>
      <c r="CE5" s="4"/>
      <c r="CF5" s="4"/>
      <c r="CG5" s="4"/>
      <c r="CH5" s="4"/>
      <c r="CI5" s="4"/>
      <c r="CJ5" s="4"/>
      <c r="CK5" s="4"/>
      <c r="CL5" s="4"/>
      <c r="CM5" s="4"/>
    </row>
    <row r="6" spans="1:9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:9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f>SUM(H7:I8)</f>
        <v>1369</v>
      </c>
      <c r="K7" s="22">
        <v>68</v>
      </c>
      <c r="L7" s="22">
        <v>83</v>
      </c>
      <c r="M7" s="22">
        <f>SUM(K7:L8)</f>
        <v>151</v>
      </c>
      <c r="N7" s="22">
        <v>546</v>
      </c>
      <c r="O7" s="22">
        <v>623</v>
      </c>
      <c r="P7" s="22">
        <f>SUM(N7:O8)</f>
        <v>1169</v>
      </c>
      <c r="Q7" s="121">
        <v>11</v>
      </c>
      <c r="R7" s="121">
        <v>0</v>
      </c>
      <c r="S7" s="121">
        <v>66</v>
      </c>
      <c r="T7" s="121"/>
      <c r="U7" s="27">
        <v>105</v>
      </c>
      <c r="V7" s="27">
        <v>2455</v>
      </c>
      <c r="W7" s="27">
        <f>SUM(U7:V11)</f>
        <v>2560</v>
      </c>
      <c r="X7" s="34" t="s">
        <v>26</v>
      </c>
      <c r="Y7" s="58">
        <v>1</v>
      </c>
      <c r="Z7" s="58">
        <v>0</v>
      </c>
      <c r="AA7" s="58">
        <v>60</v>
      </c>
      <c r="AB7" s="58">
        <v>13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ht="24" customHeight="1">
      <c r="A8" s="56"/>
      <c r="B8" s="56"/>
      <c r="C8" s="5" t="s">
        <v>29</v>
      </c>
      <c r="D8" s="11">
        <v>0.26069999999999999</v>
      </c>
      <c r="E8" s="12">
        <v>4</v>
      </c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4"/>
      <c r="CE8" s="4"/>
      <c r="CF8" s="4"/>
      <c r="CG8" s="4"/>
      <c r="CH8" s="4"/>
      <c r="CI8" s="4"/>
      <c r="CJ8" s="4"/>
      <c r="CK8" s="4"/>
      <c r="CL8" s="4"/>
      <c r="CM8" s="4"/>
    </row>
    <row r="9" spans="1:9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f>SUM(H9:I11)</f>
        <v>96.22</v>
      </c>
      <c r="K9" s="22"/>
      <c r="L9" s="22"/>
      <c r="M9" s="22">
        <f>SUM(K9:L11)</f>
        <v>0</v>
      </c>
      <c r="N9" s="22">
        <v>57.12</v>
      </c>
      <c r="O9" s="22">
        <v>21.05</v>
      </c>
      <c r="P9" s="22">
        <f>SUM(N9:O11)</f>
        <v>78.17</v>
      </c>
      <c r="Q9" s="121">
        <v>0.97</v>
      </c>
      <c r="R9" s="121">
        <v>0</v>
      </c>
      <c r="S9" s="121">
        <v>7.61</v>
      </c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ht="21" customHeight="1">
      <c r="A10" s="56"/>
      <c r="B10" s="56"/>
      <c r="C10" s="5" t="s">
        <v>29</v>
      </c>
      <c r="D10" s="11">
        <v>1.37</v>
      </c>
      <c r="E10" s="12">
        <v>9</v>
      </c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:91" ht="21" customHeight="1">
      <c r="A11" s="56"/>
      <c r="B11" s="56" t="s">
        <v>32</v>
      </c>
      <c r="C11" s="56"/>
      <c r="D11" s="11">
        <f>D8+D10</f>
        <v>1.6307</v>
      </c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:9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f>SUM(H12:I13)</f>
        <v>101</v>
      </c>
      <c r="K12" s="22">
        <v>6</v>
      </c>
      <c r="L12" s="22">
        <v>21</v>
      </c>
      <c r="M12" s="22">
        <f>SUM(K12:L13)</f>
        <v>27</v>
      </c>
      <c r="N12" s="22">
        <v>2</v>
      </c>
      <c r="O12" s="22">
        <v>81</v>
      </c>
      <c r="P12" s="22">
        <f>SUM(N12:O13)</f>
        <v>83</v>
      </c>
      <c r="Q12" s="121">
        <v>0</v>
      </c>
      <c r="R12" s="121">
        <v>0</v>
      </c>
      <c r="S12" s="121">
        <v>21</v>
      </c>
      <c r="T12" s="121">
        <v>2</v>
      </c>
      <c r="U12" s="27">
        <v>270</v>
      </c>
      <c r="V12" s="27">
        <v>38</v>
      </c>
      <c r="W12" s="27">
        <f>SUM(U12:V16)</f>
        <v>308</v>
      </c>
      <c r="X12" s="34" t="s">
        <v>33</v>
      </c>
      <c r="Y12" s="58">
        <v>25</v>
      </c>
      <c r="Z12" s="58">
        <v>6</v>
      </c>
      <c r="AA12" s="58">
        <v>0</v>
      </c>
      <c r="AB12" s="58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:9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ht="21" customHeight="1">
      <c r="A14" s="56"/>
      <c r="B14" s="56" t="s">
        <v>30</v>
      </c>
      <c r="C14" s="5" t="s">
        <v>16</v>
      </c>
      <c r="D14" s="11">
        <v>0.186</v>
      </c>
      <c r="E14" s="12">
        <v>1</v>
      </c>
      <c r="F14" s="21"/>
      <c r="G14" s="39" t="s">
        <v>31</v>
      </c>
      <c r="H14" s="28">
        <v>1.26</v>
      </c>
      <c r="I14" s="28">
        <v>5.59</v>
      </c>
      <c r="J14" s="28">
        <f>SUM(H14:I16)</f>
        <v>6.85</v>
      </c>
      <c r="K14" s="22"/>
      <c r="L14" s="22"/>
      <c r="M14" s="22">
        <f>SUM(K14:L16)</f>
        <v>0</v>
      </c>
      <c r="N14" s="22">
        <v>0.19</v>
      </c>
      <c r="O14" s="22">
        <v>3.33</v>
      </c>
      <c r="P14" s="22">
        <f>SUM(N14:O16)</f>
        <v>3.52</v>
      </c>
      <c r="Q14" s="121">
        <v>0</v>
      </c>
      <c r="R14" s="121">
        <v>0</v>
      </c>
      <c r="S14" s="121">
        <v>3.61</v>
      </c>
      <c r="T14" s="121">
        <v>0</v>
      </c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ht="21" customHeight="1">
      <c r="A15" s="56"/>
      <c r="B15" s="56"/>
      <c r="C15" s="5" t="s">
        <v>17</v>
      </c>
      <c r="D15" s="11">
        <v>0.372</v>
      </c>
      <c r="E15" s="12">
        <v>2</v>
      </c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ht="21" customHeight="1">
      <c r="A16" s="56"/>
      <c r="B16" s="56" t="s">
        <v>32</v>
      </c>
      <c r="C16" s="56"/>
      <c r="D16" s="11">
        <f>D14+D15</f>
        <v>0.55800000000000005</v>
      </c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ht="21" customHeight="1">
      <c r="A17" s="56" t="s">
        <v>34</v>
      </c>
      <c r="B17" s="56" t="s">
        <v>27</v>
      </c>
      <c r="C17" s="5" t="s">
        <v>16</v>
      </c>
      <c r="D17" s="11">
        <v>2.3039000000000001</v>
      </c>
      <c r="E17" s="12">
        <v>6</v>
      </c>
      <c r="F17" s="21" t="s">
        <v>34</v>
      </c>
      <c r="G17" s="21" t="s">
        <v>10</v>
      </c>
      <c r="H17" s="28">
        <v>28</v>
      </c>
      <c r="I17" s="28">
        <v>135</v>
      </c>
      <c r="J17" s="28">
        <f>SUM(H17:I18)</f>
        <v>163</v>
      </c>
      <c r="K17" s="22"/>
      <c r="L17" s="22"/>
      <c r="M17" s="22">
        <f>SUM(K17:L18)</f>
        <v>0</v>
      </c>
      <c r="N17" s="22">
        <v>4</v>
      </c>
      <c r="O17" s="22">
        <v>211</v>
      </c>
      <c r="P17" s="22">
        <f>SUM(N17:O18)</f>
        <v>215</v>
      </c>
      <c r="Q17" s="121">
        <v>13</v>
      </c>
      <c r="R17" s="121">
        <v>3</v>
      </c>
      <c r="S17" s="121"/>
      <c r="T17" s="121">
        <v>11</v>
      </c>
      <c r="U17" s="27">
        <v>482</v>
      </c>
      <c r="V17" s="27">
        <v>195</v>
      </c>
      <c r="W17" s="27">
        <f>SUM(U17:V21)</f>
        <v>677</v>
      </c>
      <c r="X17" s="34" t="s">
        <v>34</v>
      </c>
      <c r="Y17" s="58">
        <v>65</v>
      </c>
      <c r="Z17" s="58">
        <v>19</v>
      </c>
      <c r="AA17" s="58">
        <v>1</v>
      </c>
      <c r="AB17" s="58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>
        <v>3.79</v>
      </c>
      <c r="I19" s="28">
        <v>8.11</v>
      </c>
      <c r="J19" s="28">
        <f>SUM(H19:I21)</f>
        <v>11.899999999999999</v>
      </c>
      <c r="K19" s="22"/>
      <c r="L19" s="22"/>
      <c r="M19" s="22">
        <f>SUM(K19:L21)</f>
        <v>0</v>
      </c>
      <c r="N19" s="22">
        <v>0.32</v>
      </c>
      <c r="O19" s="22">
        <v>9.4700000000000006</v>
      </c>
      <c r="P19" s="22">
        <f>SUM(N19:O21)</f>
        <v>9.7900000000000009</v>
      </c>
      <c r="Q19" s="121">
        <v>4.4000000000000004</v>
      </c>
      <c r="R19" s="121">
        <v>0</v>
      </c>
      <c r="S19" s="121"/>
      <c r="T19" s="121">
        <v>0.33</v>
      </c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ht="21" customHeight="1">
      <c r="A21" s="56"/>
      <c r="B21" s="56" t="s">
        <v>32</v>
      </c>
      <c r="C21" s="56"/>
      <c r="D21" s="11">
        <f>D17</f>
        <v>2.3039000000000001</v>
      </c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>
        <v>0</v>
      </c>
      <c r="I22" s="28">
        <v>0</v>
      </c>
      <c r="J22" s="28">
        <f>SUM(H22:I23)</f>
        <v>0</v>
      </c>
      <c r="K22" s="22">
        <v>0</v>
      </c>
      <c r="L22" s="22">
        <v>0</v>
      </c>
      <c r="M22" s="22">
        <f>SUM(K22:L23)</f>
        <v>0</v>
      </c>
      <c r="N22" s="22">
        <v>0</v>
      </c>
      <c r="O22" s="22">
        <v>2</v>
      </c>
      <c r="P22" s="22">
        <f>SUM(N22:O23)</f>
        <v>2</v>
      </c>
      <c r="Q22" s="121">
        <v>1</v>
      </c>
      <c r="R22" s="121">
        <v>0</v>
      </c>
      <c r="S22" s="121">
        <v>4</v>
      </c>
      <c r="T22" s="121">
        <v>0</v>
      </c>
      <c r="U22" s="27">
        <v>0</v>
      </c>
      <c r="V22" s="27">
        <v>7</v>
      </c>
      <c r="W22" s="27">
        <f>SUM(U22:V26)</f>
        <v>7</v>
      </c>
      <c r="X22" s="118" t="s">
        <v>87</v>
      </c>
      <c r="Y22" s="58">
        <v>3</v>
      </c>
      <c r="Z22" s="58">
        <v>0</v>
      </c>
      <c r="AA22" s="58">
        <v>25</v>
      </c>
      <c r="AB22" s="58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4"/>
      <c r="CE22" s="4"/>
      <c r="CF22" s="4"/>
      <c r="CG22" s="4"/>
      <c r="CH22" s="4"/>
      <c r="CI22" s="4"/>
      <c r="CJ22" s="4"/>
      <c r="CK22" s="4"/>
      <c r="CL22" s="4"/>
      <c r="CM22" s="4"/>
    </row>
    <row r="23" spans="1:91" ht="21" customHeight="1">
      <c r="A23" s="56"/>
      <c r="B23" s="56"/>
      <c r="C23" s="5" t="s">
        <v>17</v>
      </c>
      <c r="D23" s="11">
        <v>6.6000000000000003E-2</v>
      </c>
      <c r="E23" s="12">
        <v>1</v>
      </c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>
        <v>0</v>
      </c>
      <c r="I24" s="28">
        <v>0</v>
      </c>
      <c r="J24" s="28">
        <f>SUM(H24:I26)</f>
        <v>0</v>
      </c>
      <c r="K24" s="22">
        <v>0</v>
      </c>
      <c r="L24" s="22">
        <v>0</v>
      </c>
      <c r="M24" s="22">
        <f>SUM(K24:L26)</f>
        <v>0</v>
      </c>
      <c r="N24" s="22">
        <v>0</v>
      </c>
      <c r="O24" s="22">
        <v>0.02</v>
      </c>
      <c r="P24" s="22">
        <f>SUM(N24:O26)</f>
        <v>0.02</v>
      </c>
      <c r="Q24" s="121">
        <v>7.0000000000000007E-2</v>
      </c>
      <c r="R24" s="121">
        <v>0</v>
      </c>
      <c r="S24" s="121">
        <v>0.57999999999999996</v>
      </c>
      <c r="T24" s="121">
        <v>0</v>
      </c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ht="21" customHeight="1">
      <c r="A26" s="56"/>
      <c r="B26" s="56" t="s">
        <v>32</v>
      </c>
      <c r="C26" s="56"/>
      <c r="D26" s="11">
        <f>D23</f>
        <v>6.6000000000000003E-2</v>
      </c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ht="24" customHeight="1">
      <c r="A27" s="30" t="s">
        <v>35</v>
      </c>
      <c r="B27" s="30"/>
      <c r="C27" s="30"/>
      <c r="D27" s="11">
        <v>2.8351000000000002</v>
      </c>
      <c r="E27" s="31"/>
      <c r="F27" s="21" t="s">
        <v>36</v>
      </c>
      <c r="G27" s="21" t="s">
        <v>10</v>
      </c>
      <c r="H27" s="72">
        <f t="shared" ref="H27:T27" si="0">SUM(H22,H17,H12,H7)</f>
        <v>738</v>
      </c>
      <c r="I27" s="72">
        <f t="shared" si="0"/>
        <v>895</v>
      </c>
      <c r="J27" s="72">
        <f t="shared" si="0"/>
        <v>1633</v>
      </c>
      <c r="K27" s="72">
        <f t="shared" si="0"/>
        <v>74</v>
      </c>
      <c r="L27" s="72">
        <f t="shared" si="0"/>
        <v>104</v>
      </c>
      <c r="M27" s="72">
        <f t="shared" si="0"/>
        <v>178</v>
      </c>
      <c r="N27" s="72">
        <f t="shared" si="0"/>
        <v>552</v>
      </c>
      <c r="O27" s="72">
        <f t="shared" si="0"/>
        <v>917</v>
      </c>
      <c r="P27" s="72">
        <f t="shared" si="0"/>
        <v>1469</v>
      </c>
      <c r="Q27" s="121">
        <f t="shared" si="0"/>
        <v>25</v>
      </c>
      <c r="R27" s="121">
        <f t="shared" si="0"/>
        <v>3</v>
      </c>
      <c r="S27" s="121">
        <f t="shared" si="0"/>
        <v>91</v>
      </c>
      <c r="T27" s="121">
        <f t="shared" si="0"/>
        <v>13</v>
      </c>
      <c r="U27" s="19">
        <f>SUM(U7:U26)</f>
        <v>857</v>
      </c>
      <c r="V27" s="19">
        <f>SUM(V7:V26)</f>
        <v>2695</v>
      </c>
      <c r="W27" s="19">
        <f>SUM(W7:W26)</f>
        <v>3552</v>
      </c>
      <c r="X27" s="34" t="s">
        <v>36</v>
      </c>
      <c r="Y27" s="34">
        <f>SUM(Y7:Y26)</f>
        <v>94</v>
      </c>
      <c r="Z27" s="34">
        <f>SUM(Z7:Z26)</f>
        <v>25</v>
      </c>
      <c r="AA27" s="34">
        <f>SUM(AA7:AA26)</f>
        <v>86</v>
      </c>
      <c r="AB27" s="34">
        <f>SUM(AB7:AB26)</f>
        <v>16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>
      <c r="A28" s="30" t="s">
        <v>37</v>
      </c>
      <c r="B28" s="30"/>
      <c r="C28" s="30"/>
      <c r="D28" s="37">
        <v>1.4283999999999999</v>
      </c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21"/>
      <c r="R28" s="121"/>
      <c r="S28" s="121"/>
      <c r="T28" s="121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77.03</v>
      </c>
      <c r="I29" s="72">
        <f t="shared" si="1"/>
        <v>37.94</v>
      </c>
      <c r="J29" s="72">
        <f t="shared" si="1"/>
        <v>114.97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57.629999999999995</v>
      </c>
      <c r="O29" s="72">
        <f t="shared" si="1"/>
        <v>33.870000000000005</v>
      </c>
      <c r="P29" s="72">
        <f t="shared" si="1"/>
        <v>91.5</v>
      </c>
      <c r="Q29" s="121">
        <f t="shared" si="1"/>
        <v>5.44</v>
      </c>
      <c r="R29" s="121">
        <f t="shared" si="1"/>
        <v>0</v>
      </c>
      <c r="S29" s="121">
        <f t="shared" si="1"/>
        <v>11.8</v>
      </c>
      <c r="T29" s="121">
        <f t="shared" si="1"/>
        <v>0.33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ht="44.1" customHeight="1">
      <c r="A30" s="30" t="s">
        <v>38</v>
      </c>
      <c r="B30" s="30"/>
      <c r="C30" s="30"/>
      <c r="D30" s="11">
        <f>D11+D16+D21+D26+D28</f>
        <v>5.9869999999999992</v>
      </c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>
        <v>61</v>
      </c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ht="28.95" customHeight="1">
      <c r="A31" s="44" t="s">
        <v>102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104</v>
      </c>
      <c r="Q31" s="48"/>
      <c r="R31" s="48"/>
      <c r="S31" s="48"/>
      <c r="T31" s="48"/>
      <c r="U31" s="48"/>
      <c r="V31" s="48"/>
      <c r="W31" s="48" t="s">
        <v>105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ht="28.05" customHeight="1">
      <c r="A32" s="44" t="s">
        <v>106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108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>
      <c r="A33" s="120" t="s">
        <v>110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spans="1:9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spans="1:9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spans="1:9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</row>
    <row r="39" spans="1:9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</row>
    <row r="40" spans="1:9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</row>
    <row r="41" spans="1:9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</row>
    <row r="42" spans="1:9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</row>
    <row r="43" spans="1:9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</row>
    <row r="44" spans="1:9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</row>
    <row r="45" spans="1:9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</row>
    <row r="46" spans="1:9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spans="1:9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spans="1:9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spans="1:9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spans="1:9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spans="1:9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spans="1:9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spans="1:9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spans="1:9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</row>
    <row r="62" spans="1:9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</row>
    <row r="63" spans="1:9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</row>
    <row r="64" spans="1:9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</row>
    <row r="65" spans="1:9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</row>
    <row r="66" spans="1:9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</row>
    <row r="67" spans="1:9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</row>
    <row r="68" spans="1:9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</row>
    <row r="69" spans="1:9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spans="1:9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spans="1:9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spans="1:9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spans="1:9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</row>
    <row r="74" spans="1:9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</row>
    <row r="75" spans="1:9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</row>
    <row r="76" spans="1:9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</row>
    <row r="77" spans="1:9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</row>
    <row r="78" spans="1:9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</row>
    <row r="79" spans="1:9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</row>
    <row r="80" spans="1:9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</row>
    <row r="81" spans="1:9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</row>
    <row r="82" spans="1:9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</row>
    <row r="83" spans="1:9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</row>
    <row r="84" spans="1:9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</row>
    <row r="85" spans="1:9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</row>
    <row r="86" spans="1:9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</row>
    <row r="87" spans="1:9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</row>
    <row r="88" spans="1:9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</row>
    <row r="89" spans="1:9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</row>
    <row r="90" spans="1:9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</row>
    <row r="91" spans="1: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</row>
    <row r="92" spans="1:9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</row>
    <row r="93" spans="1:9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</row>
    <row r="94" spans="1:9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</row>
    <row r="95" spans="1:9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</row>
    <row r="96" spans="1:9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</row>
    <row r="97" spans="1:9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</row>
    <row r="98" spans="1:9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</row>
    <row r="99" spans="1:9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</row>
    <row r="100" spans="1:9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</row>
    <row r="101" spans="1:9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</row>
    <row r="102" spans="1:9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</row>
    <row r="103" spans="1:9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</row>
    <row r="104" spans="1:9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</row>
    <row r="105" spans="1:9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</row>
    <row r="106" spans="1:9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</row>
    <row r="107" spans="1:9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</row>
    <row r="108" spans="1:9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</row>
    <row r="109" spans="1:9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</row>
    <row r="110" spans="1:9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</row>
    <row r="111" spans="1:9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</row>
    <row r="112" spans="1:9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</row>
    <row r="113" spans="1:9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</row>
    <row r="114" spans="1:9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</row>
    <row r="115" spans="1:9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</row>
    <row r="116" spans="1:9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</row>
    <row r="117" spans="1:9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</row>
    <row r="118" spans="1:9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</row>
    <row r="119" spans="1:9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</row>
    <row r="120" spans="1:9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</row>
    <row r="121" spans="1:9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</row>
    <row r="122" spans="1:9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</row>
    <row r="123" spans="1:9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</row>
    <row r="124" spans="1:9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</row>
    <row r="125" spans="1:9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</row>
    <row r="126" spans="1:9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</row>
    <row r="127" spans="1:9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</row>
    <row r="128" spans="1:9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</row>
    <row r="129" spans="1:9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</row>
    <row r="130" spans="1:9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</row>
    <row r="131" spans="1:9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</row>
    <row r="132" spans="1:9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</row>
    <row r="133" spans="1:9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</row>
    <row r="134" spans="1:9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</row>
    <row r="135" spans="1:9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</row>
    <row r="136" spans="1:9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</row>
    <row r="137" spans="1:9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</row>
    <row r="138" spans="1:9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</row>
    <row r="139" spans="1:9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</row>
    <row r="140" spans="1:9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</row>
    <row r="141" spans="1:9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</row>
    <row r="142" spans="1:9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</row>
    <row r="143" spans="1:9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</row>
    <row r="144" spans="1:9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</row>
    <row r="145" spans="1:9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</row>
    <row r="146" spans="1:9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</row>
    <row r="147" spans="1:9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</row>
    <row r="148" spans="1:9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</row>
    <row r="149" spans="1:9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</row>
    <row r="150" spans="1:9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</row>
    <row r="151" spans="1:9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</row>
    <row r="152" spans="1:9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</row>
    <row r="153" spans="1:9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</row>
    <row r="154" spans="1:9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</row>
    <row r="155" spans="1:9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</row>
    <row r="156" spans="1:9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</row>
    <row r="157" spans="1:9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</row>
    <row r="158" spans="1:9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</row>
    <row r="159" spans="1:9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</row>
    <row r="160" spans="1:9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</row>
    <row r="161" spans="1:9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</row>
    <row r="162" spans="1:9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</row>
    <row r="163" spans="1:9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</row>
    <row r="164" spans="1:9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</row>
    <row r="165" spans="1:9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</row>
    <row r="166" spans="1:9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</row>
    <row r="167" spans="1:9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</row>
    <row r="168" spans="1:9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</row>
    <row r="169" spans="1:9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</row>
    <row r="170" spans="1:9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</row>
    <row r="171" spans="1:9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</row>
    <row r="172" spans="1:9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</row>
    <row r="173" spans="1:9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</row>
    <row r="174" spans="1:9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</row>
    <row r="175" spans="1:9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</row>
    <row r="176" spans="1:9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</row>
    <row r="177" spans="1:9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</row>
    <row r="178" spans="1:9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</row>
    <row r="179" spans="1:9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</row>
    <row r="180" spans="1:9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</row>
    <row r="181" spans="1:9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</row>
    <row r="182" spans="1:9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</row>
    <row r="183" spans="1:9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</row>
    <row r="184" spans="1:9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</row>
    <row r="185" spans="1:9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</row>
    <row r="186" spans="1:9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</row>
    <row r="187" spans="1:9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</row>
    <row r="188" spans="1:9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</row>
    <row r="189" spans="1:9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</row>
    <row r="190" spans="1:9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</row>
    <row r="191" spans="1: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</row>
    <row r="192" spans="1:9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</row>
    <row r="193" spans="1:9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</row>
    <row r="194" spans="1:9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</row>
    <row r="195" spans="1:9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</row>
    <row r="196" spans="1:9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</row>
    <row r="197" spans="1:9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</row>
    <row r="198" spans="1:9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</row>
    <row r="199" spans="1:9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</row>
    <row r="200" spans="1:9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</row>
  </sheetData>
  <mergeCells count="254">
    <mergeCell ref="A31:G31"/>
    <mergeCell ref="H31:O31"/>
    <mergeCell ref="P31:V31"/>
    <mergeCell ref="W31:AB31"/>
    <mergeCell ref="A32:G32"/>
    <mergeCell ref="H32:O32"/>
    <mergeCell ref="P32:V32"/>
    <mergeCell ref="W32:AB32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Y5:Y6"/>
    <mergeCell ref="Q9:Q11"/>
    <mergeCell ref="R9:R11"/>
    <mergeCell ref="H5:I5"/>
    <mergeCell ref="J5:J6"/>
    <mergeCell ref="K5:L5"/>
    <mergeCell ref="M5:M6"/>
    <mergeCell ref="N5:O5"/>
    <mergeCell ref="Q5:Q6"/>
    <mergeCell ref="M7:M8"/>
    <mergeCell ref="N7:N8"/>
    <mergeCell ref="B11:C11"/>
    <mergeCell ref="S7:S8"/>
    <mergeCell ref="T7:T8"/>
    <mergeCell ref="V7:V11"/>
    <mergeCell ref="O9:O11"/>
    <mergeCell ref="P9:P11"/>
    <mergeCell ref="K12:K13"/>
    <mergeCell ref="L12:L13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O14:O16"/>
    <mergeCell ref="P14:P16"/>
    <mergeCell ref="Q14:Q16"/>
    <mergeCell ref="R14:R16"/>
    <mergeCell ref="O19:O21"/>
    <mergeCell ref="P19:P21"/>
    <mergeCell ref="Q19:Q21"/>
    <mergeCell ref="U17:U21"/>
    <mergeCell ref="U12:U16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M12:M13"/>
    <mergeCell ref="N12:N13"/>
    <mergeCell ref="O12:O13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W12:W16"/>
    <mergeCell ref="X12:X16"/>
    <mergeCell ref="Y12:Y16"/>
    <mergeCell ref="V12:V16"/>
    <mergeCell ref="X7:X11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  <mergeCell ref="M27:M28"/>
    <mergeCell ref="N27:N28"/>
    <mergeCell ref="O27:O28"/>
    <mergeCell ref="P27:P28"/>
    <mergeCell ref="Q27:Q28"/>
    <mergeCell ref="R27:R28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7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8.0976562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  <col min="82" max="91" width="12.8984375" customWidth="1"/>
  </cols>
  <sheetData>
    <row r="1" spans="1:9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>
      <c r="A2" s="30" t="s">
        <v>111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9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</row>
    <row r="6" spans="1:9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:9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f>SUM(H7:I8)</f>
        <v>1369</v>
      </c>
      <c r="K7" s="22">
        <v>81</v>
      </c>
      <c r="L7" s="22">
        <v>89</v>
      </c>
      <c r="M7" s="22">
        <f>SUM(K7:L8)</f>
        <v>170</v>
      </c>
      <c r="N7" s="22">
        <v>538</v>
      </c>
      <c r="O7" s="22">
        <v>623</v>
      </c>
      <c r="P7" s="22">
        <f>SUM(N7:O8)</f>
        <v>1161</v>
      </c>
      <c r="Q7" s="121">
        <v>12</v>
      </c>
      <c r="R7" s="121">
        <v>6</v>
      </c>
      <c r="S7" s="121"/>
      <c r="T7" s="121"/>
      <c r="U7" s="27">
        <v>107</v>
      </c>
      <c r="V7" s="27">
        <v>2481</v>
      </c>
      <c r="W7" s="27">
        <f>SUM(U7:V11)</f>
        <v>2588</v>
      </c>
      <c r="X7" s="34" t="s">
        <v>26</v>
      </c>
      <c r="Y7" s="58">
        <v>2</v>
      </c>
      <c r="Z7" s="58">
        <v>0</v>
      </c>
      <c r="AA7" s="58">
        <v>72</v>
      </c>
      <c r="AB7" s="58">
        <v>23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ht="24" customHeight="1">
      <c r="A8" s="56"/>
      <c r="B8" s="56"/>
      <c r="C8" s="5" t="s">
        <v>29</v>
      </c>
      <c r="D8" s="11">
        <f>1.42559-0.1853-0.0629</f>
        <v>1.1773899999999999</v>
      </c>
      <c r="E8" s="12">
        <v>11</v>
      </c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 spans="1:9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f>SUM(H9:I11)</f>
        <v>96.22</v>
      </c>
      <c r="K9" s="22"/>
      <c r="L9" s="22"/>
      <c r="M9" s="22">
        <f>SUM(K9:L11)</f>
        <v>0</v>
      </c>
      <c r="N9" s="22">
        <v>58.6</v>
      </c>
      <c r="O9" s="22">
        <v>20.92</v>
      </c>
      <c r="P9" s="22">
        <f>SUM(N9:O11)</f>
        <v>79.52000000000001</v>
      </c>
      <c r="Q9" s="121">
        <v>1.57</v>
      </c>
      <c r="R9" s="121">
        <v>2E-3</v>
      </c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ht="21" customHeight="1">
      <c r="A10" s="56"/>
      <c r="B10" s="56"/>
      <c r="C10" s="5" t="s">
        <v>29</v>
      </c>
      <c r="D10" s="11">
        <v>2.3105000000000002</v>
      </c>
      <c r="E10" s="12">
        <v>21</v>
      </c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:91" ht="21" customHeight="1">
      <c r="A11" s="56"/>
      <c r="B11" s="56" t="s">
        <v>32</v>
      </c>
      <c r="C11" s="56"/>
      <c r="D11" s="11">
        <f>D8+D10</f>
        <v>3.4878900000000002</v>
      </c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:91" ht="21" customHeight="1">
      <c r="A12" s="56" t="s">
        <v>33</v>
      </c>
      <c r="B12" s="56" t="s">
        <v>27</v>
      </c>
      <c r="C12" s="5" t="s">
        <v>16</v>
      </c>
      <c r="D12" s="11">
        <v>0.22</v>
      </c>
      <c r="E12" s="12">
        <v>2</v>
      </c>
      <c r="F12" s="21" t="s">
        <v>33</v>
      </c>
      <c r="G12" s="21" t="s">
        <v>10</v>
      </c>
      <c r="H12" s="28">
        <v>11</v>
      </c>
      <c r="I12" s="28">
        <v>90</v>
      </c>
      <c r="J12" s="28">
        <f>SUM(H12:I13)</f>
        <v>101</v>
      </c>
      <c r="K12" s="22">
        <v>8</v>
      </c>
      <c r="L12" s="22">
        <v>24</v>
      </c>
      <c r="M12" s="22">
        <f>SUM(K12:L13)</f>
        <v>32</v>
      </c>
      <c r="N12" s="22">
        <v>0</v>
      </c>
      <c r="O12" s="22">
        <v>84</v>
      </c>
      <c r="P12" s="22">
        <f>SUM(N12:O13)</f>
        <v>84</v>
      </c>
      <c r="Q12" s="121">
        <v>9</v>
      </c>
      <c r="R12" s="121">
        <v>0</v>
      </c>
      <c r="S12" s="121">
        <v>30</v>
      </c>
      <c r="T12" s="121">
        <v>2</v>
      </c>
      <c r="U12" s="27">
        <v>279</v>
      </c>
      <c r="V12" s="27">
        <v>38</v>
      </c>
      <c r="W12" s="27">
        <f>SUM(U12:V16)</f>
        <v>317</v>
      </c>
      <c r="X12" s="34" t="s">
        <v>33</v>
      </c>
      <c r="Y12" s="58">
        <v>28</v>
      </c>
      <c r="Z12" s="58">
        <v>6</v>
      </c>
      <c r="AA12" s="58">
        <v>0</v>
      </c>
      <c r="AB12" s="58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:9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>
        <v>1.26</v>
      </c>
      <c r="I14" s="28">
        <v>5.59</v>
      </c>
      <c r="J14" s="28">
        <f>SUM(H14:I16)</f>
        <v>6.85</v>
      </c>
      <c r="K14" s="22"/>
      <c r="L14" s="22"/>
      <c r="M14" s="22">
        <f>SUM(K14:L16)</f>
        <v>0</v>
      </c>
      <c r="N14" s="22">
        <v>0</v>
      </c>
      <c r="O14" s="22">
        <v>3.14</v>
      </c>
      <c r="P14" s="22">
        <f>SUM(N14:O16)</f>
        <v>3.14</v>
      </c>
      <c r="Q14" s="121">
        <v>1.66</v>
      </c>
      <c r="R14" s="121">
        <v>0</v>
      </c>
      <c r="S14" s="121">
        <v>5.27</v>
      </c>
      <c r="T14" s="121">
        <v>0</v>
      </c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ht="21" customHeight="1">
      <c r="A15" s="56"/>
      <c r="B15" s="56"/>
      <c r="C15" s="5" t="s">
        <v>17</v>
      </c>
      <c r="D15" s="11">
        <v>0.255</v>
      </c>
      <c r="E15" s="12">
        <v>2</v>
      </c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ht="21" customHeight="1">
      <c r="A16" s="56"/>
      <c r="B16" s="56" t="s">
        <v>32</v>
      </c>
      <c r="C16" s="56"/>
      <c r="D16" s="11">
        <f>D12+D15</f>
        <v>0.47499999999999998</v>
      </c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ht="21" customHeight="1">
      <c r="A17" s="56" t="s">
        <v>34</v>
      </c>
      <c r="B17" s="56" t="s">
        <v>27</v>
      </c>
      <c r="C17" s="5" t="s">
        <v>16</v>
      </c>
      <c r="D17" s="11">
        <v>0.51039999999999996</v>
      </c>
      <c r="E17" s="12">
        <v>1</v>
      </c>
      <c r="F17" s="21" t="s">
        <v>34</v>
      </c>
      <c r="G17" s="21" t="s">
        <v>10</v>
      </c>
      <c r="H17" s="28">
        <v>28</v>
      </c>
      <c r="I17" s="28">
        <v>135</v>
      </c>
      <c r="J17" s="28">
        <f>SUM(H17:I18)</f>
        <v>163</v>
      </c>
      <c r="K17" s="22"/>
      <c r="L17" s="22"/>
      <c r="M17" s="22">
        <f>SUM(K17:L18)</f>
        <v>0</v>
      </c>
      <c r="N17" s="22">
        <v>4</v>
      </c>
      <c r="O17" s="22">
        <v>211</v>
      </c>
      <c r="P17" s="22">
        <f>SUM(N17:O18)</f>
        <v>215</v>
      </c>
      <c r="Q17" s="121">
        <v>2</v>
      </c>
      <c r="R17" s="121">
        <v>4</v>
      </c>
      <c r="S17" s="121"/>
      <c r="T17" s="121"/>
      <c r="U17" s="27">
        <v>483</v>
      </c>
      <c r="V17" s="27">
        <v>189</v>
      </c>
      <c r="W17" s="27">
        <f>SUM(U17:V21)</f>
        <v>672</v>
      </c>
      <c r="X17" s="34" t="s">
        <v>34</v>
      </c>
      <c r="Y17" s="58">
        <v>70</v>
      </c>
      <c r="Z17" s="58">
        <v>21</v>
      </c>
      <c r="AA17" s="58">
        <v>1</v>
      </c>
      <c r="AB17" s="58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ht="21" customHeight="1">
      <c r="A18" s="56"/>
      <c r="B18" s="56"/>
      <c r="C18" s="5" t="s">
        <v>17</v>
      </c>
      <c r="D18" s="11">
        <v>0.128</v>
      </c>
      <c r="E18" s="12">
        <v>1</v>
      </c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ht="21" customHeight="1">
      <c r="A19" s="56"/>
      <c r="B19" s="56" t="s">
        <v>30</v>
      </c>
      <c r="C19" s="5" t="s">
        <v>16</v>
      </c>
      <c r="D19" s="11">
        <v>2.3359999999999999</v>
      </c>
      <c r="E19" s="12">
        <v>4</v>
      </c>
      <c r="F19" s="21"/>
      <c r="G19" s="39" t="s">
        <v>31</v>
      </c>
      <c r="H19" s="28">
        <v>3.79</v>
      </c>
      <c r="I19" s="28">
        <v>8.11</v>
      </c>
      <c r="J19" s="28">
        <f>SUM(H19:I21)</f>
        <v>11.899999999999999</v>
      </c>
      <c r="K19" s="22"/>
      <c r="L19" s="22"/>
      <c r="M19" s="22">
        <f>SUM(K19:L21)</f>
        <v>0</v>
      </c>
      <c r="N19" s="22">
        <v>0.32</v>
      </c>
      <c r="O19" s="22">
        <v>9.4700000000000006</v>
      </c>
      <c r="P19" s="22">
        <f>SUM(N19:O21)</f>
        <v>9.7900000000000009</v>
      </c>
      <c r="Q19" s="121">
        <v>0.16</v>
      </c>
      <c r="R19" s="121">
        <v>0.03</v>
      </c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ht="21" customHeight="1">
      <c r="A20" s="56"/>
      <c r="B20" s="56"/>
      <c r="C20" s="5" t="s">
        <v>17</v>
      </c>
      <c r="D20" s="11">
        <v>0.47399999999999998</v>
      </c>
      <c r="E20" s="12">
        <v>2</v>
      </c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ht="21" customHeight="1">
      <c r="A21" s="56"/>
      <c r="B21" s="56" t="s">
        <v>32</v>
      </c>
      <c r="C21" s="56"/>
      <c r="D21" s="11">
        <f>D17+D18+D19+D20</f>
        <v>3.4483999999999995</v>
      </c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>
        <v>0</v>
      </c>
      <c r="I22" s="28">
        <v>0</v>
      </c>
      <c r="J22" s="28">
        <f>SUM(H22:I23)</f>
        <v>0</v>
      </c>
      <c r="K22" s="22">
        <v>0</v>
      </c>
      <c r="L22" s="22">
        <v>0</v>
      </c>
      <c r="M22" s="22">
        <f>SUM(K22:L23)</f>
        <v>0</v>
      </c>
      <c r="N22" s="22">
        <v>0</v>
      </c>
      <c r="O22" s="22">
        <v>2</v>
      </c>
      <c r="P22" s="22">
        <f>SUM(N22:O23)</f>
        <v>2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>
        <v>3</v>
      </c>
      <c r="Z22" s="58">
        <v>0</v>
      </c>
      <c r="AA22" s="58">
        <v>27</v>
      </c>
      <c r="AB22" s="58">
        <v>5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</row>
    <row r="23" spans="1:91" ht="21" customHeight="1">
      <c r="A23" s="56"/>
      <c r="B23" s="56"/>
      <c r="C23" s="5" t="s">
        <v>17</v>
      </c>
      <c r="D23" s="11">
        <v>0.31430000000000002</v>
      </c>
      <c r="E23" s="12">
        <v>3</v>
      </c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>
        <v>0</v>
      </c>
      <c r="I24" s="28">
        <v>0</v>
      </c>
      <c r="J24" s="28">
        <f>SUM(H24:I26)</f>
        <v>0</v>
      </c>
      <c r="K24" s="22">
        <v>0</v>
      </c>
      <c r="L24" s="22">
        <v>0</v>
      </c>
      <c r="M24" s="22">
        <f>SUM(K24:L26)</f>
        <v>0</v>
      </c>
      <c r="N24" s="22">
        <v>0</v>
      </c>
      <c r="O24" s="22">
        <v>0.02</v>
      </c>
      <c r="P24" s="22">
        <f>SUM(N24:O26)</f>
        <v>0.02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ht="21" customHeight="1">
      <c r="A26" s="56"/>
      <c r="B26" s="56" t="s">
        <v>32</v>
      </c>
      <c r="C26" s="56"/>
      <c r="D26" s="11">
        <f>D23</f>
        <v>0.31430000000000002</v>
      </c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ht="24" customHeight="1">
      <c r="A27" s="30" t="s">
        <v>35</v>
      </c>
      <c r="B27" s="30"/>
      <c r="C27" s="30"/>
      <c r="D27" s="11">
        <v>1.0902000000000001</v>
      </c>
      <c r="E27" s="31"/>
      <c r="F27" s="21" t="s">
        <v>36</v>
      </c>
      <c r="G27" s="21" t="s">
        <v>10</v>
      </c>
      <c r="H27" s="72">
        <f t="shared" ref="H27:T27" si="0">SUM(H22,H17,H12,H7)</f>
        <v>738</v>
      </c>
      <c r="I27" s="72">
        <f t="shared" si="0"/>
        <v>895</v>
      </c>
      <c r="J27" s="72">
        <f t="shared" si="0"/>
        <v>1633</v>
      </c>
      <c r="K27" s="72">
        <f t="shared" si="0"/>
        <v>89</v>
      </c>
      <c r="L27" s="72">
        <f t="shared" si="0"/>
        <v>113</v>
      </c>
      <c r="M27" s="72">
        <f t="shared" si="0"/>
        <v>202</v>
      </c>
      <c r="N27" s="72">
        <f t="shared" si="0"/>
        <v>542</v>
      </c>
      <c r="O27" s="72">
        <f t="shared" si="0"/>
        <v>920</v>
      </c>
      <c r="P27" s="72">
        <f t="shared" si="0"/>
        <v>1462</v>
      </c>
      <c r="Q27" s="121">
        <f t="shared" si="0"/>
        <v>23</v>
      </c>
      <c r="R27" s="121">
        <f t="shared" si="0"/>
        <v>10</v>
      </c>
      <c r="S27" s="121">
        <f t="shared" si="0"/>
        <v>30</v>
      </c>
      <c r="T27" s="121">
        <f t="shared" si="0"/>
        <v>2</v>
      </c>
      <c r="U27" s="19">
        <f>SUM(U7:U26)</f>
        <v>869</v>
      </c>
      <c r="V27" s="19">
        <f>SUM(V7:V26)</f>
        <v>2708</v>
      </c>
      <c r="W27" s="19">
        <f>SUM(W7:W26)</f>
        <v>3577</v>
      </c>
      <c r="X27" s="34" t="s">
        <v>36</v>
      </c>
      <c r="Y27" s="34">
        <f>SUM(Y7:Y26)</f>
        <v>103</v>
      </c>
      <c r="Z27" s="34">
        <f>SUM(Z7:Z26)</f>
        <v>27</v>
      </c>
      <c r="AA27" s="34">
        <f>SUM(AA7:AA26)</f>
        <v>100</v>
      </c>
      <c r="AB27" s="34">
        <f>SUM(AB7:AB26)</f>
        <v>28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>
      <c r="A28" s="30" t="s">
        <v>37</v>
      </c>
      <c r="B28" s="30"/>
      <c r="C28" s="30"/>
      <c r="D28" s="37">
        <v>3.222</v>
      </c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21"/>
      <c r="R28" s="121"/>
      <c r="S28" s="121"/>
      <c r="T28" s="121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77.03</v>
      </c>
      <c r="I29" s="72">
        <f t="shared" si="1"/>
        <v>37.94</v>
      </c>
      <c r="J29" s="72">
        <f t="shared" si="1"/>
        <v>114.97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58.92</v>
      </c>
      <c r="O29" s="72">
        <f t="shared" si="1"/>
        <v>33.550000000000004</v>
      </c>
      <c r="P29" s="72">
        <f t="shared" si="1"/>
        <v>92.470000000000013</v>
      </c>
      <c r="Q29" s="121">
        <f t="shared" si="1"/>
        <v>3.3899999999999997</v>
      </c>
      <c r="R29" s="121">
        <f t="shared" si="1"/>
        <v>3.2000000000000001E-2</v>
      </c>
      <c r="S29" s="121">
        <f t="shared" si="1"/>
        <v>5.27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ht="44.1" customHeight="1">
      <c r="A30" s="30" t="s">
        <v>38</v>
      </c>
      <c r="B30" s="30"/>
      <c r="C30" s="30"/>
      <c r="D30" s="11">
        <f>D11+D16+D21+D26+D28</f>
        <v>10.94759</v>
      </c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>
        <v>71</v>
      </c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ht="29.25" customHeight="1">
      <c r="A31" s="44" t="s">
        <v>114</v>
      </c>
      <c r="B31" s="44"/>
      <c r="C31" s="44"/>
      <c r="D31" s="44"/>
      <c r="E31" s="44"/>
      <c r="F31" s="44"/>
      <c r="G31" s="44"/>
      <c r="H31" s="128" t="s">
        <v>115</v>
      </c>
      <c r="I31" s="128"/>
      <c r="J31" s="128"/>
      <c r="K31" s="128"/>
      <c r="L31" s="128"/>
      <c r="M31" s="128"/>
      <c r="N31" s="128"/>
      <c r="O31" s="128"/>
      <c r="P31" s="48" t="s">
        <v>116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ht="27" customHeight="1">
      <c r="A32" s="44" t="s">
        <v>118</v>
      </c>
      <c r="B32" s="44"/>
      <c r="C32" s="44"/>
      <c r="D32" s="44"/>
      <c r="E32" s="44"/>
      <c r="F32" s="44"/>
      <c r="G32" s="44"/>
      <c r="H32" s="44" t="s">
        <v>119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>
      <c r="A33" s="130" t="s">
        <v>121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spans="1:9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spans="1:9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spans="1:9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</row>
    <row r="39" spans="1:9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</row>
    <row r="40" spans="1:9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</row>
    <row r="41" spans="1:9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</row>
    <row r="42" spans="1:9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</row>
    <row r="43" spans="1:9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</row>
    <row r="44" spans="1:9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</row>
    <row r="45" spans="1:9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</row>
    <row r="46" spans="1:9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spans="1:9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spans="1:9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spans="1:9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spans="1:9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spans="1:9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spans="1:9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spans="1:9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spans="1:9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</row>
    <row r="62" spans="1:9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</row>
    <row r="63" spans="1:9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</row>
    <row r="64" spans="1:9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</row>
    <row r="65" spans="1:9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</row>
    <row r="66" spans="1:9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</row>
    <row r="67" spans="1:9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</row>
    <row r="68" spans="1:9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</row>
    <row r="69" spans="1:9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spans="1:9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spans="1:9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spans="1:9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spans="1:9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</row>
    <row r="74" spans="1:9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</row>
    <row r="75" spans="1:9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</row>
    <row r="76" spans="1:9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</row>
    <row r="77" spans="1:9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</row>
    <row r="78" spans="1:9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</row>
    <row r="79" spans="1:9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</row>
    <row r="80" spans="1:9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</row>
    <row r="81" spans="1:9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</row>
    <row r="82" spans="1:9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</row>
    <row r="83" spans="1:9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</row>
    <row r="84" spans="1:9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</row>
    <row r="85" spans="1:9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</row>
    <row r="86" spans="1:9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</row>
    <row r="87" spans="1:9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</row>
    <row r="88" spans="1:9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</row>
    <row r="89" spans="1:9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</row>
    <row r="90" spans="1:9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</row>
    <row r="91" spans="1: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</row>
    <row r="92" spans="1:9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</row>
    <row r="93" spans="1:9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</row>
    <row r="94" spans="1:9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</row>
    <row r="95" spans="1:9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</row>
    <row r="96" spans="1:9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</row>
    <row r="97" spans="1:9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</row>
    <row r="98" spans="1:9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</row>
    <row r="99" spans="1:9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</row>
    <row r="100" spans="1:9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</row>
    <row r="101" spans="1:9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</row>
    <row r="102" spans="1:9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</row>
    <row r="103" spans="1:9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</row>
    <row r="104" spans="1:9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</row>
    <row r="105" spans="1:9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</row>
    <row r="106" spans="1:9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</row>
    <row r="107" spans="1:9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</row>
    <row r="108" spans="1:9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</row>
    <row r="109" spans="1:9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</row>
    <row r="110" spans="1:9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</row>
    <row r="111" spans="1:9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</row>
    <row r="112" spans="1:9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</row>
    <row r="113" spans="1:9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</row>
    <row r="114" spans="1:9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</row>
    <row r="115" spans="1:9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</row>
    <row r="116" spans="1:9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</row>
    <row r="117" spans="1:9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</row>
    <row r="118" spans="1:9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</row>
    <row r="119" spans="1:9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</row>
    <row r="120" spans="1:9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</row>
    <row r="121" spans="1:9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</row>
    <row r="122" spans="1:9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</row>
    <row r="123" spans="1:9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</row>
    <row r="124" spans="1:9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</row>
    <row r="125" spans="1:9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</row>
    <row r="126" spans="1:9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</row>
    <row r="127" spans="1:9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</row>
    <row r="128" spans="1:9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</row>
    <row r="129" spans="1:9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</row>
    <row r="130" spans="1:9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</row>
    <row r="131" spans="1:9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</row>
    <row r="132" spans="1:9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</row>
    <row r="133" spans="1:9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</row>
    <row r="134" spans="1:9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</row>
    <row r="135" spans="1:9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</row>
    <row r="136" spans="1:9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</row>
    <row r="137" spans="1:9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</row>
    <row r="138" spans="1:9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</row>
    <row r="139" spans="1:9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</row>
    <row r="140" spans="1:9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</row>
    <row r="141" spans="1:9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</row>
    <row r="142" spans="1:9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</row>
    <row r="143" spans="1:9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</row>
    <row r="144" spans="1:9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</row>
    <row r="145" spans="1:9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</row>
    <row r="146" spans="1:9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</row>
    <row r="147" spans="1:9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</row>
    <row r="148" spans="1:9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</row>
    <row r="149" spans="1:9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</row>
    <row r="150" spans="1:9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</row>
    <row r="151" spans="1:9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</row>
    <row r="152" spans="1:9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</row>
    <row r="153" spans="1:9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</row>
    <row r="154" spans="1:9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</row>
    <row r="155" spans="1:9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</row>
    <row r="156" spans="1:9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</row>
    <row r="157" spans="1:9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</row>
    <row r="158" spans="1:9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</row>
    <row r="159" spans="1:9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</row>
    <row r="160" spans="1:9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</row>
    <row r="161" spans="1:9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</row>
    <row r="162" spans="1:9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</row>
    <row r="163" spans="1:9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</row>
    <row r="164" spans="1:9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</row>
    <row r="165" spans="1:9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</row>
    <row r="166" spans="1:9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</row>
    <row r="167" spans="1:9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</row>
    <row r="168" spans="1:9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</row>
    <row r="169" spans="1:9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</row>
    <row r="170" spans="1:9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</row>
    <row r="171" spans="1:9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</row>
    <row r="172" spans="1:9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</row>
    <row r="173" spans="1:9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</row>
    <row r="174" spans="1:9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</row>
    <row r="175" spans="1:9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</row>
    <row r="176" spans="1:9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</row>
    <row r="177" spans="1:9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</row>
    <row r="178" spans="1:9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</row>
    <row r="179" spans="1:9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</row>
    <row r="180" spans="1:9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</row>
    <row r="181" spans="1:9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</row>
    <row r="182" spans="1:9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</row>
    <row r="183" spans="1:9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</row>
    <row r="184" spans="1:9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</row>
    <row r="185" spans="1:9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</row>
    <row r="186" spans="1:9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</row>
    <row r="187" spans="1:9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</row>
    <row r="188" spans="1:9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</row>
    <row r="189" spans="1:9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</row>
    <row r="190" spans="1:9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</row>
    <row r="191" spans="1: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</row>
    <row r="192" spans="1:9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</row>
    <row r="193" spans="1:9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</row>
    <row r="194" spans="1:9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</row>
    <row r="195" spans="1:9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</row>
    <row r="196" spans="1:9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</row>
    <row r="197" spans="1:9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</row>
  </sheetData>
  <mergeCells count="254">
    <mergeCell ref="A33:AB33"/>
    <mergeCell ref="A1:AB1"/>
    <mergeCell ref="A2:AB2"/>
    <mergeCell ref="A31:G31"/>
    <mergeCell ref="H31:O31"/>
    <mergeCell ref="P31:V31"/>
    <mergeCell ref="W31:AB31"/>
    <mergeCell ref="A32:G32"/>
    <mergeCell ref="H32:O32"/>
    <mergeCell ref="P32:V32"/>
    <mergeCell ref="W32:AB32"/>
    <mergeCell ref="Q27:Q28"/>
    <mergeCell ref="R27:R28"/>
    <mergeCell ref="S27:S28"/>
    <mergeCell ref="T27:T28"/>
    <mergeCell ref="U27:U30"/>
    <mergeCell ref="V27:V30"/>
    <mergeCell ref="W27:W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Q22:Q23"/>
    <mergeCell ref="R22:R23"/>
    <mergeCell ref="S22:S23"/>
    <mergeCell ref="T22:T23"/>
    <mergeCell ref="U22:U26"/>
    <mergeCell ref="V22:V26"/>
    <mergeCell ref="W22:W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17:Q18"/>
    <mergeCell ref="R17:R18"/>
    <mergeCell ref="S17:S18"/>
    <mergeCell ref="T17:T18"/>
    <mergeCell ref="U17:U21"/>
    <mergeCell ref="V17:V21"/>
    <mergeCell ref="W17:W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W12:W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A3:E3"/>
    <mergeCell ref="G4:G6"/>
    <mergeCell ref="V4:V6"/>
    <mergeCell ref="P5:P6"/>
    <mergeCell ref="R5:R6"/>
    <mergeCell ref="Y7:Y11"/>
    <mergeCell ref="Z7:Z11"/>
    <mergeCell ref="A7:A11"/>
    <mergeCell ref="B7:B8"/>
    <mergeCell ref="F7:F11"/>
    <mergeCell ref="G7:G8"/>
    <mergeCell ref="Z5:Z6"/>
    <mergeCell ref="A4:A6"/>
    <mergeCell ref="B4:B6"/>
    <mergeCell ref="C4:C6"/>
    <mergeCell ref="D4:D6"/>
    <mergeCell ref="E4:E6"/>
    <mergeCell ref="F4:F6"/>
    <mergeCell ref="H7:H8"/>
    <mergeCell ref="I7:I8"/>
    <mergeCell ref="J7:J8"/>
    <mergeCell ref="K7:K8"/>
    <mergeCell ref="L7:L8"/>
    <mergeCell ref="M7:M8"/>
    <mergeCell ref="B14:B15"/>
    <mergeCell ref="G14:G16"/>
    <mergeCell ref="B16:C16"/>
    <mergeCell ref="A12:A16"/>
    <mergeCell ref="B12:B13"/>
    <mergeCell ref="F12:F16"/>
    <mergeCell ref="G12:G13"/>
    <mergeCell ref="X7:X11"/>
    <mergeCell ref="B9:B10"/>
    <mergeCell ref="G9:G11"/>
    <mergeCell ref="B11:C11"/>
    <mergeCell ref="N7:N8"/>
    <mergeCell ref="O7:O8"/>
    <mergeCell ref="P7:P8"/>
    <mergeCell ref="Q7:Q8"/>
    <mergeCell ref="R7:R8"/>
    <mergeCell ref="S7:S8"/>
    <mergeCell ref="T7:T8"/>
    <mergeCell ref="U7:U11"/>
    <mergeCell ref="V7:V11"/>
    <mergeCell ref="W7:W11"/>
    <mergeCell ref="H9:H11"/>
    <mergeCell ref="I9:I11"/>
    <mergeCell ref="J9:J11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Y5:Y6"/>
    <mergeCell ref="AA7:AA11"/>
    <mergeCell ref="AB7:AB11"/>
    <mergeCell ref="AA12:AA16"/>
    <mergeCell ref="AB12:AB16"/>
    <mergeCell ref="Z12:Z16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X12:X16"/>
    <mergeCell ref="Y12:Y16"/>
    <mergeCell ref="T9:T11"/>
    <mergeCell ref="Q12:Q13"/>
    <mergeCell ref="R12:R13"/>
    <mergeCell ref="S12:S13"/>
    <mergeCell ref="T12:T13"/>
    <mergeCell ref="U12:U16"/>
    <mergeCell ref="V12:V16"/>
    <mergeCell ref="AA17:AA21"/>
    <mergeCell ref="AB17:AB21"/>
    <mergeCell ref="A22:A26"/>
    <mergeCell ref="B22:B23"/>
    <mergeCell ref="F22:F26"/>
    <mergeCell ref="X22:X26"/>
    <mergeCell ref="Y22:Y26"/>
    <mergeCell ref="Z22:Z26"/>
    <mergeCell ref="AA22:AA26"/>
    <mergeCell ref="AB22:AB26"/>
    <mergeCell ref="B24:B25"/>
    <mergeCell ref="G24:G26"/>
    <mergeCell ref="X17:X21"/>
    <mergeCell ref="G22:G23"/>
    <mergeCell ref="B19:B20"/>
    <mergeCell ref="G19:G21"/>
    <mergeCell ref="B26:C26"/>
    <mergeCell ref="Y17:Y21"/>
    <mergeCell ref="Z17:Z21"/>
    <mergeCell ref="B21:C21"/>
    <mergeCell ref="A17:A21"/>
    <mergeCell ref="B17:B18"/>
    <mergeCell ref="F17:F21"/>
    <mergeCell ref="G17:G18"/>
    <mergeCell ref="X30:Z30"/>
    <mergeCell ref="AA30:AB30"/>
    <mergeCell ref="X27:X29"/>
    <mergeCell ref="Y27:Y29"/>
    <mergeCell ref="Z27:Z29"/>
    <mergeCell ref="AA27:AA29"/>
    <mergeCell ref="AB27:AB29"/>
    <mergeCell ref="A28:C29"/>
    <mergeCell ref="D28:D29"/>
    <mergeCell ref="G29:G30"/>
    <mergeCell ref="A27:C27"/>
    <mergeCell ref="E27:E30"/>
    <mergeCell ref="F27:F30"/>
    <mergeCell ref="G27:G28"/>
    <mergeCell ref="A30:C30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C200"/>
  <sheetViews>
    <sheetView tabSelected="1" zoomScaleNormal="100" zoomScaleSheetLayoutView="100" workbookViewId="0">
      <selection activeCell="A2" sqref="A2:AB2"/>
    </sheetView>
  </sheetViews>
  <sheetFormatPr defaultColWidth="8.796875" defaultRowHeight="15.6"/>
  <cols>
    <col min="1" max="1" width="3.3984375" customWidth="1"/>
    <col min="2" max="2" width="3.19921875" customWidth="1"/>
    <col min="3" max="3" width="7.89843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139" t="s">
        <v>122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>
        <v>699</v>
      </c>
      <c r="I7" s="28">
        <v>670</v>
      </c>
      <c r="J7" s="28">
        <f>SUM(H7:I8)</f>
        <v>1369</v>
      </c>
      <c r="K7" s="22">
        <v>112</v>
      </c>
      <c r="L7" s="22">
        <v>120</v>
      </c>
      <c r="M7" s="22">
        <f>SUM(K7:L8)</f>
        <v>232</v>
      </c>
      <c r="N7" s="22">
        <v>488</v>
      </c>
      <c r="O7" s="22">
        <v>605</v>
      </c>
      <c r="P7" s="22">
        <f>SUM(N7:O8)</f>
        <v>1093</v>
      </c>
      <c r="Q7" s="121">
        <v>7</v>
      </c>
      <c r="R7" s="121">
        <v>8</v>
      </c>
      <c r="S7" s="121"/>
      <c r="T7" s="121"/>
      <c r="U7" s="27">
        <v>106</v>
      </c>
      <c r="V7" s="27">
        <v>2459</v>
      </c>
      <c r="W7" s="27">
        <f>SUM(U7:V11)</f>
        <v>2565</v>
      </c>
      <c r="X7" s="34" t="s">
        <v>26</v>
      </c>
      <c r="Y7" s="58">
        <v>2</v>
      </c>
      <c r="Z7" s="58">
        <v>0</v>
      </c>
      <c r="AA7" s="58">
        <v>80</v>
      </c>
      <c r="AB7" s="58">
        <v>30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>
        <v>71.98</v>
      </c>
      <c r="I9" s="28">
        <v>24.24</v>
      </c>
      <c r="J9" s="28">
        <f>SUM(H9:I11)</f>
        <v>96.22</v>
      </c>
      <c r="K9" s="22"/>
      <c r="L9" s="22"/>
      <c r="M9" s="22">
        <f>SUM(K9:L11)</f>
        <v>0</v>
      </c>
      <c r="N9" s="22">
        <v>54.25</v>
      </c>
      <c r="O9" s="22">
        <v>19.61</v>
      </c>
      <c r="P9" s="22">
        <f>SUM(N9:O11)</f>
        <v>73.86</v>
      </c>
      <c r="Q9" s="121">
        <v>0.71</v>
      </c>
      <c r="R9" s="121">
        <v>0.04</v>
      </c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>
        <v>11</v>
      </c>
      <c r="I12" s="28">
        <v>90</v>
      </c>
      <c r="J12" s="28">
        <f>SUM(H12:I13)</f>
        <v>101</v>
      </c>
      <c r="K12" s="22">
        <v>8</v>
      </c>
      <c r="L12" s="22">
        <v>24</v>
      </c>
      <c r="M12" s="22">
        <f>SUM(K12:L13)</f>
        <v>32</v>
      </c>
      <c r="N12" s="22">
        <v>0</v>
      </c>
      <c r="O12" s="22">
        <v>84</v>
      </c>
      <c r="P12" s="22">
        <f>SUM(N12:O13)</f>
        <v>84</v>
      </c>
      <c r="Q12" s="121">
        <v>9</v>
      </c>
      <c r="R12" s="121">
        <v>0</v>
      </c>
      <c r="S12" s="121">
        <v>30</v>
      </c>
      <c r="T12" s="121">
        <v>2</v>
      </c>
      <c r="U12" s="27">
        <v>279</v>
      </c>
      <c r="V12" s="27">
        <v>38</v>
      </c>
      <c r="W12" s="27">
        <f>SUM(U12:V16)</f>
        <v>317</v>
      </c>
      <c r="X12" s="34" t="s">
        <v>33</v>
      </c>
      <c r="Y12" s="58">
        <v>30</v>
      </c>
      <c r="Z12" s="58">
        <v>10</v>
      </c>
      <c r="AA12" s="58">
        <v>0</v>
      </c>
      <c r="AB12" s="58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>
        <v>1.26</v>
      </c>
      <c r="I14" s="28">
        <v>5.59</v>
      </c>
      <c r="J14" s="28">
        <f>SUM(H14:I16)</f>
        <v>6.85</v>
      </c>
      <c r="K14" s="22"/>
      <c r="L14" s="22"/>
      <c r="M14" s="22">
        <f>SUM(K14:L16)</f>
        <v>0</v>
      </c>
      <c r="N14" s="22">
        <v>0</v>
      </c>
      <c r="O14" s="22">
        <v>3.14</v>
      </c>
      <c r="P14" s="22">
        <f>SUM(N14:O16)</f>
        <v>3.14</v>
      </c>
      <c r="Q14" s="121">
        <v>1.66</v>
      </c>
      <c r="R14" s="121">
        <v>0</v>
      </c>
      <c r="S14" s="121">
        <v>5.27</v>
      </c>
      <c r="T14" s="121">
        <v>0</v>
      </c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>
        <v>28</v>
      </c>
      <c r="I17" s="28">
        <v>135</v>
      </c>
      <c r="J17" s="28">
        <f>SUM(H17:I18)</f>
        <v>163</v>
      </c>
      <c r="K17" s="22"/>
      <c r="L17" s="22"/>
      <c r="M17" s="22">
        <f>SUM(K17:L18)</f>
        <v>0</v>
      </c>
      <c r="N17" s="22">
        <v>4</v>
      </c>
      <c r="O17" s="22">
        <v>211</v>
      </c>
      <c r="P17" s="22">
        <f>SUM(N17:O18)</f>
        <v>215</v>
      </c>
      <c r="Q17" s="121">
        <v>2</v>
      </c>
      <c r="R17" s="121">
        <v>4</v>
      </c>
      <c r="S17" s="121"/>
      <c r="T17" s="121"/>
      <c r="U17" s="27">
        <v>483</v>
      </c>
      <c r="V17" s="27">
        <v>189</v>
      </c>
      <c r="W17" s="27">
        <f>SUM(U17:V21)</f>
        <v>672</v>
      </c>
      <c r="X17" s="34" t="s">
        <v>34</v>
      </c>
      <c r="Y17" s="58">
        <v>73</v>
      </c>
      <c r="Z17" s="58">
        <v>21</v>
      </c>
      <c r="AA17" s="58">
        <v>1</v>
      </c>
      <c r="AB17" s="58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>
        <v>3.79</v>
      </c>
      <c r="I19" s="28">
        <v>8.11</v>
      </c>
      <c r="J19" s="28">
        <f>SUM(H19:I21)</f>
        <v>11.899999999999999</v>
      </c>
      <c r="K19" s="22"/>
      <c r="L19" s="22"/>
      <c r="M19" s="22">
        <f>SUM(K19:L21)</f>
        <v>0</v>
      </c>
      <c r="N19" s="22">
        <v>0.32</v>
      </c>
      <c r="O19" s="22">
        <v>9.4700000000000006</v>
      </c>
      <c r="P19" s="22">
        <f>SUM(N19:O21)</f>
        <v>9.7900000000000009</v>
      </c>
      <c r="Q19" s="121">
        <v>0.16</v>
      </c>
      <c r="R19" s="121">
        <v>0.03</v>
      </c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>
        <v>0</v>
      </c>
      <c r="I22" s="28">
        <v>0</v>
      </c>
      <c r="J22" s="28">
        <f>SUM(H22:I23)</f>
        <v>0</v>
      </c>
      <c r="K22" s="22">
        <v>0</v>
      </c>
      <c r="L22" s="22">
        <v>0</v>
      </c>
      <c r="M22" s="22">
        <f>SUM(K22:L23)</f>
        <v>0</v>
      </c>
      <c r="N22" s="22">
        <v>0</v>
      </c>
      <c r="O22" s="22">
        <v>2</v>
      </c>
      <c r="P22" s="22">
        <f>SUM(N22:O23)</f>
        <v>2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>
        <v>3</v>
      </c>
      <c r="Z22" s="58">
        <v>0</v>
      </c>
      <c r="AA22" s="58">
        <v>28</v>
      </c>
      <c r="AB22" s="58">
        <v>7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>
        <v>0</v>
      </c>
      <c r="I24" s="28">
        <v>0</v>
      </c>
      <c r="J24" s="28">
        <f>SUM(H24:I26)</f>
        <v>0</v>
      </c>
      <c r="K24" s="22">
        <v>0</v>
      </c>
      <c r="L24" s="22">
        <v>0</v>
      </c>
      <c r="M24" s="22">
        <f>SUM(K24:L26)</f>
        <v>0</v>
      </c>
      <c r="N24" s="22">
        <v>0</v>
      </c>
      <c r="O24" s="22">
        <v>0.02</v>
      </c>
      <c r="P24" s="22">
        <f>SUM(N24:O26)</f>
        <v>0.02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738</v>
      </c>
      <c r="I27" s="72">
        <f t="shared" si="0"/>
        <v>895</v>
      </c>
      <c r="J27" s="72">
        <f t="shared" si="0"/>
        <v>1633</v>
      </c>
      <c r="K27" s="72">
        <f t="shared" si="0"/>
        <v>120</v>
      </c>
      <c r="L27" s="72">
        <f t="shared" si="0"/>
        <v>144</v>
      </c>
      <c r="M27" s="72">
        <f t="shared" si="0"/>
        <v>264</v>
      </c>
      <c r="N27" s="72">
        <f t="shared" si="0"/>
        <v>492</v>
      </c>
      <c r="O27" s="72">
        <f t="shared" si="0"/>
        <v>902</v>
      </c>
      <c r="P27" s="72">
        <f t="shared" si="0"/>
        <v>1394</v>
      </c>
      <c r="Q27" s="121">
        <f t="shared" si="0"/>
        <v>18</v>
      </c>
      <c r="R27" s="121">
        <f t="shared" si="0"/>
        <v>12</v>
      </c>
      <c r="S27" s="121">
        <f t="shared" si="0"/>
        <v>30</v>
      </c>
      <c r="T27" s="121">
        <f t="shared" si="0"/>
        <v>2</v>
      </c>
      <c r="U27" s="19">
        <f>SUM(U7:U26)</f>
        <v>868</v>
      </c>
      <c r="V27" s="19">
        <f>SUM(V7:V26)</f>
        <v>2686</v>
      </c>
      <c r="W27" s="19">
        <f>SUM(W7:W26)</f>
        <v>3554</v>
      </c>
      <c r="X27" s="34" t="s">
        <v>36</v>
      </c>
      <c r="Y27" s="34">
        <f>SUM(Y7:Y26)</f>
        <v>108</v>
      </c>
      <c r="Z27" s="34">
        <f>SUM(Z7:Z26)</f>
        <v>31</v>
      </c>
      <c r="AA27" s="34">
        <f>SUM(AA7:AA26)</f>
        <v>109</v>
      </c>
      <c r="AB27" s="34">
        <f>SUM(AB7:AB26)</f>
        <v>37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21"/>
      <c r="R28" s="121"/>
      <c r="S28" s="121"/>
      <c r="T28" s="121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77.03</v>
      </c>
      <c r="I29" s="72">
        <f t="shared" si="1"/>
        <v>37.94</v>
      </c>
      <c r="J29" s="72">
        <f t="shared" si="1"/>
        <v>114.97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54.57</v>
      </c>
      <c r="O29" s="72">
        <f t="shared" si="1"/>
        <v>32.24</v>
      </c>
      <c r="P29" s="72">
        <f t="shared" si="1"/>
        <v>86.81</v>
      </c>
      <c r="Q29" s="121">
        <f t="shared" si="1"/>
        <v>2.5299999999999998</v>
      </c>
      <c r="R29" s="121">
        <f t="shared" si="1"/>
        <v>7.0000000000000007E-2</v>
      </c>
      <c r="S29" s="121">
        <f t="shared" si="1"/>
        <v>5.27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>
        <v>87</v>
      </c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44" t="s">
        <v>123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124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44" t="s">
        <v>125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30" t="s">
        <v>126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4">
    <mergeCell ref="Q27:Q28"/>
    <mergeCell ref="R27:R28"/>
    <mergeCell ref="S27:S28"/>
    <mergeCell ref="T27:T28"/>
    <mergeCell ref="U27:U30"/>
    <mergeCell ref="V27:V30"/>
    <mergeCell ref="W27:W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Q22:Q23"/>
    <mergeCell ref="R22:R23"/>
    <mergeCell ref="S22:S23"/>
    <mergeCell ref="T22:T23"/>
    <mergeCell ref="U22:U26"/>
    <mergeCell ref="V22:V26"/>
    <mergeCell ref="W22:W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S17:S18"/>
    <mergeCell ref="T17:T18"/>
    <mergeCell ref="U17:U21"/>
    <mergeCell ref="V17:V21"/>
    <mergeCell ref="W17:W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U12:U16"/>
    <mergeCell ref="V12:V16"/>
    <mergeCell ref="W12:W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A31:G31"/>
    <mergeCell ref="H31:O31"/>
    <mergeCell ref="P31:V31"/>
    <mergeCell ref="W31:AB31"/>
    <mergeCell ref="A32:G32"/>
    <mergeCell ref="H32:O32"/>
    <mergeCell ref="P32:V32"/>
    <mergeCell ref="W32:AB32"/>
    <mergeCell ref="A33:AB33"/>
    <mergeCell ref="A3:E3"/>
    <mergeCell ref="G4:G6"/>
    <mergeCell ref="V4:V6"/>
    <mergeCell ref="P5:P6"/>
    <mergeCell ref="R5:R6"/>
    <mergeCell ref="Y7:Y11"/>
    <mergeCell ref="Z7:Z11"/>
    <mergeCell ref="A7:A11"/>
    <mergeCell ref="B7:B8"/>
    <mergeCell ref="F7:F11"/>
    <mergeCell ref="G7:G8"/>
    <mergeCell ref="Z5:Z6"/>
    <mergeCell ref="A4:A6"/>
    <mergeCell ref="B4:B6"/>
    <mergeCell ref="C4:C6"/>
    <mergeCell ref="D4:D6"/>
    <mergeCell ref="E4:E6"/>
    <mergeCell ref="F4:F6"/>
    <mergeCell ref="H7:H8"/>
    <mergeCell ref="I7:I8"/>
    <mergeCell ref="J7:J8"/>
    <mergeCell ref="K7:K8"/>
    <mergeCell ref="L7:L8"/>
    <mergeCell ref="M7:M8"/>
    <mergeCell ref="B14:B15"/>
    <mergeCell ref="G14:G16"/>
    <mergeCell ref="B16:C16"/>
    <mergeCell ref="A12:A16"/>
    <mergeCell ref="B12:B13"/>
    <mergeCell ref="F12:F16"/>
    <mergeCell ref="G12:G13"/>
    <mergeCell ref="X7:X11"/>
    <mergeCell ref="B9:B10"/>
    <mergeCell ref="G9:G11"/>
    <mergeCell ref="B11:C11"/>
    <mergeCell ref="N7:N8"/>
    <mergeCell ref="O7:O8"/>
    <mergeCell ref="P7:P8"/>
    <mergeCell ref="Q7:Q8"/>
    <mergeCell ref="R7:R8"/>
    <mergeCell ref="S7:S8"/>
    <mergeCell ref="T7:T8"/>
    <mergeCell ref="U7:U11"/>
    <mergeCell ref="V7:V11"/>
    <mergeCell ref="W7:W11"/>
    <mergeCell ref="H9:H11"/>
    <mergeCell ref="I9:I11"/>
    <mergeCell ref="J9:J11"/>
    <mergeCell ref="J5:J6"/>
    <mergeCell ref="K5:L5"/>
    <mergeCell ref="M5:M6"/>
    <mergeCell ref="N5:O5"/>
    <mergeCell ref="Q5:Q6"/>
    <mergeCell ref="Y5:Y6"/>
    <mergeCell ref="X17:X21"/>
    <mergeCell ref="X12:X16"/>
    <mergeCell ref="Y12:Y16"/>
    <mergeCell ref="Y17:Y2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Q12:Q13"/>
    <mergeCell ref="R12:R13"/>
    <mergeCell ref="S12:S13"/>
    <mergeCell ref="T12:T13"/>
    <mergeCell ref="AA7:AA11"/>
    <mergeCell ref="AB7:AB11"/>
    <mergeCell ref="AA12:AA16"/>
    <mergeCell ref="AB12:AB16"/>
    <mergeCell ref="Z12:Z16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AA17:AA21"/>
    <mergeCell ref="AB17:AB21"/>
    <mergeCell ref="A22:A26"/>
    <mergeCell ref="B22:B23"/>
    <mergeCell ref="F22:F26"/>
    <mergeCell ref="X22:X26"/>
    <mergeCell ref="Y22:Y26"/>
    <mergeCell ref="Z22:Z26"/>
    <mergeCell ref="AA22:AA26"/>
    <mergeCell ref="AB22:AB26"/>
    <mergeCell ref="B24:B25"/>
    <mergeCell ref="G24:G26"/>
    <mergeCell ref="G22:G23"/>
    <mergeCell ref="B19:B20"/>
    <mergeCell ref="G19:G21"/>
    <mergeCell ref="B26:C26"/>
    <mergeCell ref="Z17:Z21"/>
    <mergeCell ref="B21:C21"/>
    <mergeCell ref="A17:A21"/>
    <mergeCell ref="B17:B18"/>
    <mergeCell ref="F17:F21"/>
    <mergeCell ref="G17:G18"/>
    <mergeCell ref="H17:H18"/>
    <mergeCell ref="I17:I18"/>
    <mergeCell ref="X30:Z30"/>
    <mergeCell ref="AA30:AB30"/>
    <mergeCell ref="X27:X29"/>
    <mergeCell ref="Y27:Y29"/>
    <mergeCell ref="Z27:Z29"/>
    <mergeCell ref="AA27:AA29"/>
    <mergeCell ref="AB27:AB29"/>
    <mergeCell ref="A28:C29"/>
    <mergeCell ref="D28:D29"/>
    <mergeCell ref="G29:G30"/>
    <mergeCell ref="A27:C27"/>
    <mergeCell ref="E27:E30"/>
    <mergeCell ref="F27:F30"/>
    <mergeCell ref="G27:G28"/>
    <mergeCell ref="A30:C30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</mergeCells>
  <phoneticPr fontId="2" type="noConversion"/>
  <pageMargins left="0.7" right="0.7" top="0.75" bottom="0.23" header="0.3" footer="0.3"/>
  <pageSetup paperSize="9" scale="7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131" t="s">
        <v>127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44" t="s">
        <v>75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124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44" t="s">
        <v>128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30" t="s">
        <v>129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4">
    <mergeCell ref="A31:G31"/>
    <mergeCell ref="H31:O31"/>
    <mergeCell ref="P31:V31"/>
    <mergeCell ref="W31:AB31"/>
    <mergeCell ref="A32:G32"/>
    <mergeCell ref="H32:O32"/>
    <mergeCell ref="P32:V32"/>
    <mergeCell ref="W32:AB32"/>
    <mergeCell ref="A33:AB33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A28:C29"/>
    <mergeCell ref="D28:D29"/>
    <mergeCell ref="G29:G30"/>
    <mergeCell ref="H29:H30"/>
    <mergeCell ref="I29:I30"/>
    <mergeCell ref="J29:J30"/>
    <mergeCell ref="K29:K30"/>
    <mergeCell ref="L29:L30"/>
    <mergeCell ref="M27:M28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X30:Z30"/>
    <mergeCell ref="AA30:AB30"/>
    <mergeCell ref="V27:V30"/>
    <mergeCell ref="W27:W30"/>
    <mergeCell ref="X27:X29"/>
    <mergeCell ref="Y27:Y29"/>
    <mergeCell ref="Z27:Z29"/>
    <mergeCell ref="AA27:AA29"/>
    <mergeCell ref="AB27:AB29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44" t="s">
        <v>75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124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44" t="s">
        <v>128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30" t="s">
        <v>129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4">
    <mergeCell ref="A31:G31"/>
    <mergeCell ref="H31:O31"/>
    <mergeCell ref="P31:V31"/>
    <mergeCell ref="W31:AB31"/>
    <mergeCell ref="A32:G32"/>
    <mergeCell ref="H32:O32"/>
    <mergeCell ref="P32:V32"/>
    <mergeCell ref="W32:AB32"/>
    <mergeCell ref="A33:AB33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A28:C29"/>
    <mergeCell ref="D28:D29"/>
    <mergeCell ref="G29:G30"/>
    <mergeCell ref="H29:H30"/>
    <mergeCell ref="I29:I30"/>
    <mergeCell ref="J29:J30"/>
    <mergeCell ref="K29:K30"/>
    <mergeCell ref="L29:L30"/>
    <mergeCell ref="M27:M28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X30:Z30"/>
    <mergeCell ref="AA30:AB30"/>
    <mergeCell ref="V27:V30"/>
    <mergeCell ref="W27:W30"/>
    <mergeCell ref="X27:X29"/>
    <mergeCell ref="Y27:Y29"/>
    <mergeCell ref="Z27:Z29"/>
    <mergeCell ref="AA27:AA29"/>
    <mergeCell ref="AB27:AB29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44" t="s">
        <v>75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124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44" t="s">
        <v>128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30" t="s">
        <v>129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4">
    <mergeCell ref="A31:G31"/>
    <mergeCell ref="H31:O31"/>
    <mergeCell ref="P31:V31"/>
    <mergeCell ref="W31:AB31"/>
    <mergeCell ref="A32:G32"/>
    <mergeCell ref="H32:O32"/>
    <mergeCell ref="P32:V32"/>
    <mergeCell ref="W32:AB32"/>
    <mergeCell ref="A33:AB33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A28:C29"/>
    <mergeCell ref="D28:D29"/>
    <mergeCell ref="G29:G30"/>
    <mergeCell ref="H29:H30"/>
    <mergeCell ref="I29:I30"/>
    <mergeCell ref="J29:J30"/>
    <mergeCell ref="K29:K30"/>
    <mergeCell ref="L29:L30"/>
    <mergeCell ref="M27:M28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X30:Z30"/>
    <mergeCell ref="AA30:AB30"/>
    <mergeCell ref="V27:V30"/>
    <mergeCell ref="W27:W30"/>
    <mergeCell ref="X27:X29"/>
    <mergeCell ref="Y27:Y29"/>
    <mergeCell ref="Z27:Z29"/>
    <mergeCell ref="AA27:AA29"/>
    <mergeCell ref="AB27:AB29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44" t="s">
        <v>75</v>
      </c>
      <c r="B31" s="44"/>
      <c r="C31" s="44"/>
      <c r="D31" s="44"/>
      <c r="E31" s="44"/>
      <c r="F31" s="44"/>
      <c r="G31" s="44"/>
      <c r="H31" s="128" t="s">
        <v>103</v>
      </c>
      <c r="I31" s="128"/>
      <c r="J31" s="128"/>
      <c r="K31" s="128"/>
      <c r="L31" s="128"/>
      <c r="M31" s="128"/>
      <c r="N31" s="128"/>
      <c r="O31" s="128"/>
      <c r="P31" s="48" t="s">
        <v>124</v>
      </c>
      <c r="Q31" s="48"/>
      <c r="R31" s="48"/>
      <c r="S31" s="48"/>
      <c r="T31" s="48"/>
      <c r="U31" s="48"/>
      <c r="V31" s="48"/>
      <c r="W31" s="48" t="s">
        <v>117</v>
      </c>
      <c r="X31" s="48"/>
      <c r="Y31" s="48"/>
      <c r="Z31" s="48"/>
      <c r="AA31" s="48"/>
      <c r="AB31" s="48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44" t="s">
        <v>128</v>
      </c>
      <c r="B32" s="44"/>
      <c r="C32" s="44"/>
      <c r="D32" s="44"/>
      <c r="E32" s="44"/>
      <c r="F32" s="44"/>
      <c r="G32" s="44"/>
      <c r="H32" s="44" t="s">
        <v>107</v>
      </c>
      <c r="I32" s="44"/>
      <c r="J32" s="44"/>
      <c r="K32" s="44"/>
      <c r="L32" s="44"/>
      <c r="M32" s="44"/>
      <c r="N32" s="44"/>
      <c r="O32" s="44"/>
      <c r="P32" s="48" t="s">
        <v>120</v>
      </c>
      <c r="Q32" s="48"/>
      <c r="R32" s="48"/>
      <c r="S32" s="48"/>
      <c r="T32" s="48"/>
      <c r="U32" s="48"/>
      <c r="V32" s="48"/>
      <c r="W32" s="48" t="s">
        <v>109</v>
      </c>
      <c r="X32" s="48"/>
      <c r="Y32" s="48"/>
      <c r="Z32" s="48"/>
      <c r="AA32" s="48"/>
      <c r="AB32" s="48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30" t="s">
        <v>129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4">
    <mergeCell ref="A31:G31"/>
    <mergeCell ref="H31:O31"/>
    <mergeCell ref="P31:V31"/>
    <mergeCell ref="W31:AB31"/>
    <mergeCell ref="A32:G32"/>
    <mergeCell ref="H32:O32"/>
    <mergeCell ref="P32:V32"/>
    <mergeCell ref="W32:AB32"/>
    <mergeCell ref="A33:AB33"/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A28:C29"/>
    <mergeCell ref="D28:D29"/>
    <mergeCell ref="G29:G30"/>
    <mergeCell ref="H29:H30"/>
    <mergeCell ref="I29:I30"/>
    <mergeCell ref="J29:J30"/>
    <mergeCell ref="K29:K30"/>
    <mergeCell ref="L29:L30"/>
    <mergeCell ref="M27:M28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X30:Z30"/>
    <mergeCell ref="AA30:AB30"/>
    <mergeCell ref="V27:V30"/>
    <mergeCell ref="W27:W30"/>
    <mergeCell ref="X27:X29"/>
    <mergeCell ref="Y27:Y29"/>
    <mergeCell ref="Z27:Z29"/>
    <mergeCell ref="AA27:AA29"/>
    <mergeCell ref="AB27:AB29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C200"/>
  <sheetViews>
    <sheetView zoomScaleNormal="100" zoomScaleSheetLayoutView="100" workbookViewId="0"/>
  </sheetViews>
  <sheetFormatPr defaultColWidth="8.796875" defaultRowHeight="15.6"/>
  <cols>
    <col min="1" max="1" width="3.3984375" customWidth="1"/>
    <col min="2" max="2" width="3.19921875" customWidth="1"/>
    <col min="3" max="3" width="6.69921875" customWidth="1"/>
    <col min="4" max="4" width="7.09765625" customWidth="1"/>
    <col min="5" max="5" width="4.8984375" customWidth="1"/>
    <col min="6" max="7" width="3.796875" customWidth="1"/>
    <col min="8" max="8" width="5.59765625" customWidth="1"/>
    <col min="9" max="9" width="7" customWidth="1"/>
    <col min="10" max="10" width="6.3984375" customWidth="1"/>
    <col min="11" max="11" width="7" customWidth="1"/>
    <col min="12" max="12" width="5.296875" customWidth="1"/>
    <col min="13" max="13" width="7.296875" customWidth="1"/>
    <col min="14" max="14" width="7.19921875" customWidth="1"/>
    <col min="15" max="15" width="5.59765625" customWidth="1"/>
    <col min="16" max="16" width="5.8984375" customWidth="1"/>
    <col min="17" max="17" width="6.09765625" customWidth="1"/>
    <col min="18" max="18" width="6.59765625" customWidth="1"/>
    <col min="19" max="19" width="7.09765625" customWidth="1"/>
    <col min="20" max="20" width="6.3984375" customWidth="1"/>
    <col min="21" max="21" width="7.8984375" customWidth="1"/>
    <col min="22" max="23" width="8.19921875" customWidth="1"/>
    <col min="24" max="24" width="5.796875" customWidth="1"/>
    <col min="25" max="25" width="5.8984375" customWidth="1"/>
    <col min="26" max="27" width="6.19921875" customWidth="1"/>
    <col min="28" max="28" width="6.59765625" customWidth="1"/>
    <col min="29" max="30" width="5.19921875" customWidth="1"/>
    <col min="31" max="31" width="5.09765625" customWidth="1"/>
    <col min="32" max="41" width="8.8984375" customWidth="1"/>
    <col min="42" max="51" width="10" customWidth="1"/>
    <col min="52" max="61" width="9.69921875" customWidth="1"/>
    <col min="62" max="71" width="10.59765625" customWidth="1"/>
    <col min="72" max="81" width="10.3984375" customWidth="1"/>
  </cols>
  <sheetData>
    <row r="1" spans="1:81" ht="18.899999999999999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>
      <c r="A2" s="30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8.899999999999999" customHeight="1">
      <c r="A3" s="116" t="s">
        <v>2</v>
      </c>
      <c r="B3" s="66"/>
      <c r="C3" s="66"/>
      <c r="D3" s="66"/>
      <c r="E3" s="66"/>
      <c r="F3" s="67" t="s">
        <v>3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125" t="s">
        <v>57</v>
      </c>
      <c r="R3" s="125"/>
      <c r="S3" s="125"/>
      <c r="T3" s="125"/>
      <c r="U3" s="19" t="s">
        <v>4</v>
      </c>
      <c r="V3" s="19"/>
      <c r="W3" s="19"/>
      <c r="X3" s="58" t="s">
        <v>5</v>
      </c>
      <c r="Y3" s="58"/>
      <c r="Z3" s="58"/>
      <c r="AA3" s="58"/>
      <c r="AB3" s="58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  <c r="AP3" s="2"/>
      <c r="AQ3" s="2"/>
      <c r="AR3" s="2"/>
      <c r="AS3" s="2"/>
      <c r="AT3" s="2"/>
      <c r="AU3" s="2"/>
      <c r="AV3" s="2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1" customHeight="1">
      <c r="A4" s="56" t="s">
        <v>6</v>
      </c>
      <c r="B4" s="56" t="s">
        <v>7</v>
      </c>
      <c r="C4" s="30" t="s">
        <v>8</v>
      </c>
      <c r="D4" s="56" t="s">
        <v>9</v>
      </c>
      <c r="E4" s="56" t="s">
        <v>10</v>
      </c>
      <c r="F4" s="21" t="s">
        <v>6</v>
      </c>
      <c r="G4" s="21" t="s">
        <v>11</v>
      </c>
      <c r="H4" s="21" t="s">
        <v>12</v>
      </c>
      <c r="I4" s="21"/>
      <c r="J4" s="21"/>
      <c r="K4" s="21" t="s">
        <v>58</v>
      </c>
      <c r="L4" s="21"/>
      <c r="M4" s="21"/>
      <c r="N4" s="21" t="s">
        <v>15</v>
      </c>
      <c r="O4" s="21"/>
      <c r="P4" s="21"/>
      <c r="Q4" s="125"/>
      <c r="R4" s="125"/>
      <c r="S4" s="125"/>
      <c r="T4" s="125"/>
      <c r="U4" s="19" t="s">
        <v>16</v>
      </c>
      <c r="V4" s="19" t="s">
        <v>17</v>
      </c>
      <c r="W4" s="19" t="s">
        <v>18</v>
      </c>
      <c r="X4" s="34" t="s">
        <v>6</v>
      </c>
      <c r="Y4" s="58" t="s">
        <v>16</v>
      </c>
      <c r="Z4" s="58"/>
      <c r="AA4" s="58" t="s">
        <v>17</v>
      </c>
      <c r="AB4" s="58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  <c r="AO4" s="2"/>
      <c r="AP4" s="2"/>
      <c r="AQ4" s="2"/>
      <c r="AR4" s="2"/>
      <c r="AS4" s="2"/>
      <c r="AT4" s="2"/>
      <c r="AU4" s="2"/>
      <c r="AV4" s="2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21" customHeight="1">
      <c r="A5" s="56"/>
      <c r="B5" s="56"/>
      <c r="C5" s="30"/>
      <c r="D5" s="56"/>
      <c r="E5" s="56"/>
      <c r="F5" s="21"/>
      <c r="G5" s="21"/>
      <c r="H5" s="21" t="s">
        <v>20</v>
      </c>
      <c r="I5" s="21"/>
      <c r="J5" s="22" t="s">
        <v>18</v>
      </c>
      <c r="K5" s="21" t="s">
        <v>20</v>
      </c>
      <c r="L5" s="21"/>
      <c r="M5" s="22" t="s">
        <v>18</v>
      </c>
      <c r="N5" s="21" t="s">
        <v>20</v>
      </c>
      <c r="O5" s="21"/>
      <c r="P5" s="22" t="s">
        <v>18</v>
      </c>
      <c r="Q5" s="127" t="s">
        <v>96</v>
      </c>
      <c r="R5" s="127" t="s">
        <v>97</v>
      </c>
      <c r="S5" s="127" t="s">
        <v>112</v>
      </c>
      <c r="T5" s="127" t="s">
        <v>113</v>
      </c>
      <c r="U5" s="19"/>
      <c r="V5" s="19"/>
      <c r="W5" s="19"/>
      <c r="X5" s="34"/>
      <c r="Y5" s="34" t="s">
        <v>22</v>
      </c>
      <c r="Z5" s="34" t="s">
        <v>23</v>
      </c>
      <c r="AA5" s="34" t="s">
        <v>22</v>
      </c>
      <c r="AB5" s="34" t="s">
        <v>23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43.8" customHeight="1">
      <c r="A6" s="56"/>
      <c r="B6" s="56"/>
      <c r="C6" s="30"/>
      <c r="D6" s="56"/>
      <c r="E6" s="56"/>
      <c r="F6" s="21"/>
      <c r="G6" s="21"/>
      <c r="H6" s="14" t="s">
        <v>100</v>
      </c>
      <c r="I6" s="8" t="s">
        <v>49</v>
      </c>
      <c r="J6" s="22"/>
      <c r="K6" s="14" t="s">
        <v>100</v>
      </c>
      <c r="L6" s="8" t="s">
        <v>49</v>
      </c>
      <c r="M6" s="22"/>
      <c r="N6" s="14" t="s">
        <v>100</v>
      </c>
      <c r="O6" s="8" t="s">
        <v>49</v>
      </c>
      <c r="P6" s="22"/>
      <c r="Q6" s="127"/>
      <c r="R6" s="127"/>
      <c r="S6" s="127"/>
      <c r="T6" s="127"/>
      <c r="U6" s="19"/>
      <c r="V6" s="19"/>
      <c r="W6" s="19"/>
      <c r="X6" s="34"/>
      <c r="Y6" s="34"/>
      <c r="Z6" s="34"/>
      <c r="AA6" s="34"/>
      <c r="AB6" s="34"/>
      <c r="AC6" s="3"/>
      <c r="AD6" s="3"/>
      <c r="AE6" s="3"/>
      <c r="AF6" s="3"/>
      <c r="AG6" s="3"/>
      <c r="AH6" s="3"/>
      <c r="AI6" s="3"/>
      <c r="AJ6" s="3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21" customHeight="1">
      <c r="A7" s="56" t="s">
        <v>26</v>
      </c>
      <c r="B7" s="56" t="s">
        <v>27</v>
      </c>
      <c r="C7" s="5" t="s">
        <v>28</v>
      </c>
      <c r="D7" s="11"/>
      <c r="E7" s="12"/>
      <c r="F7" s="21" t="s">
        <v>26</v>
      </c>
      <c r="G7" s="21" t="s">
        <v>10</v>
      </c>
      <c r="H7" s="28"/>
      <c r="I7" s="28"/>
      <c r="J7" s="28">
        <f>SUM(H7:I8)</f>
        <v>0</v>
      </c>
      <c r="K7" s="22"/>
      <c r="L7" s="22"/>
      <c r="M7" s="22">
        <f>SUM(K7:L8)</f>
        <v>0</v>
      </c>
      <c r="N7" s="22"/>
      <c r="O7" s="22"/>
      <c r="P7" s="22">
        <f>SUM(N7:O8)</f>
        <v>0</v>
      </c>
      <c r="Q7" s="121"/>
      <c r="R7" s="121"/>
      <c r="S7" s="121"/>
      <c r="T7" s="121"/>
      <c r="U7" s="27"/>
      <c r="V7" s="27"/>
      <c r="W7" s="27">
        <f>SUM(U7:V11)</f>
        <v>0</v>
      </c>
      <c r="X7" s="34" t="s">
        <v>26</v>
      </c>
      <c r="Y7" s="58"/>
      <c r="Z7" s="58"/>
      <c r="AA7" s="58"/>
      <c r="AB7" s="58"/>
      <c r="AC7" s="3"/>
      <c r="AD7" s="3"/>
      <c r="AE7" s="3"/>
      <c r="AF7" s="3"/>
      <c r="AG7" s="3"/>
      <c r="AH7" s="3"/>
      <c r="AI7" s="3"/>
      <c r="AJ7" s="3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ht="24" customHeight="1">
      <c r="A8" s="56"/>
      <c r="B8" s="56"/>
      <c r="C8" s="5" t="s">
        <v>29</v>
      </c>
      <c r="D8" s="11"/>
      <c r="E8" s="12"/>
      <c r="F8" s="21"/>
      <c r="G8" s="21"/>
      <c r="H8" s="23"/>
      <c r="I8" s="23"/>
      <c r="J8" s="23"/>
      <c r="K8" s="22"/>
      <c r="L8" s="22"/>
      <c r="M8" s="22"/>
      <c r="N8" s="22"/>
      <c r="O8" s="22"/>
      <c r="P8" s="22"/>
      <c r="Q8" s="121"/>
      <c r="R8" s="121"/>
      <c r="S8" s="121"/>
      <c r="T8" s="121"/>
      <c r="U8" s="27"/>
      <c r="V8" s="27"/>
      <c r="W8" s="27"/>
      <c r="X8" s="34"/>
      <c r="Y8" s="58"/>
      <c r="Z8" s="58"/>
      <c r="AA8" s="58"/>
      <c r="AB8" s="58"/>
      <c r="AC8" s="3"/>
      <c r="AD8" s="3"/>
      <c r="AE8" s="3"/>
      <c r="AF8" s="3"/>
      <c r="AG8" s="3"/>
      <c r="AH8" s="3"/>
      <c r="AI8" s="3"/>
      <c r="AJ8" s="3"/>
      <c r="AK8" s="3"/>
      <c r="AL8" s="3"/>
      <c r="AM8" s="2"/>
      <c r="AN8" s="2"/>
      <c r="AO8" s="2"/>
      <c r="AP8" s="2"/>
      <c r="AQ8" s="2"/>
      <c r="AR8" s="2"/>
      <c r="AS8" s="2"/>
      <c r="AT8" s="2"/>
      <c r="AU8" s="2"/>
      <c r="AV8" s="2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ht="21" customHeight="1">
      <c r="A9" s="56"/>
      <c r="B9" s="56" t="s">
        <v>30</v>
      </c>
      <c r="C9" s="5" t="s">
        <v>28</v>
      </c>
      <c r="D9" s="11"/>
      <c r="E9" s="12"/>
      <c r="F9" s="21"/>
      <c r="G9" s="39" t="s">
        <v>31</v>
      </c>
      <c r="H9" s="28"/>
      <c r="I9" s="28"/>
      <c r="J9" s="28">
        <f>SUM(H9:I11)</f>
        <v>0</v>
      </c>
      <c r="K9" s="22"/>
      <c r="L9" s="22"/>
      <c r="M9" s="22">
        <f>SUM(K9:L11)</f>
        <v>0</v>
      </c>
      <c r="N9" s="22"/>
      <c r="O9" s="22"/>
      <c r="P9" s="22">
        <f>SUM(N9:O11)</f>
        <v>0</v>
      </c>
      <c r="Q9" s="121"/>
      <c r="R9" s="121"/>
      <c r="S9" s="121"/>
      <c r="T9" s="121"/>
      <c r="U9" s="27"/>
      <c r="V9" s="27"/>
      <c r="W9" s="27"/>
      <c r="X9" s="34"/>
      <c r="Y9" s="58"/>
      <c r="Z9" s="58"/>
      <c r="AA9" s="58"/>
      <c r="AB9" s="58"/>
      <c r="AC9" s="3"/>
      <c r="AD9" s="3"/>
      <c r="AE9" s="3"/>
      <c r="AF9" s="3"/>
      <c r="AG9" s="3"/>
      <c r="AH9" s="3"/>
      <c r="AI9" s="3"/>
      <c r="AJ9" s="3"/>
      <c r="AK9" s="3"/>
      <c r="AL9" s="3"/>
      <c r="AM9" s="2"/>
      <c r="AN9" s="2"/>
      <c r="AO9" s="2"/>
      <c r="AP9" s="2"/>
      <c r="AQ9" s="2"/>
      <c r="AR9" s="2"/>
      <c r="AS9" s="2"/>
      <c r="AT9" s="2"/>
      <c r="AU9" s="2"/>
      <c r="AV9" s="2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21" customHeight="1">
      <c r="A10" s="56"/>
      <c r="B10" s="56"/>
      <c r="C10" s="5" t="s">
        <v>29</v>
      </c>
      <c r="D10" s="11"/>
      <c r="E10" s="12"/>
      <c r="F10" s="21"/>
      <c r="G10" s="39"/>
      <c r="H10" s="23"/>
      <c r="I10" s="23"/>
      <c r="J10" s="23"/>
      <c r="K10" s="22"/>
      <c r="L10" s="22"/>
      <c r="M10" s="22"/>
      <c r="N10" s="22"/>
      <c r="O10" s="22"/>
      <c r="P10" s="22"/>
      <c r="Q10" s="121"/>
      <c r="R10" s="121"/>
      <c r="S10" s="121"/>
      <c r="T10" s="121"/>
      <c r="U10" s="27"/>
      <c r="V10" s="27"/>
      <c r="W10" s="27"/>
      <c r="X10" s="34"/>
      <c r="Y10" s="58"/>
      <c r="Z10" s="58"/>
      <c r="AA10" s="58"/>
      <c r="AB10" s="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ht="21" customHeight="1">
      <c r="A11" s="56"/>
      <c r="B11" s="56" t="s">
        <v>32</v>
      </c>
      <c r="C11" s="56"/>
      <c r="D11" s="11"/>
      <c r="E11" s="12"/>
      <c r="F11" s="21"/>
      <c r="G11" s="39"/>
      <c r="H11" s="23"/>
      <c r="I11" s="23"/>
      <c r="J11" s="23"/>
      <c r="K11" s="22"/>
      <c r="L11" s="22"/>
      <c r="M11" s="22"/>
      <c r="N11" s="22"/>
      <c r="O11" s="22"/>
      <c r="P11" s="22"/>
      <c r="Q11" s="121"/>
      <c r="R11" s="121"/>
      <c r="S11" s="121"/>
      <c r="T11" s="121"/>
      <c r="U11" s="27"/>
      <c r="V11" s="27"/>
      <c r="W11" s="27"/>
      <c r="X11" s="34"/>
      <c r="Y11" s="58"/>
      <c r="Z11" s="58"/>
      <c r="AA11" s="58"/>
      <c r="AB11" s="58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ht="21" customHeight="1">
      <c r="A12" s="56" t="s">
        <v>33</v>
      </c>
      <c r="B12" s="56" t="s">
        <v>27</v>
      </c>
      <c r="C12" s="5" t="s">
        <v>16</v>
      </c>
      <c r="D12" s="11"/>
      <c r="E12" s="12"/>
      <c r="F12" s="21" t="s">
        <v>33</v>
      </c>
      <c r="G12" s="21" t="s">
        <v>10</v>
      </c>
      <c r="H12" s="28"/>
      <c r="I12" s="28"/>
      <c r="J12" s="28">
        <f>SUM(H12:I13)</f>
        <v>0</v>
      </c>
      <c r="K12" s="22"/>
      <c r="L12" s="22"/>
      <c r="M12" s="22">
        <f>SUM(K12:L13)</f>
        <v>0</v>
      </c>
      <c r="N12" s="22"/>
      <c r="O12" s="22"/>
      <c r="P12" s="22">
        <f>SUM(N12:O13)</f>
        <v>0</v>
      </c>
      <c r="Q12" s="121"/>
      <c r="R12" s="121"/>
      <c r="S12" s="121"/>
      <c r="T12" s="121"/>
      <c r="U12" s="27"/>
      <c r="V12" s="27"/>
      <c r="W12" s="27">
        <f>SUM(U12:V16)</f>
        <v>0</v>
      </c>
      <c r="X12" s="34" t="s">
        <v>33</v>
      </c>
      <c r="Y12" s="58"/>
      <c r="Z12" s="58"/>
      <c r="AA12" s="58"/>
      <c r="AB12" s="58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21" customHeight="1">
      <c r="A13" s="56"/>
      <c r="B13" s="56"/>
      <c r="C13" s="5" t="s">
        <v>17</v>
      </c>
      <c r="D13" s="11"/>
      <c r="E13" s="12"/>
      <c r="F13" s="21"/>
      <c r="G13" s="21"/>
      <c r="H13" s="23"/>
      <c r="I13" s="23"/>
      <c r="J13" s="23"/>
      <c r="K13" s="23"/>
      <c r="L13" s="23"/>
      <c r="M13" s="22"/>
      <c r="N13" s="23"/>
      <c r="O13" s="23"/>
      <c r="P13" s="22"/>
      <c r="Q13" s="122"/>
      <c r="R13" s="122"/>
      <c r="S13" s="122"/>
      <c r="T13" s="122"/>
      <c r="U13" s="23"/>
      <c r="V13" s="23"/>
      <c r="W13" s="27"/>
      <c r="X13" s="34"/>
      <c r="Y13" s="58"/>
      <c r="Z13" s="58"/>
      <c r="AA13" s="58"/>
      <c r="AB13" s="5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21" customHeight="1">
      <c r="A14" s="56"/>
      <c r="B14" s="56" t="s">
        <v>30</v>
      </c>
      <c r="C14" s="5" t="s">
        <v>16</v>
      </c>
      <c r="D14" s="11"/>
      <c r="E14" s="12"/>
      <c r="F14" s="21"/>
      <c r="G14" s="39" t="s">
        <v>31</v>
      </c>
      <c r="H14" s="28"/>
      <c r="I14" s="28"/>
      <c r="J14" s="28">
        <f>SUM(H14:I16)</f>
        <v>0</v>
      </c>
      <c r="K14" s="22"/>
      <c r="L14" s="22"/>
      <c r="M14" s="22">
        <f>SUM(K14:L16)</f>
        <v>0</v>
      </c>
      <c r="N14" s="22"/>
      <c r="O14" s="22"/>
      <c r="P14" s="22">
        <f>SUM(N14:O16)</f>
        <v>0</v>
      </c>
      <c r="Q14" s="121"/>
      <c r="R14" s="121"/>
      <c r="S14" s="121"/>
      <c r="T14" s="121"/>
      <c r="U14" s="23"/>
      <c r="V14" s="23"/>
      <c r="W14" s="27"/>
      <c r="X14" s="34"/>
      <c r="Y14" s="58"/>
      <c r="Z14" s="58"/>
      <c r="AA14" s="58"/>
      <c r="AB14" s="58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21" customHeight="1">
      <c r="A15" s="56"/>
      <c r="B15" s="56"/>
      <c r="C15" s="5" t="s">
        <v>17</v>
      </c>
      <c r="D15" s="11"/>
      <c r="E15" s="12"/>
      <c r="F15" s="21"/>
      <c r="G15" s="39"/>
      <c r="H15" s="23"/>
      <c r="I15" s="23"/>
      <c r="J15" s="23"/>
      <c r="K15" s="22"/>
      <c r="L15" s="22"/>
      <c r="M15" s="22"/>
      <c r="N15" s="23"/>
      <c r="O15" s="23"/>
      <c r="P15" s="22"/>
      <c r="Q15" s="121"/>
      <c r="R15" s="121"/>
      <c r="S15" s="121"/>
      <c r="T15" s="121"/>
      <c r="U15" s="23"/>
      <c r="V15" s="23"/>
      <c r="W15" s="27"/>
      <c r="X15" s="34"/>
      <c r="Y15" s="58"/>
      <c r="Z15" s="58"/>
      <c r="AA15" s="58"/>
      <c r="AB15" s="58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21" customHeight="1">
      <c r="A16" s="56"/>
      <c r="B16" s="56" t="s">
        <v>32</v>
      </c>
      <c r="C16" s="56"/>
      <c r="D16" s="11"/>
      <c r="E16" s="12"/>
      <c r="F16" s="21"/>
      <c r="G16" s="39"/>
      <c r="H16" s="23"/>
      <c r="I16" s="23"/>
      <c r="J16" s="23"/>
      <c r="K16" s="22"/>
      <c r="L16" s="22"/>
      <c r="M16" s="22"/>
      <c r="N16" s="23"/>
      <c r="O16" s="23"/>
      <c r="P16" s="22"/>
      <c r="Q16" s="121"/>
      <c r="R16" s="121"/>
      <c r="S16" s="121"/>
      <c r="T16" s="121"/>
      <c r="U16" s="23"/>
      <c r="V16" s="23"/>
      <c r="W16" s="27"/>
      <c r="X16" s="34"/>
      <c r="Y16" s="58"/>
      <c r="Z16" s="58"/>
      <c r="AA16" s="58"/>
      <c r="AB16" s="5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21" customHeight="1">
      <c r="A17" s="56" t="s">
        <v>34</v>
      </c>
      <c r="B17" s="56" t="s">
        <v>27</v>
      </c>
      <c r="C17" s="5" t="s">
        <v>16</v>
      </c>
      <c r="D17" s="11"/>
      <c r="E17" s="12"/>
      <c r="F17" s="21" t="s">
        <v>34</v>
      </c>
      <c r="G17" s="21" t="s">
        <v>10</v>
      </c>
      <c r="H17" s="28"/>
      <c r="I17" s="28"/>
      <c r="J17" s="28">
        <f>SUM(H17:I18)</f>
        <v>0</v>
      </c>
      <c r="K17" s="22"/>
      <c r="L17" s="22"/>
      <c r="M17" s="22">
        <f>SUM(K17:L18)</f>
        <v>0</v>
      </c>
      <c r="N17" s="22"/>
      <c r="O17" s="22"/>
      <c r="P17" s="22">
        <f>SUM(N17:O18)</f>
        <v>0</v>
      </c>
      <c r="Q17" s="121"/>
      <c r="R17" s="121"/>
      <c r="S17" s="121"/>
      <c r="T17" s="121"/>
      <c r="U17" s="27"/>
      <c r="V17" s="27"/>
      <c r="W17" s="27">
        <f>SUM(U17:V21)</f>
        <v>0</v>
      </c>
      <c r="X17" s="34" t="s">
        <v>34</v>
      </c>
      <c r="Y17" s="58"/>
      <c r="Z17" s="58"/>
      <c r="AA17" s="58"/>
      <c r="AB17" s="58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21" customHeight="1">
      <c r="A18" s="56"/>
      <c r="B18" s="56"/>
      <c r="C18" s="5" t="s">
        <v>17</v>
      </c>
      <c r="D18" s="11"/>
      <c r="E18" s="12"/>
      <c r="F18" s="21"/>
      <c r="G18" s="21"/>
      <c r="H18" s="23"/>
      <c r="I18" s="23"/>
      <c r="J18" s="23"/>
      <c r="K18" s="22"/>
      <c r="L18" s="22"/>
      <c r="M18" s="22"/>
      <c r="N18" s="22"/>
      <c r="O18" s="22"/>
      <c r="P18" s="22"/>
      <c r="Q18" s="121"/>
      <c r="R18" s="121"/>
      <c r="S18" s="121"/>
      <c r="T18" s="121"/>
      <c r="U18" s="27"/>
      <c r="V18" s="27"/>
      <c r="W18" s="27"/>
      <c r="X18" s="34"/>
      <c r="Y18" s="58"/>
      <c r="Z18" s="58"/>
      <c r="AA18" s="58"/>
      <c r="AB18" s="58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21" customHeight="1">
      <c r="A19" s="56"/>
      <c r="B19" s="56" t="s">
        <v>30</v>
      </c>
      <c r="C19" s="5" t="s">
        <v>16</v>
      </c>
      <c r="D19" s="11"/>
      <c r="E19" s="12"/>
      <c r="F19" s="21"/>
      <c r="G19" s="39" t="s">
        <v>31</v>
      </c>
      <c r="H19" s="28"/>
      <c r="I19" s="28"/>
      <c r="J19" s="28">
        <f>SUM(H19:I21)</f>
        <v>0</v>
      </c>
      <c r="K19" s="22"/>
      <c r="L19" s="22"/>
      <c r="M19" s="22">
        <f>SUM(K19:L21)</f>
        <v>0</v>
      </c>
      <c r="N19" s="22"/>
      <c r="O19" s="22"/>
      <c r="P19" s="22">
        <f>SUM(N19:O21)</f>
        <v>0</v>
      </c>
      <c r="Q19" s="121"/>
      <c r="R19" s="121"/>
      <c r="S19" s="121"/>
      <c r="T19" s="121"/>
      <c r="U19" s="27"/>
      <c r="V19" s="27"/>
      <c r="W19" s="27"/>
      <c r="X19" s="34"/>
      <c r="Y19" s="58"/>
      <c r="Z19" s="58"/>
      <c r="AA19" s="58"/>
      <c r="AB19" s="58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21" customHeight="1">
      <c r="A20" s="56"/>
      <c r="B20" s="56"/>
      <c r="C20" s="5" t="s">
        <v>17</v>
      </c>
      <c r="D20" s="11"/>
      <c r="E20" s="12"/>
      <c r="F20" s="21"/>
      <c r="G20" s="39"/>
      <c r="H20" s="23"/>
      <c r="I20" s="23"/>
      <c r="J20" s="23"/>
      <c r="K20" s="22"/>
      <c r="L20" s="22"/>
      <c r="M20" s="22"/>
      <c r="N20" s="22"/>
      <c r="O20" s="22"/>
      <c r="P20" s="22"/>
      <c r="Q20" s="121"/>
      <c r="R20" s="121"/>
      <c r="S20" s="121"/>
      <c r="T20" s="121"/>
      <c r="U20" s="27"/>
      <c r="V20" s="27"/>
      <c r="W20" s="27"/>
      <c r="X20" s="34"/>
      <c r="Y20" s="58"/>
      <c r="Z20" s="58"/>
      <c r="AA20" s="58"/>
      <c r="AB20" s="58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21" customHeight="1">
      <c r="A21" s="56"/>
      <c r="B21" s="56" t="s">
        <v>32</v>
      </c>
      <c r="C21" s="56"/>
      <c r="D21" s="11"/>
      <c r="E21" s="12"/>
      <c r="F21" s="21"/>
      <c r="G21" s="39"/>
      <c r="H21" s="23"/>
      <c r="I21" s="23"/>
      <c r="J21" s="23"/>
      <c r="K21" s="22"/>
      <c r="L21" s="22"/>
      <c r="M21" s="22"/>
      <c r="N21" s="22"/>
      <c r="O21" s="22"/>
      <c r="P21" s="22"/>
      <c r="Q21" s="121"/>
      <c r="R21" s="121"/>
      <c r="S21" s="121"/>
      <c r="T21" s="121"/>
      <c r="U21" s="27"/>
      <c r="V21" s="27"/>
      <c r="W21" s="27"/>
      <c r="X21" s="34"/>
      <c r="Y21" s="58"/>
      <c r="Z21" s="58"/>
      <c r="AA21" s="58"/>
      <c r="AB21" s="58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21" customHeight="1">
      <c r="A22" s="119" t="s">
        <v>87</v>
      </c>
      <c r="B22" s="56" t="s">
        <v>27</v>
      </c>
      <c r="C22" s="5" t="s">
        <v>16</v>
      </c>
      <c r="D22" s="11"/>
      <c r="E22" s="12"/>
      <c r="F22" s="21" t="s">
        <v>101</v>
      </c>
      <c r="G22" s="21" t="s">
        <v>10</v>
      </c>
      <c r="H22" s="28"/>
      <c r="I22" s="28"/>
      <c r="J22" s="28">
        <f>SUM(H22:I23)</f>
        <v>0</v>
      </c>
      <c r="K22" s="22"/>
      <c r="L22" s="22"/>
      <c r="M22" s="22">
        <f>SUM(K22:L23)</f>
        <v>0</v>
      </c>
      <c r="N22" s="22"/>
      <c r="O22" s="22"/>
      <c r="P22" s="22">
        <f>SUM(N22:O23)</f>
        <v>0</v>
      </c>
      <c r="Q22" s="121"/>
      <c r="R22" s="121"/>
      <c r="S22" s="121"/>
      <c r="T22" s="121"/>
      <c r="U22" s="27"/>
      <c r="V22" s="27"/>
      <c r="W22" s="27">
        <f>SUM(U22:V26)</f>
        <v>0</v>
      </c>
      <c r="X22" s="118" t="s">
        <v>87</v>
      </c>
      <c r="Y22" s="58"/>
      <c r="Z22" s="58"/>
      <c r="AA22" s="58"/>
      <c r="AB22" s="58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21" customHeight="1">
      <c r="A23" s="56"/>
      <c r="B23" s="56"/>
      <c r="C23" s="5" t="s">
        <v>17</v>
      </c>
      <c r="D23" s="11"/>
      <c r="E23" s="12"/>
      <c r="F23" s="21"/>
      <c r="G23" s="21"/>
      <c r="H23" s="23"/>
      <c r="I23" s="23"/>
      <c r="J23" s="23"/>
      <c r="K23" s="22"/>
      <c r="L23" s="22"/>
      <c r="M23" s="22"/>
      <c r="N23" s="22"/>
      <c r="O23" s="22"/>
      <c r="P23" s="22"/>
      <c r="Q23" s="121"/>
      <c r="R23" s="121"/>
      <c r="S23" s="121"/>
      <c r="T23" s="121"/>
      <c r="U23" s="27"/>
      <c r="V23" s="27"/>
      <c r="W23" s="27"/>
      <c r="X23" s="34"/>
      <c r="Y23" s="58"/>
      <c r="Z23" s="58"/>
      <c r="AA23" s="58"/>
      <c r="AB23" s="58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21" customHeight="1">
      <c r="A24" s="56"/>
      <c r="B24" s="56" t="s">
        <v>30</v>
      </c>
      <c r="C24" s="5" t="s">
        <v>16</v>
      </c>
      <c r="D24" s="11"/>
      <c r="E24" s="12"/>
      <c r="F24" s="21"/>
      <c r="G24" s="39" t="s">
        <v>31</v>
      </c>
      <c r="H24" s="28"/>
      <c r="I24" s="28"/>
      <c r="J24" s="28">
        <f>SUM(H24:I26)</f>
        <v>0</v>
      </c>
      <c r="K24" s="22"/>
      <c r="L24" s="22"/>
      <c r="M24" s="22">
        <f>SUM(K24:L26)</f>
        <v>0</v>
      </c>
      <c r="N24" s="22"/>
      <c r="O24" s="22"/>
      <c r="P24" s="22">
        <f>SUM(N24:O26)</f>
        <v>0</v>
      </c>
      <c r="Q24" s="121"/>
      <c r="R24" s="121"/>
      <c r="S24" s="121"/>
      <c r="T24" s="121"/>
      <c r="U24" s="27"/>
      <c r="V24" s="27"/>
      <c r="W24" s="27"/>
      <c r="X24" s="34"/>
      <c r="Y24" s="58"/>
      <c r="Z24" s="58"/>
      <c r="AA24" s="58"/>
      <c r="AB24" s="58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21" customHeight="1">
      <c r="A25" s="56"/>
      <c r="B25" s="56"/>
      <c r="C25" s="5" t="s">
        <v>17</v>
      </c>
      <c r="D25" s="11"/>
      <c r="E25" s="12"/>
      <c r="F25" s="21"/>
      <c r="G25" s="39"/>
      <c r="H25" s="23"/>
      <c r="I25" s="23"/>
      <c r="J25" s="23"/>
      <c r="K25" s="22"/>
      <c r="L25" s="22"/>
      <c r="M25" s="22"/>
      <c r="N25" s="22"/>
      <c r="O25" s="22"/>
      <c r="P25" s="22"/>
      <c r="Q25" s="121"/>
      <c r="R25" s="121"/>
      <c r="S25" s="121"/>
      <c r="T25" s="121"/>
      <c r="U25" s="27"/>
      <c r="V25" s="27"/>
      <c r="W25" s="27"/>
      <c r="X25" s="34"/>
      <c r="Y25" s="58"/>
      <c r="Z25" s="58"/>
      <c r="AA25" s="58"/>
      <c r="AB25" s="58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21" customHeight="1">
      <c r="A26" s="56"/>
      <c r="B26" s="56" t="s">
        <v>32</v>
      </c>
      <c r="C26" s="56"/>
      <c r="D26" s="11"/>
      <c r="E26" s="12"/>
      <c r="F26" s="21"/>
      <c r="G26" s="39"/>
      <c r="H26" s="23"/>
      <c r="I26" s="23"/>
      <c r="J26" s="23"/>
      <c r="K26" s="22"/>
      <c r="L26" s="22"/>
      <c r="M26" s="22"/>
      <c r="N26" s="22"/>
      <c r="O26" s="22"/>
      <c r="P26" s="22"/>
      <c r="Q26" s="121"/>
      <c r="R26" s="121"/>
      <c r="S26" s="121"/>
      <c r="T26" s="121"/>
      <c r="U26" s="27"/>
      <c r="V26" s="27"/>
      <c r="W26" s="27"/>
      <c r="X26" s="34"/>
      <c r="Y26" s="58"/>
      <c r="Z26" s="58"/>
      <c r="AA26" s="58"/>
      <c r="AB26" s="58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24" customHeight="1">
      <c r="A27" s="30" t="s">
        <v>35</v>
      </c>
      <c r="B27" s="30"/>
      <c r="C27" s="30"/>
      <c r="D27" s="11"/>
      <c r="E27" s="31"/>
      <c r="F27" s="21" t="s">
        <v>36</v>
      </c>
      <c r="G27" s="21" t="s">
        <v>10</v>
      </c>
      <c r="H27" s="72">
        <f t="shared" ref="H27:T27" si="0">SUM(H22,H17,H12,H7)</f>
        <v>0</v>
      </c>
      <c r="I27" s="72">
        <f t="shared" si="0"/>
        <v>0</v>
      </c>
      <c r="J27" s="72">
        <f t="shared" si="0"/>
        <v>0</v>
      </c>
      <c r="K27" s="72">
        <f t="shared" si="0"/>
        <v>0</v>
      </c>
      <c r="L27" s="72">
        <f t="shared" si="0"/>
        <v>0</v>
      </c>
      <c r="M27" s="72">
        <f t="shared" si="0"/>
        <v>0</v>
      </c>
      <c r="N27" s="72">
        <f t="shared" si="0"/>
        <v>0</v>
      </c>
      <c r="O27" s="72">
        <f t="shared" si="0"/>
        <v>0</v>
      </c>
      <c r="P27" s="72">
        <f t="shared" si="0"/>
        <v>0</v>
      </c>
      <c r="Q27" s="121">
        <f t="shared" si="0"/>
        <v>0</v>
      </c>
      <c r="R27" s="121">
        <f t="shared" si="0"/>
        <v>0</v>
      </c>
      <c r="S27" s="121">
        <f t="shared" si="0"/>
        <v>0</v>
      </c>
      <c r="T27" s="121">
        <f t="shared" si="0"/>
        <v>0</v>
      </c>
      <c r="U27" s="19">
        <f>SUM(U7:U26)</f>
        <v>0</v>
      </c>
      <c r="V27" s="19">
        <f>SUM(V7:V26)</f>
        <v>0</v>
      </c>
      <c r="W27" s="19">
        <f>SUM(W7:W26)</f>
        <v>0</v>
      </c>
      <c r="X27" s="34" t="s">
        <v>36</v>
      </c>
      <c r="Y27" s="34">
        <f>SUM(Y7:Y26)</f>
        <v>0</v>
      </c>
      <c r="Z27" s="34">
        <f>SUM(Z7:Z26)</f>
        <v>0</v>
      </c>
      <c r="AA27" s="34">
        <f>SUM(AA7:AA26)</f>
        <v>0</v>
      </c>
      <c r="AB27" s="34">
        <f>SUM(AB7:AB26)</f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30" t="s">
        <v>37</v>
      </c>
      <c r="B28" s="30"/>
      <c r="C28" s="30"/>
      <c r="D28" s="37"/>
      <c r="E28" s="31"/>
      <c r="F28" s="21"/>
      <c r="G28" s="21"/>
      <c r="H28" s="23"/>
      <c r="I28" s="23"/>
      <c r="J28" s="23"/>
      <c r="K28" s="23"/>
      <c r="L28" s="23"/>
      <c r="M28" s="23"/>
      <c r="N28" s="23"/>
      <c r="O28" s="23"/>
      <c r="P28" s="23"/>
      <c r="Q28" s="132"/>
      <c r="R28" s="132"/>
      <c r="S28" s="132"/>
      <c r="T28" s="132"/>
      <c r="U28" s="19"/>
      <c r="V28" s="19"/>
      <c r="W28" s="19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20.100000000000001" customHeight="1">
      <c r="A29" s="30"/>
      <c r="B29" s="30"/>
      <c r="C29" s="30"/>
      <c r="D29" s="37"/>
      <c r="E29" s="31"/>
      <c r="F29" s="21"/>
      <c r="G29" s="39" t="s">
        <v>31</v>
      </c>
      <c r="H29" s="72">
        <f t="shared" ref="H29:T29" si="1">SUM(H24,H19,H14,H9)</f>
        <v>0</v>
      </c>
      <c r="I29" s="72">
        <f t="shared" si="1"/>
        <v>0</v>
      </c>
      <c r="J29" s="72">
        <f t="shared" si="1"/>
        <v>0</v>
      </c>
      <c r="K29" s="72">
        <f t="shared" si="1"/>
        <v>0</v>
      </c>
      <c r="L29" s="72">
        <f t="shared" si="1"/>
        <v>0</v>
      </c>
      <c r="M29" s="72">
        <f t="shared" si="1"/>
        <v>0</v>
      </c>
      <c r="N29" s="72">
        <f t="shared" si="1"/>
        <v>0</v>
      </c>
      <c r="O29" s="72">
        <f t="shared" si="1"/>
        <v>0</v>
      </c>
      <c r="P29" s="72">
        <f t="shared" si="1"/>
        <v>0</v>
      </c>
      <c r="Q29" s="121">
        <f t="shared" si="1"/>
        <v>0</v>
      </c>
      <c r="R29" s="121">
        <f t="shared" si="1"/>
        <v>0</v>
      </c>
      <c r="S29" s="121">
        <f t="shared" si="1"/>
        <v>0</v>
      </c>
      <c r="T29" s="121">
        <f t="shared" si="1"/>
        <v>0</v>
      </c>
      <c r="U29" s="19"/>
      <c r="V29" s="19"/>
      <c r="W29" s="19"/>
      <c r="X29" s="34"/>
      <c r="Y29" s="34"/>
      <c r="Z29" s="34"/>
      <c r="AA29" s="34"/>
      <c r="AB29" s="34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44.1" customHeight="1">
      <c r="A30" s="30" t="s">
        <v>38</v>
      </c>
      <c r="B30" s="30"/>
      <c r="C30" s="30"/>
      <c r="D30" s="11"/>
      <c r="E30" s="31"/>
      <c r="F30" s="21"/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121"/>
      <c r="R30" s="121"/>
      <c r="S30" s="121"/>
      <c r="T30" s="121"/>
      <c r="U30" s="19"/>
      <c r="V30" s="19"/>
      <c r="W30" s="19"/>
      <c r="X30" s="34" t="s">
        <v>39</v>
      </c>
      <c r="Y30" s="34"/>
      <c r="Z30" s="34"/>
      <c r="AA30" s="34"/>
      <c r="AB30" s="3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25.2" customHeight="1">
      <c r="A31" s="133" t="s">
        <v>130</v>
      </c>
      <c r="B31" s="134"/>
      <c r="C31" s="134"/>
      <c r="D31" s="134"/>
      <c r="E31" s="134"/>
      <c r="F31" s="134"/>
      <c r="G31" s="134"/>
      <c r="H31" s="134"/>
      <c r="I31" s="134"/>
      <c r="J31" s="135" t="s">
        <v>103</v>
      </c>
      <c r="K31" s="135"/>
      <c r="L31" s="135"/>
      <c r="M31" s="135"/>
      <c r="N31" s="135"/>
      <c r="O31" s="135"/>
      <c r="P31" s="135"/>
      <c r="Q31" s="135"/>
      <c r="R31" s="136" t="s">
        <v>77</v>
      </c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24.6" customHeight="1">
      <c r="A32" s="133" t="s">
        <v>131</v>
      </c>
      <c r="B32" s="134"/>
      <c r="C32" s="134"/>
      <c r="D32" s="134"/>
      <c r="E32" s="134"/>
      <c r="F32" s="134"/>
      <c r="G32" s="134"/>
      <c r="H32" s="134"/>
      <c r="I32" s="134"/>
      <c r="J32" s="133" t="s">
        <v>107</v>
      </c>
      <c r="K32" s="133"/>
      <c r="L32" s="133"/>
      <c r="M32" s="133"/>
      <c r="N32" s="133"/>
      <c r="O32" s="133"/>
      <c r="P32" s="133"/>
      <c r="Q32" s="133"/>
      <c r="R32" s="136" t="s">
        <v>109</v>
      </c>
      <c r="S32" s="133"/>
      <c r="T32" s="136"/>
      <c r="U32" s="136"/>
      <c r="V32" s="136"/>
      <c r="W32" s="136"/>
      <c r="X32" s="136"/>
      <c r="Y32" s="136"/>
      <c r="Z32" s="136"/>
      <c r="AA32" s="136"/>
      <c r="AB32" s="136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>
      <c r="A33" s="120" t="s">
        <v>94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</sheetData>
  <mergeCells count="252">
    <mergeCell ref="A3:E3"/>
    <mergeCell ref="G4:G6"/>
    <mergeCell ref="V4:V6"/>
    <mergeCell ref="P5:P6"/>
    <mergeCell ref="R5:R6"/>
    <mergeCell ref="Y7:Y11"/>
    <mergeCell ref="Z7:Z11"/>
    <mergeCell ref="O7:O8"/>
    <mergeCell ref="P7:P8"/>
    <mergeCell ref="Q7:Q8"/>
    <mergeCell ref="R7:R8"/>
    <mergeCell ref="U7:U11"/>
    <mergeCell ref="A7:A11"/>
    <mergeCell ref="B7:B8"/>
    <mergeCell ref="F7:F11"/>
    <mergeCell ref="G7:G8"/>
    <mergeCell ref="Z5:Z6"/>
    <mergeCell ref="W7:W11"/>
    <mergeCell ref="A4:A6"/>
    <mergeCell ref="B4:B6"/>
    <mergeCell ref="C4:C6"/>
    <mergeCell ref="D4:D6"/>
    <mergeCell ref="E4:E6"/>
    <mergeCell ref="F4:F6"/>
    <mergeCell ref="M9:M11"/>
    <mergeCell ref="N9:N11"/>
    <mergeCell ref="V12:V16"/>
    <mergeCell ref="X7:X11"/>
    <mergeCell ref="B9:B10"/>
    <mergeCell ref="G9:G11"/>
    <mergeCell ref="H9:H11"/>
    <mergeCell ref="I9:I11"/>
    <mergeCell ref="J9:J11"/>
    <mergeCell ref="K9:K11"/>
    <mergeCell ref="L9:L11"/>
    <mergeCell ref="I7:I8"/>
    <mergeCell ref="J7:J8"/>
    <mergeCell ref="H7:H8"/>
    <mergeCell ref="K7:K8"/>
    <mergeCell ref="L7:L8"/>
    <mergeCell ref="M7:M8"/>
    <mergeCell ref="N7:N8"/>
    <mergeCell ref="B11:C11"/>
    <mergeCell ref="S7:S8"/>
    <mergeCell ref="T7:T8"/>
    <mergeCell ref="V7:V11"/>
    <mergeCell ref="O9:O11"/>
    <mergeCell ref="P9:P11"/>
    <mergeCell ref="A17:A21"/>
    <mergeCell ref="B17:B18"/>
    <mergeCell ref="F17:F21"/>
    <mergeCell ref="G17:G18"/>
    <mergeCell ref="H17:H18"/>
    <mergeCell ref="I17:I18"/>
    <mergeCell ref="J17:J18"/>
    <mergeCell ref="N14:N16"/>
    <mergeCell ref="B14:B15"/>
    <mergeCell ref="G14:G16"/>
    <mergeCell ref="H14:H16"/>
    <mergeCell ref="I14:I16"/>
    <mergeCell ref="J14:J16"/>
    <mergeCell ref="K14:K16"/>
    <mergeCell ref="L14:L16"/>
    <mergeCell ref="M14:M16"/>
    <mergeCell ref="B16:C16"/>
    <mergeCell ref="A12:A16"/>
    <mergeCell ref="B12:B13"/>
    <mergeCell ref="F12:F16"/>
    <mergeCell ref="G12:G13"/>
    <mergeCell ref="H12:H13"/>
    <mergeCell ref="I12:I13"/>
    <mergeCell ref="J12:J13"/>
    <mergeCell ref="K12:K13"/>
    <mergeCell ref="L12:L13"/>
    <mergeCell ref="M12:M13"/>
    <mergeCell ref="Y17:Y21"/>
    <mergeCell ref="Z17:Z21"/>
    <mergeCell ref="Q17:Q18"/>
    <mergeCell ref="R17:R18"/>
    <mergeCell ref="B21:C21"/>
    <mergeCell ref="V17:V21"/>
    <mergeCell ref="K17:K18"/>
    <mergeCell ref="L17:L18"/>
    <mergeCell ref="M17:M18"/>
    <mergeCell ref="N17:N18"/>
    <mergeCell ref="O17:O18"/>
    <mergeCell ref="P17:P18"/>
    <mergeCell ref="N12:N13"/>
    <mergeCell ref="O12:O13"/>
    <mergeCell ref="O14:O16"/>
    <mergeCell ref="P14:P16"/>
    <mergeCell ref="Q14:Q16"/>
    <mergeCell ref="R14:R16"/>
    <mergeCell ref="M24:M26"/>
    <mergeCell ref="N24:N26"/>
    <mergeCell ref="O24:O26"/>
    <mergeCell ref="P24:P26"/>
    <mergeCell ref="Q24:Q26"/>
    <mergeCell ref="R24:R26"/>
    <mergeCell ref="S24:S26"/>
    <mergeCell ref="T24:T26"/>
    <mergeCell ref="B26:C26"/>
    <mergeCell ref="I22:I23"/>
    <mergeCell ref="J22:J23"/>
    <mergeCell ref="K22:K23"/>
    <mergeCell ref="L22:L23"/>
    <mergeCell ref="M22:M23"/>
    <mergeCell ref="N22:N23"/>
    <mergeCell ref="G22:G23"/>
    <mergeCell ref="H22:H23"/>
    <mergeCell ref="B19:B20"/>
    <mergeCell ref="G19:G21"/>
    <mergeCell ref="H19:H21"/>
    <mergeCell ref="I19:I21"/>
    <mergeCell ref="J19:J21"/>
    <mergeCell ref="K19:K21"/>
    <mergeCell ref="L19:L21"/>
    <mergeCell ref="M19:M21"/>
    <mergeCell ref="N19:N21"/>
    <mergeCell ref="Y5:Y6"/>
    <mergeCell ref="O19:O21"/>
    <mergeCell ref="P19:P21"/>
    <mergeCell ref="Q19:Q21"/>
    <mergeCell ref="U17:U21"/>
    <mergeCell ref="O22:O23"/>
    <mergeCell ref="P22:P23"/>
    <mergeCell ref="Q22:Q23"/>
    <mergeCell ref="R22:R23"/>
    <mergeCell ref="W17:W21"/>
    <mergeCell ref="X17:X21"/>
    <mergeCell ref="S17:S18"/>
    <mergeCell ref="T17:T18"/>
    <mergeCell ref="R19:R21"/>
    <mergeCell ref="U12:U16"/>
    <mergeCell ref="Q9:Q11"/>
    <mergeCell ref="R9:R11"/>
    <mergeCell ref="W12:W16"/>
    <mergeCell ref="X12:X16"/>
    <mergeCell ref="Y12:Y16"/>
    <mergeCell ref="P12:P13"/>
    <mergeCell ref="Q12:Q13"/>
    <mergeCell ref="R12:R13"/>
    <mergeCell ref="A1:AB1"/>
    <mergeCell ref="A2:AB2"/>
    <mergeCell ref="Q3:T4"/>
    <mergeCell ref="U3:W3"/>
    <mergeCell ref="X3:AB3"/>
    <mergeCell ref="W4:W6"/>
    <mergeCell ref="X4:X6"/>
    <mergeCell ref="AA4:AB4"/>
    <mergeCell ref="S5:S6"/>
    <mergeCell ref="T5:T6"/>
    <mergeCell ref="AA5:AA6"/>
    <mergeCell ref="AB5:AB6"/>
    <mergeCell ref="F3:P3"/>
    <mergeCell ref="H4:J4"/>
    <mergeCell ref="K4:M4"/>
    <mergeCell ref="N4:P4"/>
    <mergeCell ref="U4:U6"/>
    <mergeCell ref="Y4:Z4"/>
    <mergeCell ref="H5:I5"/>
    <mergeCell ref="J5:J6"/>
    <mergeCell ref="K5:L5"/>
    <mergeCell ref="M5:M6"/>
    <mergeCell ref="N5:O5"/>
    <mergeCell ref="Q5:Q6"/>
    <mergeCell ref="AA7:AA11"/>
    <mergeCell ref="AB7:AB11"/>
    <mergeCell ref="S9:S11"/>
    <mergeCell ref="T9:T11"/>
    <mergeCell ref="S12:S13"/>
    <mergeCell ref="T12:T13"/>
    <mergeCell ref="AA12:AA16"/>
    <mergeCell ref="AB12:AB16"/>
    <mergeCell ref="S14:S16"/>
    <mergeCell ref="T14:T16"/>
    <mergeCell ref="Z12:Z16"/>
    <mergeCell ref="AA17:AA21"/>
    <mergeCell ref="AB17:AB21"/>
    <mergeCell ref="S19:S21"/>
    <mergeCell ref="T19:T21"/>
    <mergeCell ref="A22:A26"/>
    <mergeCell ref="B22:B23"/>
    <mergeCell ref="F22:F26"/>
    <mergeCell ref="S22:S23"/>
    <mergeCell ref="T22:T23"/>
    <mergeCell ref="U22:U26"/>
    <mergeCell ref="V22:V26"/>
    <mergeCell ref="W22:W26"/>
    <mergeCell ref="X22:X26"/>
    <mergeCell ref="Y22:Y26"/>
    <mergeCell ref="Z22:Z26"/>
    <mergeCell ref="AA22:AA26"/>
    <mergeCell ref="AB22:AB26"/>
    <mergeCell ref="B24:B25"/>
    <mergeCell ref="G24:G26"/>
    <mergeCell ref="H24:H26"/>
    <mergeCell ref="I24:I26"/>
    <mergeCell ref="J24:J26"/>
    <mergeCell ref="K24:K26"/>
    <mergeCell ref="L24:L26"/>
    <mergeCell ref="A27:C27"/>
    <mergeCell ref="E27:E30"/>
    <mergeCell ref="F27:F30"/>
    <mergeCell ref="G27:G28"/>
    <mergeCell ref="H27:H28"/>
    <mergeCell ref="I27:I28"/>
    <mergeCell ref="J27:J28"/>
    <mergeCell ref="K27:K28"/>
    <mergeCell ref="L27:L28"/>
    <mergeCell ref="A30:C30"/>
    <mergeCell ref="M27:M28"/>
    <mergeCell ref="N27:N28"/>
    <mergeCell ref="O27:O28"/>
    <mergeCell ref="P27:P28"/>
    <mergeCell ref="Q27:Q28"/>
    <mergeCell ref="R27:R28"/>
    <mergeCell ref="S27:S28"/>
    <mergeCell ref="T27:T28"/>
    <mergeCell ref="U27:U30"/>
    <mergeCell ref="M29:M30"/>
    <mergeCell ref="N29:N30"/>
    <mergeCell ref="O29:O30"/>
    <mergeCell ref="P29:P30"/>
    <mergeCell ref="Q29:Q30"/>
    <mergeCell ref="R29:R30"/>
    <mergeCell ref="S29:S30"/>
    <mergeCell ref="T29:T30"/>
    <mergeCell ref="X30:Z30"/>
    <mergeCell ref="AA30:AB30"/>
    <mergeCell ref="A31:I31"/>
    <mergeCell ref="J31:Q31"/>
    <mergeCell ref="R31:AB31"/>
    <mergeCell ref="A32:I32"/>
    <mergeCell ref="J32:Q32"/>
    <mergeCell ref="R32:AB32"/>
    <mergeCell ref="A33:AB33"/>
    <mergeCell ref="V27:V30"/>
    <mergeCell ref="W27:W30"/>
    <mergeCell ref="X27:X29"/>
    <mergeCell ref="Y27:Y29"/>
    <mergeCell ref="Z27:Z29"/>
    <mergeCell ref="AA27:AA29"/>
    <mergeCell ref="AB27:AB29"/>
    <mergeCell ref="A28:C29"/>
    <mergeCell ref="D28:D29"/>
    <mergeCell ref="G29:G30"/>
    <mergeCell ref="H29:H30"/>
    <mergeCell ref="I29:I30"/>
    <mergeCell ref="J29:J30"/>
    <mergeCell ref="K29:K30"/>
    <mergeCell ref="L29:L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7月1日</vt:lpstr>
      <vt:lpstr>7月2日</vt:lpstr>
      <vt:lpstr>7月3日</vt:lpstr>
      <vt:lpstr>7月4日</vt:lpstr>
      <vt:lpstr>7月5日</vt:lpstr>
      <vt:lpstr>7月6日</vt:lpstr>
      <vt:lpstr>7月7日</vt:lpstr>
      <vt:lpstr>7月8日</vt:lpstr>
      <vt:lpstr>7月9日</vt:lpstr>
      <vt:lpstr>7月10日</vt:lpstr>
      <vt:lpstr>7月11日</vt:lpstr>
      <vt:lpstr>7月12日</vt:lpstr>
      <vt:lpstr>7月13日</vt:lpstr>
      <vt:lpstr>7月14日</vt:lpstr>
      <vt:lpstr>7月15日</vt:lpstr>
      <vt:lpstr>7月16日</vt:lpstr>
      <vt:lpstr>7月17日</vt:lpstr>
      <vt:lpstr>7月18日</vt:lpstr>
      <vt:lpstr>7月19日</vt:lpstr>
      <vt:lpstr>7月20日</vt:lpstr>
      <vt:lpstr>7月21日</vt:lpstr>
      <vt:lpstr>7月22日</vt:lpstr>
      <vt:lpstr>7月23日</vt:lpstr>
      <vt:lpstr>7月24日</vt:lpstr>
      <vt:lpstr>7月25日</vt:lpstr>
      <vt:lpstr>7月26日</vt:lpstr>
      <vt:lpstr>7月27日</vt:lpstr>
      <vt:lpstr>7月28日</vt:lpstr>
      <vt:lpstr>7月29日</vt:lpstr>
      <vt:lpstr>7月30日</vt:lpstr>
      <vt:lpstr>7月31日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cp:lastPrinted>2020-07-11T06:36:37Z</cp:lastPrinted>
  <dcterms:created xsi:type="dcterms:W3CDTF">2006-09-13T11:21:00Z</dcterms:created>
  <dcterms:modified xsi:type="dcterms:W3CDTF">2020-07-11T06:37:12Z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