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esktop\"/>
    </mc:Choice>
  </mc:AlternateContent>
  <xr:revisionPtr revIDLastSave="0" documentId="13_ncr:1_{82B2FD0A-8FEF-40B7-AD9F-5A2D60BF7E8D}" xr6:coauthVersionLast="45" xr6:coauthVersionMax="46" xr10:uidLastSave="{00000000-0000-0000-0000-000000000000}"/>
  <bookViews>
    <workbookView xWindow="-108" yWindow="-108" windowWidth="23256" windowHeight="12576" firstSheet="7" activeTab="9" xr2:uid="{41149C48-E1DE-4382-B9C5-72608F125198}"/>
  </bookViews>
  <sheets>
    <sheet name="Time Spent" sheetId="3" r:id="rId1"/>
    <sheet name="Goals " sheetId="13" r:id="rId2"/>
    <sheet name="Program Code" sheetId="2" r:id="rId3"/>
    <sheet name="Web Designers" sheetId="4" r:id="rId4"/>
    <sheet name="Micro Apps" sheetId="6" r:id="rId5"/>
    <sheet name="Est of Completion of Code " sheetId="8" r:id="rId6"/>
    <sheet name="Est. of Completion of Web Page" sheetId="9" r:id="rId7"/>
    <sheet name="Est. of Completion of Tech Man." sheetId="11" r:id="rId8"/>
    <sheet name="Est. of Completion of Brochure" sheetId="12" r:id="rId9"/>
    <sheet name="Totals Time Spent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6" l="1"/>
  <c r="H42" i="6"/>
  <c r="G41" i="6"/>
  <c r="G42" i="6"/>
  <c r="F41" i="6"/>
  <c r="F42" i="6"/>
  <c r="E41" i="6"/>
  <c r="E42" i="6"/>
  <c r="D41" i="6"/>
  <c r="D42" i="6"/>
  <c r="C41" i="6"/>
  <c r="C42" i="6"/>
  <c r="I41" i="6"/>
  <c r="I42" i="6"/>
  <c r="I21" i="6" l="1"/>
  <c r="I22" i="6"/>
  <c r="F44" i="4"/>
  <c r="F45" i="4"/>
  <c r="E44" i="4"/>
  <c r="H44" i="4" s="1"/>
  <c r="E45" i="4"/>
  <c r="H45" i="4" s="1"/>
  <c r="D44" i="4"/>
  <c r="D45" i="4"/>
  <c r="C44" i="4"/>
  <c r="C45" i="4"/>
  <c r="H20" i="4"/>
  <c r="H21" i="4"/>
  <c r="H3" i="4"/>
  <c r="H2" i="4"/>
  <c r="H43" i="2" l="1"/>
  <c r="G43" i="2"/>
  <c r="F43" i="2"/>
  <c r="E43" i="2"/>
  <c r="D43" i="2"/>
  <c r="C43" i="2"/>
  <c r="H42" i="2"/>
  <c r="I42" i="2" s="1"/>
  <c r="G42" i="2"/>
  <c r="F42" i="2"/>
  <c r="E42" i="2"/>
  <c r="D42" i="2"/>
  <c r="C42" i="2"/>
  <c r="I43" i="2" l="1"/>
  <c r="I3" i="2"/>
  <c r="I2" i="2"/>
  <c r="I20" i="2" l="1"/>
  <c r="I21" i="2"/>
  <c r="I3" i="6" l="1"/>
  <c r="I2" i="6"/>
</calcChain>
</file>

<file path=xl/sharedStrings.xml><?xml version="1.0" encoding="utf-8"?>
<sst xmlns="http://schemas.openxmlformats.org/spreadsheetml/2006/main" count="209" uniqueCount="74">
  <si>
    <t>Patrick</t>
  </si>
  <si>
    <t>Colin</t>
  </si>
  <si>
    <t>Stacy</t>
  </si>
  <si>
    <t>Sarah</t>
  </si>
  <si>
    <t>Lamon</t>
  </si>
  <si>
    <t>Name</t>
  </si>
  <si>
    <t>Group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</si>
  <si>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</si>
  <si>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</si>
  <si>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</si>
  <si>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</si>
  <si>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</si>
  <si>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</si>
  <si>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</si>
  <si>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</si>
  <si>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</si>
  <si>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</si>
  <si>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</si>
  <si>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</si>
  <si>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</si>
  <si>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</si>
  <si>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</si>
  <si>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</si>
  <si>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</si>
  <si>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</si>
  <si>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</si>
  <si>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</si>
  <si>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</si>
  <si>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</si>
  <si>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</si>
  <si>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</si>
  <si>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</si>
  <si>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Brochure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</si>
  <si>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</si>
  <si>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</si>
  <si>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</si>
  <si>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</si>
  <si>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</si>
  <si>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 xml:space="preserve">TEAM STATUS REPORT </t>
  </si>
  <si>
    <t>Web Design</t>
  </si>
  <si>
    <t>Micro Applications</t>
  </si>
  <si>
    <t>Date Completed</t>
  </si>
  <si>
    <t>Programming</t>
  </si>
  <si>
    <t>1/31/2021 (1st)</t>
  </si>
  <si>
    <t>Ongoing…</t>
  </si>
  <si>
    <t>1. Learn GitHub</t>
  </si>
  <si>
    <t xml:space="preserve">2.  Design wireframe </t>
  </si>
  <si>
    <t xml:space="preserve">3.  Work on Logo </t>
  </si>
  <si>
    <t>4.  Pick color scheme</t>
  </si>
  <si>
    <t>5. Design of Web Page</t>
  </si>
  <si>
    <t>6. Work on integrating webpage with program code</t>
  </si>
  <si>
    <t>2. Make bi-weekly Agendas</t>
  </si>
  <si>
    <t>3. Create a Progress Report bi-weekly</t>
  </si>
  <si>
    <t>4. Brochure Design</t>
  </si>
  <si>
    <t>5. Design technical manual.</t>
  </si>
  <si>
    <t>2.  Design Database</t>
  </si>
  <si>
    <t>3.  Entity Relationship Diagram</t>
  </si>
  <si>
    <t>4.  Design flow of  the program</t>
  </si>
  <si>
    <t>5.  Fill Database in</t>
  </si>
  <si>
    <t>6.  Code program</t>
  </si>
  <si>
    <t>Logo Design</t>
  </si>
  <si>
    <t>Research for Template</t>
  </si>
  <si>
    <t>2/15/2021 (2nd)</t>
  </si>
  <si>
    <t xml:space="preserve">Goals and Progress </t>
  </si>
  <si>
    <t>Reoccuring</t>
  </si>
  <si>
    <t>Sprint #</t>
  </si>
  <si>
    <t>Research</t>
  </si>
  <si>
    <t>Sum</t>
  </si>
  <si>
    <t>Ongoing..</t>
  </si>
  <si>
    <t>Sprint</t>
  </si>
  <si>
    <t>Implementing Program</t>
  </si>
  <si>
    <t>Intergrate Program</t>
  </si>
  <si>
    <t>Jeff</t>
  </si>
  <si>
    <t>Technical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</si>
</sst>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39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6" borderId="13" xfId="0" applyFont="1" applyFill="1" applyBorder="1"/>
    <xf numFmtId="0" fontId="0" fillId="6" borderId="14" xfId="0" applyFont="1" applyFill="1" applyBorder="1"/>
    <xf numFmtId="0" fontId="3" fillId="3" borderId="10" xfId="2" applyBorder="1"/>
    <xf numFmtId="0" fontId="3" fillId="3" borderId="11" xfId="2" applyBorder="1"/>
    <xf numFmtId="0" fontId="3" fillId="3" borderId="12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>
      <alignment horizontal="center"/>
    </xf>
    <xf numFmtId="0" fontId="1" fillId="7" borderId="0" xfId="4"/>
    <xf numFmtId="14" fontId="0" fillId="0" borderId="0" xfId="0" applyNumberFormat="1" applyAlignment="1">
      <alignment horizontal="right"/>
    </xf>
    <xf numFmtId="0" fontId="4" fillId="8" borderId="5" xfId="1" applyFont="1" applyFill="1" applyBorder="1"/>
    <xf numFmtId="0" fontId="4" fillId="2" borderId="6" xfId="1" applyFont="1" applyFill="1" applyBorder="1" applyAlignment="1">
      <alignment vertical="top"/>
    </xf>
    <xf numFmtId="0" fontId="4" fillId="2" borderId="5" xfId="1" applyFont="1" applyFill="1" applyBorder="1" applyAlignment="1">
      <alignment horizontal="center"/>
    </xf>
    <xf numFmtId="0" fontId="0" fillId="6" borderId="15" xfId="0" applyFont="1" applyFill="1" applyBorder="1"/>
    <xf numFmtId="0" fontId="7" fillId="7" borderId="0" xfId="4" applyFont="1" applyAlignment="1">
      <alignment horizontal="center"/>
    </xf>
    <xf numFmtId="0" fontId="1" fillId="7" borderId="0" xfId="4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60% - Accent1" xfId="4" builtinId="32"/>
    <cellStyle name="Good" xfId="1" builtinId="26"/>
    <cellStyle name="Neutral" xfId="2" builtinId="28"/>
    <cellStyle name="Normal" xfId="0" builtinId="0"/>
    <cellStyle name="Percent" xfId="3" builtinId="5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19" formatCode="m/d/yyyy"/>
      <alignment horizontal="righ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Colin's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Code'!$B$2:$B$2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31-49DB-8EB9-554ECD590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31-49DB-8EB9-554ECD590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31-49DB-8EB9-554ECD590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31-49DB-8EB9-554ECD590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31-49DB-8EB9-554ECD590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E59-452A-ABEE-F95C27269B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Code'!$C$1:$G$1</c15:sqref>
                  </c15:fullRef>
                </c:ext>
              </c:extLst>
              <c:f>'Program Code'!$C$1:$G$1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Code'!$C$2:$I$2</c15:sqref>
                  </c15:fullRef>
                </c:ext>
              </c:extLst>
              <c:f>'Program Code'!$C$2:$H$2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Code'!$I$2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8E31-49DB-8EB9-554ECD590E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Designers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Designers'!$B$20</c:f>
              <c:strCache>
                <c:ptCount val="1"/>
                <c:pt idx="0">
                  <c:v>Sarah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'Web Designers'!$C$19:$H$19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Designers'!$C$20:$H$20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9AC-9C3D-05194016F21E}"/>
            </c:ext>
          </c:extLst>
        </c:ser>
        <c:ser>
          <c:idx val="1"/>
          <c:order val="1"/>
          <c:tx>
            <c:strRef>
              <c:f>'Web Designers'!$B$21</c:f>
              <c:strCache>
                <c:ptCount val="1"/>
                <c:pt idx="0">
                  <c:v>Lamon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'Web Designers'!$C$19:$H$19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Designers'!$C$21:$H$21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3-49AC-9C3D-05194016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935992543"/>
        <c:axId val="803141855"/>
      </c:barChart>
      <c:catAx>
        <c:axId val="93599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1855"/>
        <c:crosses val="autoZero"/>
        <c:auto val="1"/>
        <c:lblAlgn val="ctr"/>
        <c:lblOffset val="100"/>
        <c:noMultiLvlLbl val="0"/>
      </c:catAx>
      <c:valAx>
        <c:axId val="8031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 Apps'!$B$2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'Micro Apps'!$C$1:$I$1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Apps'!$C$2:$I$2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318-83C2-6989CF154546}"/>
            </c:ext>
          </c:extLst>
        </c:ser>
        <c:ser>
          <c:idx val="1"/>
          <c:order val="1"/>
          <c:tx>
            <c:strRef>
              <c:f>'Micro Apps'!$B$3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'Micro Apps'!$C$1:$I$1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Apps'!$C$3:$I$3</c:f>
              <c:numCache>
                <c:formatCode>General</c:formatCode>
                <c:ptCount val="7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D-4318-83C2-6989CF15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327263"/>
        <c:axId val="732950511"/>
      </c:barChart>
      <c:catAx>
        <c:axId val="72632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0511"/>
        <c:crosses val="autoZero"/>
        <c:auto val="1"/>
        <c:lblAlgn val="ctr"/>
        <c:lblOffset val="100"/>
        <c:noMultiLvlLbl val="0"/>
      </c:catAx>
      <c:valAx>
        <c:axId val="7329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2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Apps'!$B$21:$C$21</c:f>
              <c:strCache>
                <c:ptCount val="2"/>
                <c:pt idx="0">
                  <c:v>Jeff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'Micro Apps'!$D$20:$I$20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Apps'!$D$21:$I$21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5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B-4B51-AF31-3CC1F288ECEB}"/>
            </c:ext>
          </c:extLst>
        </c:ser>
        <c:ser>
          <c:idx val="1"/>
          <c:order val="1"/>
          <c:tx>
            <c:strRef>
              <c:f>'Micro Apps'!$B$22:$C$22</c:f>
              <c:strCache>
                <c:ptCount val="2"/>
                <c:pt idx="0">
                  <c:v>Patrick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'Micro Apps'!$D$20:$I$20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B-4B51-AF31-3CC1F288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99787583"/>
        <c:axId val="551478511"/>
      </c:barChart>
      <c:catAx>
        <c:axId val="79978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8511"/>
        <c:crosses val="autoZero"/>
        <c:auto val="1"/>
        <c:lblAlgn val="ctr"/>
        <c:lblOffset val="100"/>
        <c:noMultiLvlLbl val="0"/>
      </c:catAx>
      <c:valAx>
        <c:axId val="5514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Completion</a:t>
            </a:r>
            <a:r>
              <a:rPr lang="en-US" baseline="0"/>
              <a:t> of Brochure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Brochure'!$B$2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'Est. of Completion of Brochure'!$A$3:$A$17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Brochure'!$B$3:$B$17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85411198600175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rgbClr val="FFFF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'Program Code'!$B$42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67-4A5D-89C6-392FD8B0A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B67-4A5D-89C6-392FD8B0AB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67-4A5D-89C6-392FD8B0AB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B67-4A5D-89C6-392FD8B0AB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67-4A5D-89C6-392FD8B0AB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B67-4A5D-89C6-392FD8B0ABA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B67-4A5D-89C6-392FD8B0ABA9}"/>
                </c:ext>
              </c:extLst>
            </c:dLbl>
            <c:dLbl>
              <c:idx val="1"/>
              <c:layout>
                <c:manualLayout>
                  <c:x val="7.7777777777777779E-2"/>
                  <c:y val="-0.185185185185185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67-4A5D-89C6-392FD8B0ABA9}"/>
                </c:ext>
              </c:extLst>
            </c:dLbl>
            <c:dLbl>
              <c:idx val="2"/>
              <c:layout>
                <c:manualLayout>
                  <c:x val="0.27500000000000002"/>
                  <c:y val="-3.70370370370370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67-4A5D-89C6-392FD8B0ABA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B67-4A5D-89C6-392FD8B0ABA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B67-4A5D-89C6-392FD8B0ABA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B67-4A5D-89C6-392FD8B0ABA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Code'!$C$41:$H$41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Code'!$C$42:$H$42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5</c:v>
                </c:pt>
                <c:pt idx="3">
                  <c:v>2.25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7-4A5D-89C6-392FD8B0ABA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8944444444444444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rgbClr val="FFFF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'Program Code'!$B$43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A9-488E-ADE7-B5B6C18FE3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6A9-488E-ADE7-B5B6C18FE3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A9-488E-ADE7-B5B6C18FE3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6A9-488E-ADE7-B5B6C18FE3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A9-488E-ADE7-B5B6C18FE3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6A9-488E-ADE7-B5B6C18FE3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6A9-488E-ADE7-B5B6C18FE362}"/>
                </c:ext>
              </c:extLst>
            </c:dLbl>
            <c:dLbl>
              <c:idx val="1"/>
              <c:layout>
                <c:manualLayout>
                  <c:x val="0.11388888888888889"/>
                  <c:y val="-0.185185185185185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A9-488E-ADE7-B5B6C18FE362}"/>
                </c:ext>
              </c:extLst>
            </c:dLbl>
            <c:dLbl>
              <c:idx val="2"/>
              <c:layout>
                <c:manualLayout>
                  <c:x val="0.23611111111111102"/>
                  <c:y val="-2.77777777777779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A9-488E-ADE7-B5B6C18FE36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6A9-488E-ADE7-B5B6C18FE36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6A9-488E-ADE7-B5B6C18FE36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F6A9-488E-ADE7-B5B6C18FE36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Code'!$C$41:$H$41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Code'!$C$43:$H$43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3</c:v>
                </c:pt>
                <c:pt idx="3">
                  <c:v>2.25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9-488E-ADE7-B5B6C18FE3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  <a:latin typeface="Bahnschrift SemiBold" panose="020B0502040204020203" pitchFamily="34" charset="0"/>
              </a:rPr>
              <a:t>Sarah</a:t>
            </a:r>
          </a:p>
        </c:rich>
      </c:tx>
      <c:layout>
        <c:manualLayout>
          <c:xMode val="edge"/>
          <c:yMode val="edge"/>
          <c:x val="2.796522309711282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'Web Designers'!$B$44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3E0-4A1E-9869-043C0958BB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3E0-4A1E-9869-043C0958BB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3E0-4A1E-9869-043C0958BB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3E0-4A1E-9869-043C0958BB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3E0-4A1E-9869-043C0958BB2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3E0-4A1E-9869-043C0958BB2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23E0-4A1E-9869-043C0958BB2B}"/>
                </c:ext>
              </c:extLst>
            </c:dLbl>
            <c:dLbl>
              <c:idx val="2"/>
              <c:layout>
                <c:manualLayout>
                  <c:x val="-0.19444444444444445"/>
                  <c:y val="-7.40740740740741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E0-4A1E-9869-043C0958BB2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23E0-4A1E-9869-043C0958BB2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23E0-4A1E-9869-043C0958BB2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Designers'!$C$43:$G$43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f>'Web Designers'!$C$44:$G$44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E0-4A1E-9869-043C0958BB2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90966754155733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rgbClr val="FFFF00"/>
              </a:solidFill>
              <a:latin typeface="Bahnschrift SemiBol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'Web Designers'!$B$45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2C-4D01-9629-0DD8946F1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72C-4D01-9629-0DD8946F1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2C-4D01-9629-0DD8946F1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72C-4D01-9629-0DD8946F1D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72C-4D01-9629-0DD8946F1DE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72C-4D01-9629-0DD8946F1DE3}"/>
                </c:ext>
              </c:extLst>
            </c:dLbl>
            <c:dLbl>
              <c:idx val="1"/>
              <c:layout>
                <c:manualLayout>
                  <c:x val="9.4444444444444442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2C-4D01-9629-0DD8946F1DE3}"/>
                </c:ext>
              </c:extLst>
            </c:dLbl>
            <c:dLbl>
              <c:idx val="2"/>
              <c:layout>
                <c:manualLayout>
                  <c:x val="-0.15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2C-4D01-9629-0DD8946F1DE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72C-4D01-9629-0DD8946F1DE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72C-4D01-9629-0DD8946F1DE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Designers'!$C$43:$G$43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f>'Web Designers'!$C$45:$G$45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C-4D01-9629-0DD8946F1DE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rgbClr val="FFFF00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n-US" sz="1800">
                <a:solidFill>
                  <a:srgbClr val="FFFF00"/>
                </a:solidFill>
                <a:latin typeface="Bahnschrift SemiBold SemiConden" panose="020B0502040204020203" pitchFamily="34" charset="0"/>
              </a:rPr>
              <a:t>Jeff</a:t>
            </a:r>
          </a:p>
        </c:rich>
      </c:tx>
      <c:layout>
        <c:manualLayout>
          <c:xMode val="edge"/>
          <c:yMode val="edge"/>
          <c:x val="1.1402668416447961E-2"/>
          <c:y val="3.2407407407407406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rgbClr val="FFFF00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'Micro Apps'!$B$41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290-4FD7-8935-C71617073F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90-4FD7-8935-C71617073F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290-4FD7-8935-C71617073F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90-4FD7-8935-C71617073F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290-4FD7-8935-C71617073F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90-4FD7-8935-C71617073F98}"/>
              </c:ext>
            </c:extLst>
          </c:dPt>
          <c:dLbls>
            <c:dLbl>
              <c:idx val="0"/>
              <c:layout>
                <c:manualLayout>
                  <c:x val="-5.8333333333333334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90-4FD7-8935-C71617073F9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290-4FD7-8935-C71617073F9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290-4FD7-8935-C71617073F9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290-4FD7-8935-C71617073F9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3290-4FD7-8935-C71617073F98}"/>
                </c:ext>
              </c:extLst>
            </c:dLbl>
            <c:dLbl>
              <c:idx val="5"/>
              <c:layout>
                <c:manualLayout>
                  <c:x val="-0.11944444444444445"/>
                  <c:y val="-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90-4FD7-8935-C71617073F98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Apps'!$C$40:$H$40</c:f>
              <c:strCache>
                <c:ptCount val="6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f>'Micro Apps'!$C$41:$H$41</c:f>
              <c:numCache>
                <c:formatCode>General</c:formatCode>
                <c:ptCount val="6"/>
                <c:pt idx="0">
                  <c:v>2</c:v>
                </c:pt>
                <c:pt idx="1">
                  <c:v>0.5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FD7-8935-C71617073F9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04155730533685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rgbClr val="FFFF00"/>
              </a:solidFill>
              <a:latin typeface="Bahnschrift SemiCondensed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'Micro Apps'!$B$42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F98-4318-9870-FF17C270BB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F98-4318-9870-FF17C270BB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F98-4318-9870-FF17C270BB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F98-4318-9870-FF17C270BB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F98-4318-9870-FF17C270BB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F98-4318-9870-FF17C270BB3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4F98-4318-9870-FF17C270BB34}"/>
                </c:ext>
              </c:extLst>
            </c:dLbl>
            <c:dLbl>
              <c:idx val="1"/>
              <c:layout>
                <c:manualLayout>
                  <c:x val="4.1666666666666567E-2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F98-4318-9870-FF17C270BB3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4F98-4318-9870-FF17C270BB3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4F98-4318-9870-FF17C270BB3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4F98-4318-9870-FF17C270BB3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4F98-4318-9870-FF17C270BB3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'Micro Apps'!$C$40:$H$40</c:f>
              <c:strCache>
                <c:ptCount val="6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f>'Micro Apps'!$C$42:$H$42</c:f>
              <c:numCache>
                <c:formatCode>General</c:formatCode>
                <c:ptCount val="6"/>
                <c:pt idx="0">
                  <c:v>2</c:v>
                </c:pt>
                <c:pt idx="1">
                  <c:v>1.75</c:v>
                </c:pt>
                <c:pt idx="2">
                  <c:v>6</c:v>
                </c:pt>
                <c:pt idx="3">
                  <c:v>5</c:v>
                </c:pt>
                <c:pt idx="4">
                  <c:v>4.5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98-4318-9870-FF17C270BB3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Code'!$B$3:$B$3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BB-4898-8045-60DA8DB7B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BB-4898-8045-60DA8DB7B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BB-4898-8045-60DA8DB7B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BB-4898-8045-60DA8DB7B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7BB-4898-8045-60DA8DB7BA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CB9-41A3-A7CB-5DEDD5A276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Code'!$C$1:$G$1</c15:sqref>
                  </c15:fullRef>
                </c:ext>
              </c:extLst>
              <c:f>'Program Code'!$C$1:$G$1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Code'!$C$3:$I$3</c15:sqref>
                  </c15:fullRef>
                </c:ext>
              </c:extLst>
              <c:f>'Program Code'!$C$3:$H$3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Code'!$I$3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7BB-4898-8045-60DA8DB7B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Sarah's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37600541867753E-3"/>
          <c:y val="0.20226867990755901"/>
          <c:w val="0.82980865295063921"/>
          <c:h val="0.67157290969943562"/>
        </c:manualLayout>
      </c:layout>
      <c:pie3DChart>
        <c:varyColors val="1"/>
        <c:ser>
          <c:idx val="0"/>
          <c:order val="0"/>
          <c:tx>
            <c:strRef>
              <c:f>'Web Designers'!$B$2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0F-40C9-803E-90A64C178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0F-40C9-803E-90A64C178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0F-40C9-803E-90A64C178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92-4F39-B637-BAD0CE20E5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Designers'!$C$1:$F$1</c:f>
              <c:strCache>
                <c:ptCount val="4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</c:strCache>
            </c:strRef>
          </c:cat>
          <c:val>
            <c:numRef>
              <c:f>'Web Designers'!$C$2:$F$2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0F-40C9-803E-90A64C1782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Lamon's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9936015987201"/>
          <c:y val="0.20694464328322598"/>
          <c:w val="0.55838600209630196"/>
          <c:h val="0.66174222540364269"/>
        </c:manualLayout>
      </c:layout>
      <c:pie3DChart>
        <c:varyColors val="1"/>
        <c:ser>
          <c:idx val="1"/>
          <c:order val="0"/>
          <c:tx>
            <c:strRef>
              <c:f>'Web Designers'!$B$3:$B$3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64-493F-987A-0EA9341B3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64-493F-987A-0EA9341B3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64-493F-987A-0EA9341B3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94-487C-837B-A973C203CF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9DE-44A8-8CBE-D3CAAD2D46E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Designers'!$C$1:$F$1</c15:sqref>
                  </c15:fullRef>
                </c:ext>
              </c:extLst>
              <c:f>'Web Designers'!$C$1:$F$1</c:f>
              <c:strCache>
                <c:ptCount val="4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Designers'!$C$3:$H$3</c15:sqref>
                  </c15:fullRef>
                </c:ext>
              </c:extLst>
              <c:f>'Web Designers'!$C$3:$G$3</c:f>
              <c:numCache>
                <c:formatCode>General</c:formatCode>
                <c:ptCount val="5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Designers'!$H$3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8664-493F-987A-0EA9341B3B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Jeff's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9900469906E-2"/>
          <c:y val="0.18473411411808818"/>
          <c:w val="0.71001466044596595"/>
          <c:h val="0.79845916319283616"/>
        </c:manualLayout>
      </c:layout>
      <c:pie3DChart>
        <c:varyColors val="1"/>
        <c:ser>
          <c:idx val="0"/>
          <c:order val="0"/>
          <c:tx>
            <c:strRef>
              <c:f>'Micro Apps'!$B$2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367-4E2C-86E0-6BF8590F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67-4E2C-86E0-6BF8590F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67-4E2C-86E0-6BF8590F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367-4E2C-86E0-6BF8590F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367-4E2C-86E0-6BF8590FC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405-4BB6-A8E6-18BD919BC83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Apps'!$C$1:$G$1</c15:sqref>
                  </c15:fullRef>
                </c:ext>
              </c:extLst>
              <c:f>'Micro Apps'!$C$1:$G$1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Apps'!$C$2:$I$2</c15:sqref>
                  </c15:fullRef>
                </c:ext>
              </c:extLst>
              <c:f>'Micro Apps'!$C$2:$H$2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Apps'!$I$2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367-4E2C-86E0-6BF8590FC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0121508190232"/>
          <c:y val="0.22856834072211563"/>
          <c:w val="0.30063071769965949"/>
          <c:h val="0.76121043693067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Patrick's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376580173E-2"/>
          <c:y val="0.17570226798573255"/>
          <c:w val="0.65146515368213709"/>
          <c:h val="0.77057367829021362"/>
        </c:manualLayout>
      </c:layout>
      <c:pie3DChart>
        <c:varyColors val="1"/>
        <c:ser>
          <c:idx val="0"/>
          <c:order val="0"/>
          <c:tx>
            <c:strRef>
              <c:f>'Micro Apps'!$B$3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A-4423-BFCC-CD6E49AE7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A-4423-BFCC-CD6E49AE71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A-4423-BFCC-CD6E49AE71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DA-4423-BFCC-CD6E49AE71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DA-4423-BFCC-CD6E49AE71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6EB-4495-ABEF-5B16124020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Apps'!$C$1:$G$1</c15:sqref>
                  </c15:fullRef>
                </c:ext>
              </c:extLst>
              <c:f>'Micro Apps'!$C$1:$G$1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Apps'!$C$3:$I$3</c15:sqref>
                  </c15:fullRef>
                </c:ext>
              </c:extLst>
              <c:f>'Micro Apps'!$C$3:$H$3</c:f>
              <c:numCache>
                <c:formatCode>General</c:formatCode>
                <c:ptCount val="6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Apps'!$I$3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08DA-4423-BFCC-CD6E49AE7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Spent in Programming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'Program Code'!$B$2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'Program Code'!$C$1:$I$1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Code'!$C$2:$I$2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DA7-BFFA-5FD25E72D777}"/>
            </c:ext>
          </c:extLst>
        </c:ser>
        <c:ser>
          <c:idx val="1"/>
          <c:order val="1"/>
          <c:tx>
            <c:strRef>
              <c:f>'Program Code'!$B$3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'Program Code'!$C$1:$I$1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Code'!$C$3:$I$3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DA7-BFFA-5FD25E72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883744"/>
        <c:axId val="413880832"/>
        <c:axId val="0"/>
      </c:bar3DChart>
      <c:catAx>
        <c:axId val="4138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832"/>
        <c:crosses val="autoZero"/>
        <c:auto val="1"/>
        <c:lblAlgn val="ctr"/>
        <c:lblOffset val="100"/>
        <c:noMultiLvlLbl val="0"/>
      </c:catAx>
      <c:valAx>
        <c:axId val="413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Programming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Code'!$A$20:$B$20</c:f>
              <c:strCache>
                <c:ptCount val="2"/>
                <c:pt idx="0">
                  <c:v>2</c:v>
                </c:pt>
                <c:pt idx="1">
                  <c:v>Colin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'Program Code'!$C$19:$I$19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Code'!$C$20:$I$20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134-AAD4-75FA95BDD289}"/>
            </c:ext>
          </c:extLst>
        </c:ser>
        <c:ser>
          <c:idx val="1"/>
          <c:order val="1"/>
          <c:tx>
            <c:strRef>
              <c:f>'Program Code'!$A$21:$B$21</c:f>
              <c:strCache>
                <c:ptCount val="2"/>
                <c:pt idx="0">
                  <c:v>2</c:v>
                </c:pt>
                <c:pt idx="1">
                  <c:v>Stacy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'Program Code'!$C$19:$I$19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Code'!$C$21:$I$21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134-AAD4-75FA95BD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63635119"/>
        <c:axId val="537794543"/>
      </c:barChart>
      <c:catAx>
        <c:axId val="2636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94543"/>
        <c:crosses val="autoZero"/>
        <c:auto val="1"/>
        <c:lblAlgn val="ctr"/>
        <c:lblOffset val="100"/>
        <c:noMultiLvlLbl val="0"/>
      </c:catAx>
      <c:valAx>
        <c:axId val="53779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Designers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 Designers'!$B$2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'Web Designers'!$C$1:$H$1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Designers'!$C$2:$H$2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4787-A8C6-F104CE4D58C9}"/>
            </c:ext>
          </c:extLst>
        </c:ser>
        <c:ser>
          <c:idx val="1"/>
          <c:order val="1"/>
          <c:tx>
            <c:strRef>
              <c:f>'Web Designers'!$B$3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'Web Designers'!$C$1:$H$1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Designers'!$C$3:$H$3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4787-A8C6-F104CE4D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82031"/>
        <c:axId val="859931967"/>
      </c:barChart>
      <c:catAx>
        <c:axId val="5615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1967"/>
        <c:crosses val="autoZero"/>
        <c:auto val="1"/>
        <c:lblAlgn val="ctr"/>
        <c:lblOffset val="100"/>
        <c:noMultiLvlLbl val="0"/>
      </c:catAx>
      <c:valAx>
        <c:axId val="8599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15</xdr:row>
      <xdr:rowOff>95250</xdr:rowOff>
    </xdr:from>
    <xdr:to>
      <xdr:col>24</xdr:col>
      <xdr:colOff>485774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3356B-186A-4AD2-9CEB-904D546F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3</xdr:row>
      <xdr:rowOff>9525</xdr:rowOff>
    </xdr:from>
    <xdr:to>
      <xdr:col>24</xdr:col>
      <xdr:colOff>485775</xdr:colOff>
      <xdr:row>15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A2F5F-6068-49D1-A010-1735ADF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</xdr:rowOff>
    </xdr:from>
    <xdr:to>
      <xdr:col>7</xdr:col>
      <xdr:colOff>457200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1034F-928A-407E-BA04-D42D40E90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15</xdr:row>
      <xdr:rowOff>152400</xdr:rowOff>
    </xdr:from>
    <xdr:to>
      <xdr:col>7</xdr:col>
      <xdr:colOff>447676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09062D-BE4D-47B8-8AD1-B5D828AA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3</xdr:row>
      <xdr:rowOff>28576</xdr:rowOff>
    </xdr:from>
    <xdr:to>
      <xdr:col>16</xdr:col>
      <xdr:colOff>190499</xdr:colOff>
      <xdr:row>15</xdr:row>
      <xdr:rowOff>9526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086D4D-2853-4740-B3EC-B2C1DA7B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295274</xdr:colOff>
      <xdr:row>15</xdr:row>
      <xdr:rowOff>114300</xdr:rowOff>
    </xdr:from>
    <xdr:to>
      <xdr:col>16</xdr:col>
      <xdr:colOff>190499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6F107-48F2-4EB8-BCF9-86705944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10477</xdr:rowOff>
    </xdr:from>
    <xdr:to>
      <xdr:col>4</xdr:col>
      <xdr:colOff>561975</xdr:colOff>
      <xdr:row>17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9F1E-F3F1-4F0F-96B6-995DC7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26670</xdr:rowOff>
    </xdr:from>
    <xdr:to>
      <xdr:col>4</xdr:col>
      <xdr:colOff>480060</xdr:colOff>
      <xdr:row>36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D597F-AD19-47CC-B7DF-FBFB2DCB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171450</xdr:rowOff>
    </xdr:from>
    <xdr:to>
      <xdr:col>3</xdr:col>
      <xdr:colOff>861060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EDEE0-9F24-4B85-AFBF-742CCBB4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26670</xdr:rowOff>
    </xdr:from>
    <xdr:to>
      <xdr:col>3</xdr:col>
      <xdr:colOff>853440</xdr:colOff>
      <xdr:row>36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9A924-3C8C-4CEF-81F6-07E58366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3</xdr:col>
      <xdr:colOff>975360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A326B-E7BF-4C6F-8AB9-9521F128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11430</xdr:rowOff>
    </xdr:from>
    <xdr:to>
      <xdr:col>3</xdr:col>
      <xdr:colOff>975360</xdr:colOff>
      <xdr:row>37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7A215-76F6-409B-BD19-36F267B2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138112</xdr:rowOff>
    </xdr:from>
    <xdr:to>
      <xdr:col>12</xdr:col>
      <xdr:colOff>219075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7</xdr:col>
      <xdr:colOff>304800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31D22-6E9A-4439-B870-30B47F494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179070</xdr:rowOff>
    </xdr:from>
    <xdr:to>
      <xdr:col>7</xdr:col>
      <xdr:colOff>304800</xdr:colOff>
      <xdr:row>29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14CB68-3FBC-4E04-9410-09298E84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0</xdr:row>
      <xdr:rowOff>22860</xdr:rowOff>
    </xdr:from>
    <xdr:to>
      <xdr:col>15</xdr:col>
      <xdr:colOff>0</xdr:colOff>
      <xdr:row>15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060EB4-5F21-47D9-A7F1-93FB0567B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15</xdr:row>
      <xdr:rowOff>3810</xdr:rowOff>
    </xdr:from>
    <xdr:to>
      <xdr:col>15</xdr:col>
      <xdr:colOff>7620</xdr:colOff>
      <xdr:row>30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96669C-FC0D-481D-A458-1EA0C327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601980</xdr:colOff>
      <xdr:row>0</xdr:row>
      <xdr:rowOff>19050</xdr:rowOff>
    </xdr:from>
    <xdr:to>
      <xdr:col>22</xdr:col>
      <xdr:colOff>297180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63EB8-2A58-4B77-8D81-74F03B03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</xdr:row>
      <xdr:rowOff>19050</xdr:rowOff>
    </xdr:from>
    <xdr:to>
      <xdr:col>22</xdr:col>
      <xdr:colOff>304800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7D3CAD-9C73-4232-9A22-0E91D334A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5334F5-0775-499B-AFAA-B4230E969351}" name="Table5" displayName="Table5" ref="A2:C30" totalsRowShown="0">
  <autoFilter ref="A2:C30" xr:uid="{2E52B9A1-C9DA-4562-B801-FA52435099A8}"/>
  <tableColumns count="3">
    <tableColumn id="1" xr3:uid="{FC217581-B8B9-41A3-A44E-136CA1C37584}" name="Group"/>
    <tableColumn id="2" xr3:uid="{D0B30281-08F7-49C0-9D1D-01537123E0E7}" name="Date Completed" dataDxfId="40"/>
    <tableColumn id="3" xr3:uid="{F69A53C1-B75A-4ADA-962C-F778EE2362BE}" name="Reoccuring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2:B17" totalsRowShown="0" headerRowDxfId="12">
  <autoFilter ref="A2:B17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2:B17" totalsRowShown="0" headerRowDxfId="11">
  <autoFilter ref="A2:B17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1:H3" totalsRowShown="0" headerRowDxfId="39" headerRowBorderDxfId="38" tableBorderDxfId="37" headerRowCellStyle="Good">
  <autoFilter ref="A1:H3" xr:uid="{DBA692A1-528A-4483-9006-C93358CE84AB}"/>
  <tableColumns count="8">
    <tableColumn id="7" xr3:uid="{CA9FFBC1-59DD-444D-B9D8-53F114A2CB4F}" name="Sprint"/>
    <tableColumn id="1" xr3:uid="{23D39FDF-51B3-42BA-A06D-3455112720D4}" name="Name"/>
    <tableColumn id="5" xr3:uid="{A7C80575-94CC-4828-B7ED-35B013D9BEE7}" name="Logo Design"/>
    <tableColumn id="2" xr3:uid="{FD1FCD6E-0B4A-4368-8085-34F375C67A95}" name="Research for Template"/>
    <tableColumn id="6" xr3:uid="{35242645-03A5-4230-8479-2BCBDDF548FF}" name="Web Page Design"/>
    <tableColumn id="9" xr3:uid="{4031BE4F-786A-4CBD-8AE8-A9FB4023E940}" name="Individual Group Meetings"/>
    <tableColumn id="4" xr3:uid="{8DBCAE6C-2128-4899-9A05-072DB964268B}" name="Implementing Program"/>
    <tableColumn id="13" xr3:uid="{63FD13C7-D4A8-4233-B047-C9B3766DD9CD}" name="Total Number Hours" dataDxfId="36">
      <calculatedColumnFormula>SUM(Table2[[#This Row],[Logo Design]:[Implementing Program]])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86760-9CFF-4D0F-98F2-322093F8AA81}" name="Table28" displayName="Table28" ref="A19:H21" totalsRowShown="0" headerRowDxfId="35" headerRowBorderDxfId="34" tableBorderDxfId="33" headerRowCellStyle="Good">
  <autoFilter ref="A19:H21" xr:uid="{E4215498-0145-4A2A-BA6F-BDE755B7F5BA}"/>
  <tableColumns count="8">
    <tableColumn id="7" xr3:uid="{C0651F67-A7C8-477B-AF5A-EBBF32ACAC93}" name="Sprint"/>
    <tableColumn id="1" xr3:uid="{C2DFF62F-2B10-4D7C-8127-516B846838EE}" name="Name"/>
    <tableColumn id="5" xr3:uid="{37F5AC53-B89B-4E77-B5BE-B9D46E337F55}" name="Logo Design"/>
    <tableColumn id="2" xr3:uid="{5063F7F8-DE01-4C80-BADC-5A910D131E92}" name="Research for Template"/>
    <tableColumn id="6" xr3:uid="{4C6229B1-3519-4E98-AD28-C2E4B087F4AA}" name="Web Page Design"/>
    <tableColumn id="9" xr3:uid="{E439A84E-146D-4F3E-892A-359AFB0E8939}" name="Individual Group Meetings"/>
    <tableColumn id="4" xr3:uid="{986722B2-097E-4854-9B04-EF39CDFD0E1D}" name="Intergrate Program"/>
    <tableColumn id="13" xr3:uid="{F546EF6E-CA8A-4C2A-A5AF-0510AB699695}" name="Total Number Hours" dataDxfId="32">
      <calculatedColumnFormula>SUM(Table28[[#This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1572E-871D-4691-BED2-F27ABB4F53F6}" name="Table2810" displayName="Table2810" ref="A43:H45" totalsRowShown="0" headerRowDxfId="31" headerRowBorderDxfId="30" tableBorderDxfId="29" headerRowCellStyle="Good">
  <autoFilter ref="A43:H45" xr:uid="{8BBEC4FD-D86C-4A54-B84C-D9AB62606A69}"/>
  <tableColumns count="8">
    <tableColumn id="7" xr3:uid="{F6BD1AC7-F237-4A00-853E-16F63A18DA61}" name="Sum"/>
    <tableColumn id="1" xr3:uid="{2A41A2AD-34F2-494A-B8E3-85FA90BA2EB9}" name="Name"/>
    <tableColumn id="5" xr3:uid="{F7367961-9329-44DB-B613-58D02C5A43AA}" name="Logo Design" dataDxfId="28">
      <calculatedColumnFormula>SUM(C2,C20)</calculatedColumnFormula>
    </tableColumn>
    <tableColumn id="2" xr3:uid="{01783B7A-840C-402A-8321-0FF222F54170}" name="Research for Template" dataDxfId="27">
      <calculatedColumnFormula>SUM(D2,D20)</calculatedColumnFormula>
    </tableColumn>
    <tableColumn id="6" xr3:uid="{E0C8F176-359F-4225-B2E3-01A31496FDA4}" name="Web Page Design" dataDxfId="26">
      <calculatedColumnFormula>SUM(E2,E20)</calculatedColumnFormula>
    </tableColumn>
    <tableColumn id="9" xr3:uid="{59CEAA0B-9AA9-4B08-927E-64C9039CC779}" name="Individual Group Meetings" dataDxfId="25">
      <calculatedColumnFormula>SUM(F2,F20)</calculatedColumnFormula>
    </tableColumn>
    <tableColumn id="4" xr3:uid="{2F7F01D5-6C5A-40C0-8D90-DAD4D12FB4C2}" name="Intergrate Program"/>
    <tableColumn id="13" xr3:uid="{25159B0B-3882-47B6-B41E-695349DCD1D1}" name="Total Number Hours" dataDxfId="24">
      <calculatedColumnFormula>SUM(Table2810[[#This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1:I3" totalsRowShown="0" headerRowDxfId="23" headerRowBorderDxfId="22" tableBorderDxfId="21" totalsRowBorderDxfId="20" headerRowCellStyle="Neutral">
  <autoFilter ref="A1:I3" xr:uid="{2496C547-8255-403E-B067-9EFA7435D058}"/>
  <tableColumns count="9">
    <tableColumn id="8" xr3:uid="{FABCBFD5-FF66-4F69-98F3-3997B20C5CE6}" name="Sprint"/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9" xr3:uid="{9AE9D5C5-57CE-42A3-8E48-D902D7364427}" name="Technical Manual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10C445-6C40-4C45-9E1B-3DD48087403A}" name="Table413" displayName="Table413" ref="A20:I22" totalsRowShown="0" headerRowDxfId="19" headerRowBorderDxfId="18" tableBorderDxfId="17" totalsRowBorderDxfId="16" headerRowCellStyle="Neutral">
  <autoFilter ref="A20:I22" xr:uid="{61D588B0-639C-4555-B455-C9BC867CF202}"/>
  <tableColumns count="9">
    <tableColumn id="8" xr3:uid="{7DD9C9BB-97C6-48DB-8C2D-589A5FE41218}" name="Sprint"/>
    <tableColumn id="1" xr3:uid="{9D6BC12A-06D9-4445-931C-0EE6A5376130}" name="Name"/>
    <tableColumn id="2" xr3:uid="{44DC4683-00AE-45BA-AD41-D2B77777079D}" name="Database Planning"/>
    <tableColumn id="3" xr3:uid="{E0125D6D-79E6-4332-829C-18B3CFB34423}" name="Meetings with Teachers"/>
    <tableColumn id="4" xr3:uid="{AF030604-CAF1-43D8-A0F1-5E3A1A0E2D4C}" name="Individual Group Meetings"/>
    <tableColumn id="5" xr3:uid="{B0F48F80-E14A-4F74-BEFA-2AAA139EA7D1}" name="Brochure Design"/>
    <tableColumn id="6" xr3:uid="{4A170537-4BF1-4E68-B23A-BB761ADD4647}" name="Agenda Design &amp; Status Report"/>
    <tableColumn id="9" xr3:uid="{580AD0DC-1869-41A2-A81E-E2F15C0866EC}" name="Technical Manual"/>
    <tableColumn id="7" xr3:uid="{862B114E-6CF5-400D-88F3-902EF0010A9B}" name="Total Number Hours" dataDxfId="15">
      <calculatedColumnFormula>SUM(Table413[[#This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DDEE-7014-4D93-9A2C-A7EA6CC66E87}" name="Table4132" displayName="Table4132" ref="A40:I42" totalsRowShown="0" headerRowDxfId="10" headerRowBorderDxfId="8" tableBorderDxfId="9" totalsRowBorderDxfId="7" headerRowCellStyle="Neutral">
  <autoFilter ref="A40:I42" xr:uid="{EC340508-9609-4661-B515-6467109EAE6E}"/>
  <tableColumns count="9">
    <tableColumn id="8" xr3:uid="{87E50AC3-F6EA-4C91-A7A0-0CC38758D6C1}" name="Sum"/>
    <tableColumn id="1" xr3:uid="{71F66328-A5F5-4E56-AB0A-4E5917CE47CA}" name="Name"/>
    <tableColumn id="2" xr3:uid="{4EA9D909-3D05-4357-9C3F-A9AF20AB369E}" name="Database Planning" dataDxfId="5">
      <calculatedColumnFormula>SUM(C2,C21)</calculatedColumnFormula>
    </tableColumn>
    <tableColumn id="3" xr3:uid="{E0FCB36C-8346-477F-A5B2-D74FF973A172}" name="Meetings with Teachers" dataDxfId="4">
      <calculatedColumnFormula>SUM(D2,D21)</calculatedColumnFormula>
    </tableColumn>
    <tableColumn id="4" xr3:uid="{429D9337-AC07-4B48-82A8-7FE4C2A84A4D}" name="Individual Group Meetings" dataDxfId="3">
      <calculatedColumnFormula>SUM(E2,E21)</calculatedColumnFormula>
    </tableColumn>
    <tableColumn id="5" xr3:uid="{A1CCA7BE-6C4E-4613-8FF2-022135B2FE42}" name="Brochure Design" dataDxfId="2">
      <calculatedColumnFormula>SUM(F2,F21)</calculatedColumnFormula>
    </tableColumn>
    <tableColumn id="6" xr3:uid="{CB4ED7FE-875E-411B-9C13-3EDF2728453B}" name="Agenda Design &amp; Status Report" dataDxfId="1">
      <calculatedColumnFormula>SUM(G2,G21)</calculatedColumnFormula>
    </tableColumn>
    <tableColumn id="9" xr3:uid="{12BF87FB-FB7F-4B14-9269-42FD809AC5A1}" name="Technical Manual" dataDxfId="0">
      <calculatedColumnFormula>SUM(H2,H21)</calculatedColumnFormula>
    </tableColumn>
    <tableColumn id="7" xr3:uid="{E9B2C63C-E1FD-45B0-B2A4-0D4043D68C05}" name="Total Number Hours" dataDxfId="6">
      <calculatedColumnFormula>SUM(Table4132[[#This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14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13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5A6-4417-4A32-8713-2CBE93A0FE55}">
  <dimension ref="A1:Y36"/>
  <sheetViews>
    <sheetView topLeftCell="F1" workbookViewId="0">
      <selection activeCell="H29" sqref="H29"/>
    </sheetView>
  </sheetViews>
  <sheetFormatPr defaultRowHeight="14.4" x14ac:dyDescent="0.3"/>
  <sheetData>
    <row r="1" spans="1:25" x14ac:dyDescent="0.3">
      <c r="A1" s="35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3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x14ac:dyDescent="0.3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x14ac:dyDescent="0.3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x14ac:dyDescent="0.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x14ac:dyDescent="0.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x14ac:dyDescent="0.3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x14ac:dyDescent="0.3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x14ac:dyDescent="0.3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x14ac:dyDescent="0.3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x14ac:dyDescent="0.3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x14ac:dyDescent="0.3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x14ac:dyDescent="0.3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x14ac:dyDescent="0.3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x14ac:dyDescent="0.3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x14ac:dyDescent="0.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x14ac:dyDescent="0.3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x14ac:dyDescent="0.3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x14ac:dyDescent="0.3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x14ac:dyDescent="0.3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x14ac:dyDescent="0.3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x14ac:dyDescent="0.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x14ac:dyDescent="0.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x14ac:dyDescent="0.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</sheetData>
  <mergeCells count="1">
    <mergeCell ref="A1:Y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E596-9D49-4553-8E84-302AC1CCD181}">
  <dimension ref="A1"/>
  <sheetViews>
    <sheetView tabSelected="1" topLeftCell="A4"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F70C-A009-4FD7-AEF5-1AB84043A11D}">
  <dimension ref="A1:G30"/>
  <sheetViews>
    <sheetView topLeftCell="A13" workbookViewId="0">
      <selection activeCell="B11" sqref="B11"/>
    </sheetView>
  </sheetViews>
  <sheetFormatPr defaultRowHeight="14.4" x14ac:dyDescent="0.3"/>
  <cols>
    <col min="1" max="1" width="48.33203125" customWidth="1"/>
    <col min="2" max="2" width="16" customWidth="1"/>
    <col min="3" max="3" width="14" customWidth="1"/>
  </cols>
  <sheetData>
    <row r="1" spans="1:7" ht="23.4" x14ac:dyDescent="0.45">
      <c r="A1" s="37" t="s">
        <v>63</v>
      </c>
      <c r="B1" s="38"/>
      <c r="C1" s="28"/>
      <c r="D1" s="28"/>
      <c r="E1" s="28"/>
      <c r="F1" s="28"/>
      <c r="G1" s="28"/>
    </row>
    <row r="2" spans="1:7" x14ac:dyDescent="0.3">
      <c r="A2" t="s">
        <v>6</v>
      </c>
      <c r="B2" t="s">
        <v>41</v>
      </c>
      <c r="C2" t="s">
        <v>64</v>
      </c>
    </row>
    <row r="3" spans="1:7" x14ac:dyDescent="0.3">
      <c r="B3" s="30" t="s">
        <v>37</v>
      </c>
    </row>
    <row r="4" spans="1:7" x14ac:dyDescent="0.3">
      <c r="A4" s="25" t="s">
        <v>42</v>
      </c>
      <c r="B4" s="30"/>
    </row>
    <row r="5" spans="1:7" x14ac:dyDescent="0.3">
      <c r="A5" s="25"/>
      <c r="B5" s="30"/>
    </row>
    <row r="6" spans="1:7" x14ac:dyDescent="0.3">
      <c r="A6" t="s">
        <v>45</v>
      </c>
      <c r="B6" s="30">
        <v>44216</v>
      </c>
    </row>
    <row r="7" spans="1:7" x14ac:dyDescent="0.3">
      <c r="A7" t="s">
        <v>55</v>
      </c>
      <c r="B7" s="30" t="s">
        <v>44</v>
      </c>
    </row>
    <row r="8" spans="1:7" x14ac:dyDescent="0.3">
      <c r="A8" t="s">
        <v>56</v>
      </c>
      <c r="B8" s="30">
        <v>44235</v>
      </c>
    </row>
    <row r="9" spans="1:7" x14ac:dyDescent="0.3">
      <c r="A9" t="s">
        <v>57</v>
      </c>
      <c r="B9" s="30" t="s">
        <v>44</v>
      </c>
    </row>
    <row r="10" spans="1:7" x14ac:dyDescent="0.3">
      <c r="A10" t="s">
        <v>58</v>
      </c>
      <c r="B10" s="30" t="s">
        <v>44</v>
      </c>
    </row>
    <row r="11" spans="1:7" x14ac:dyDescent="0.3">
      <c r="A11" t="s">
        <v>59</v>
      </c>
      <c r="B11" s="30" t="s">
        <v>68</v>
      </c>
    </row>
    <row r="12" spans="1:7" x14ac:dyDescent="0.3">
      <c r="B12" s="30"/>
    </row>
    <row r="13" spans="1:7" x14ac:dyDescent="0.3">
      <c r="B13" s="30"/>
    </row>
    <row r="14" spans="1:7" x14ac:dyDescent="0.3">
      <c r="A14" s="25" t="s">
        <v>39</v>
      </c>
      <c r="B14" s="30"/>
    </row>
    <row r="15" spans="1:7" x14ac:dyDescent="0.3">
      <c r="B15" s="30"/>
    </row>
    <row r="16" spans="1:7" x14ac:dyDescent="0.3">
      <c r="A16" t="s">
        <v>45</v>
      </c>
      <c r="B16" s="30">
        <v>44216</v>
      </c>
    </row>
    <row r="17" spans="1:3" x14ac:dyDescent="0.3">
      <c r="A17" t="s">
        <v>46</v>
      </c>
      <c r="B17" s="30">
        <v>44227</v>
      </c>
    </row>
    <row r="18" spans="1:3" x14ac:dyDescent="0.3">
      <c r="A18" t="s">
        <v>47</v>
      </c>
      <c r="B18" s="30">
        <v>44227</v>
      </c>
    </row>
    <row r="19" spans="1:3" x14ac:dyDescent="0.3">
      <c r="A19" t="s">
        <v>48</v>
      </c>
      <c r="B19" s="30">
        <v>44221</v>
      </c>
    </row>
    <row r="20" spans="1:3" x14ac:dyDescent="0.3">
      <c r="A20" t="s">
        <v>49</v>
      </c>
      <c r="B20" s="30" t="s">
        <v>44</v>
      </c>
    </row>
    <row r="21" spans="1:3" x14ac:dyDescent="0.3">
      <c r="A21" t="s">
        <v>50</v>
      </c>
      <c r="B21" s="30"/>
    </row>
    <row r="22" spans="1:3" x14ac:dyDescent="0.3">
      <c r="B22" s="30"/>
    </row>
    <row r="23" spans="1:3" x14ac:dyDescent="0.3">
      <c r="B23" s="30"/>
    </row>
    <row r="24" spans="1:3" x14ac:dyDescent="0.3">
      <c r="A24" s="25" t="s">
        <v>40</v>
      </c>
      <c r="B24" s="30"/>
    </row>
    <row r="25" spans="1:3" x14ac:dyDescent="0.3">
      <c r="A25" s="25"/>
      <c r="B25" s="30"/>
    </row>
    <row r="26" spans="1:3" x14ac:dyDescent="0.3">
      <c r="A26" t="s">
        <v>45</v>
      </c>
      <c r="B26" s="30">
        <v>44216</v>
      </c>
    </row>
    <row r="27" spans="1:3" x14ac:dyDescent="0.3">
      <c r="A27" t="s">
        <v>51</v>
      </c>
      <c r="B27" s="30" t="s">
        <v>43</v>
      </c>
      <c r="C27" t="s">
        <v>62</v>
      </c>
    </row>
    <row r="28" spans="1:3" x14ac:dyDescent="0.3">
      <c r="A28" t="s">
        <v>52</v>
      </c>
      <c r="B28" s="30" t="s">
        <v>43</v>
      </c>
      <c r="C28" t="s">
        <v>62</v>
      </c>
    </row>
    <row r="29" spans="1:3" x14ac:dyDescent="0.3">
      <c r="A29" t="s">
        <v>53</v>
      </c>
      <c r="B29" s="30" t="s">
        <v>44</v>
      </c>
    </row>
    <row r="30" spans="1:3" x14ac:dyDescent="0.3">
      <c r="A30" t="s">
        <v>54</v>
      </c>
      <c r="B30" s="30" t="s">
        <v>44</v>
      </c>
    </row>
  </sheetData>
  <mergeCells count="1">
    <mergeCell ref="A1:B1"/>
  </mergeCells>
  <phoneticPr fontId="6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I43"/>
  <sheetViews>
    <sheetView topLeftCell="A16" workbookViewId="0">
      <selection activeCell="A19" sqref="A19:I21"/>
    </sheetView>
  </sheetViews>
  <sheetFormatPr defaultRowHeight="14.4" x14ac:dyDescent="0.3"/>
  <cols>
    <col min="3" max="3" width="18.44140625" customWidth="1"/>
    <col min="4" max="4" width="23.44140625" customWidth="1"/>
    <col min="5" max="5" width="19.33203125" customWidth="1"/>
    <col min="6" max="6" width="25" customWidth="1"/>
    <col min="7" max="8" width="29.6640625" customWidth="1"/>
    <col min="9" max="9" width="22.5546875" customWidth="1"/>
  </cols>
  <sheetData>
    <row r="1" spans="1:9" x14ac:dyDescent="0.3">
      <c r="A1" s="7" t="s">
        <v>65</v>
      </c>
      <c r="B1" s="7" t="s">
        <v>5</v>
      </c>
      <c r="C1" s="8" t="s">
        <v>7</v>
      </c>
      <c r="D1" s="8" t="s">
        <v>8</v>
      </c>
      <c r="E1" s="8" t="s">
        <v>10</v>
      </c>
      <c r="F1" s="8" t="s">
        <v>11</v>
      </c>
      <c r="G1" s="8" t="s">
        <v>12</v>
      </c>
      <c r="H1" s="8" t="s">
        <v>66</v>
      </c>
      <c r="I1" s="9" t="s">
        <v>14</v>
      </c>
    </row>
    <row r="2" spans="1:9" x14ac:dyDescent="0.3">
      <c r="A2" s="1">
        <v>1</v>
      </c>
      <c r="B2" s="1" t="s">
        <v>1</v>
      </c>
      <c r="C2" s="2">
        <v>4.5</v>
      </c>
      <c r="D2" s="2">
        <v>1.5</v>
      </c>
      <c r="E2" s="2"/>
      <c r="F2" s="2">
        <v>1.25</v>
      </c>
      <c r="G2" s="2">
        <v>2</v>
      </c>
      <c r="H2" s="2"/>
      <c r="I2" s="3">
        <f>SUM(C2:H2)</f>
        <v>9.25</v>
      </c>
    </row>
    <row r="3" spans="1:9" x14ac:dyDescent="0.3">
      <c r="A3" s="4">
        <v>1</v>
      </c>
      <c r="B3" s="4" t="s">
        <v>2</v>
      </c>
      <c r="C3" s="5">
        <v>4.5</v>
      </c>
      <c r="D3" s="5">
        <v>1.5</v>
      </c>
      <c r="E3" s="5"/>
      <c r="F3" s="5">
        <v>1.25</v>
      </c>
      <c r="G3" s="5">
        <v>2</v>
      </c>
      <c r="H3" s="5"/>
      <c r="I3" s="6">
        <f>SUM(C3:H3)</f>
        <v>9.25</v>
      </c>
    </row>
    <row r="19" spans="1:9" x14ac:dyDescent="0.3">
      <c r="A19" s="7" t="s">
        <v>65</v>
      </c>
      <c r="B19" s="7" t="s">
        <v>5</v>
      </c>
      <c r="C19" s="8" t="s">
        <v>7</v>
      </c>
      <c r="D19" s="8" t="s">
        <v>8</v>
      </c>
      <c r="E19" s="8" t="s">
        <v>10</v>
      </c>
      <c r="F19" s="8" t="s">
        <v>11</v>
      </c>
      <c r="G19" s="8" t="s">
        <v>12</v>
      </c>
      <c r="H19" s="8" t="s">
        <v>66</v>
      </c>
      <c r="I19" s="9" t="s">
        <v>14</v>
      </c>
    </row>
    <row r="20" spans="1:9" x14ac:dyDescent="0.3">
      <c r="A20" s="1">
        <v>2</v>
      </c>
      <c r="B20" s="1" t="s">
        <v>1</v>
      </c>
      <c r="C20" s="2">
        <v>0.5</v>
      </c>
      <c r="D20" s="2">
        <v>1</v>
      </c>
      <c r="E20" s="2">
        <v>5</v>
      </c>
      <c r="F20" s="2">
        <v>1</v>
      </c>
      <c r="G20" s="2">
        <v>2</v>
      </c>
      <c r="H20" s="2">
        <v>1</v>
      </c>
      <c r="I20" s="3">
        <f>SUM(C20:H20)</f>
        <v>10.5</v>
      </c>
    </row>
    <row r="21" spans="1:9" x14ac:dyDescent="0.3">
      <c r="A21" s="4">
        <v>2</v>
      </c>
      <c r="B21" s="4" t="s">
        <v>2</v>
      </c>
      <c r="C21" s="5">
        <v>0.5</v>
      </c>
      <c r="D21" s="5">
        <v>1</v>
      </c>
      <c r="E21" s="5">
        <v>3</v>
      </c>
      <c r="F21" s="5">
        <v>1</v>
      </c>
      <c r="G21" s="5">
        <v>2</v>
      </c>
      <c r="H21" s="5">
        <v>2</v>
      </c>
      <c r="I21" s="6">
        <f>SUM(C21:H21)</f>
        <v>9.5</v>
      </c>
    </row>
    <row r="41" spans="1:9" x14ac:dyDescent="0.3">
      <c r="A41" s="7" t="s">
        <v>67</v>
      </c>
      <c r="B41" s="7" t="s">
        <v>5</v>
      </c>
      <c r="C41" s="8" t="s">
        <v>7</v>
      </c>
      <c r="D41" s="8" t="s">
        <v>8</v>
      </c>
      <c r="E41" s="8" t="s">
        <v>10</v>
      </c>
      <c r="F41" s="8" t="s">
        <v>11</v>
      </c>
      <c r="G41" s="8" t="s">
        <v>12</v>
      </c>
      <c r="H41" s="8" t="s">
        <v>66</v>
      </c>
      <c r="I41" s="9" t="s">
        <v>14</v>
      </c>
    </row>
    <row r="42" spans="1:9" x14ac:dyDescent="0.3">
      <c r="A42" s="1"/>
      <c r="B42" s="1" t="s">
        <v>1</v>
      </c>
      <c r="C42" s="2">
        <f>SUM(C2,C20)</f>
        <v>5</v>
      </c>
      <c r="D42" s="2">
        <f>SUM(D2,D20)</f>
        <v>2.5</v>
      </c>
      <c r="E42" s="2">
        <f>SUM(E2,E20)</f>
        <v>5</v>
      </c>
      <c r="F42" s="2">
        <f>SUM(F2,F20)</f>
        <v>2.25</v>
      </c>
      <c r="G42" s="2">
        <f>SUM(G2,G20)</f>
        <v>4</v>
      </c>
      <c r="H42" s="2">
        <f>SUM(H2,H20)</f>
        <v>1</v>
      </c>
      <c r="I42" s="3">
        <f>SUM(C42:H42)</f>
        <v>19.75</v>
      </c>
    </row>
    <row r="43" spans="1:9" x14ac:dyDescent="0.3">
      <c r="A43" s="4"/>
      <c r="B43" s="4" t="s">
        <v>2</v>
      </c>
      <c r="C43" s="5">
        <f>SUM(C3,C21)</f>
        <v>5</v>
      </c>
      <c r="D43" s="5">
        <f>SUM(D3,D21)</f>
        <v>2.5</v>
      </c>
      <c r="E43" s="5">
        <f>SUM(E3,E21)</f>
        <v>3</v>
      </c>
      <c r="F43" s="5">
        <f>SUM(F3,F21)</f>
        <v>2.25</v>
      </c>
      <c r="G43" s="5">
        <f>SUM(G3,G21)</f>
        <v>4</v>
      </c>
      <c r="H43" s="5">
        <f>SUM(H3,H21)</f>
        <v>2</v>
      </c>
      <c r="I43" s="6">
        <f>SUM(C43:H43)</f>
        <v>18.75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H45"/>
  <sheetViews>
    <sheetView topLeftCell="A7" workbookViewId="0">
      <selection activeCell="A19" sqref="A19:H21"/>
    </sheetView>
  </sheetViews>
  <sheetFormatPr defaultRowHeight="14.4" x14ac:dyDescent="0.3"/>
  <cols>
    <col min="2" max="2" width="31" customWidth="1"/>
    <col min="3" max="3" width="14.33203125" customWidth="1"/>
    <col min="4" max="4" width="18.5546875" customWidth="1"/>
    <col min="5" max="5" width="20.109375" customWidth="1"/>
    <col min="6" max="6" width="24.44140625" customWidth="1"/>
    <col min="7" max="7" width="17.77734375" customWidth="1"/>
    <col min="8" max="8" width="20.44140625" customWidth="1"/>
  </cols>
  <sheetData>
    <row r="1" spans="1:8" x14ac:dyDescent="0.3">
      <c r="A1" s="31" t="s">
        <v>69</v>
      </c>
      <c r="B1" s="10" t="s">
        <v>5</v>
      </c>
      <c r="C1" s="11" t="s">
        <v>60</v>
      </c>
      <c r="D1" s="11" t="s">
        <v>61</v>
      </c>
      <c r="E1" s="33" t="s">
        <v>9</v>
      </c>
      <c r="F1" s="33" t="s">
        <v>12</v>
      </c>
      <c r="G1" s="11" t="s">
        <v>70</v>
      </c>
      <c r="H1" s="32" t="s">
        <v>14</v>
      </c>
    </row>
    <row r="2" spans="1:8" x14ac:dyDescent="0.3">
      <c r="A2">
        <v>1</v>
      </c>
      <c r="B2" t="s">
        <v>3</v>
      </c>
      <c r="C2">
        <v>0</v>
      </c>
      <c r="D2">
        <v>4</v>
      </c>
      <c r="E2">
        <v>2</v>
      </c>
      <c r="F2">
        <v>3</v>
      </c>
      <c r="H2">
        <f>SUM(Table2[[#This Row],[Logo Design]:[Implementing Program]])</f>
        <v>9</v>
      </c>
    </row>
    <row r="3" spans="1:8" x14ac:dyDescent="0.3">
      <c r="A3">
        <v>1</v>
      </c>
      <c r="B3" t="s">
        <v>4</v>
      </c>
      <c r="C3">
        <v>2.5</v>
      </c>
      <c r="D3">
        <v>0</v>
      </c>
      <c r="E3">
        <v>0</v>
      </c>
      <c r="F3">
        <v>3</v>
      </c>
      <c r="H3">
        <f>SUM(Table2[[#This Row],[Logo Design]:[Implementing Program]])</f>
        <v>5.5</v>
      </c>
    </row>
    <row r="19" spans="1:8" x14ac:dyDescent="0.3">
      <c r="A19" s="31" t="s">
        <v>69</v>
      </c>
      <c r="B19" s="10" t="s">
        <v>5</v>
      </c>
      <c r="C19" s="11" t="s">
        <v>60</v>
      </c>
      <c r="D19" s="11" t="s">
        <v>61</v>
      </c>
      <c r="E19" s="11" t="s">
        <v>9</v>
      </c>
      <c r="F19" s="11" t="s">
        <v>12</v>
      </c>
      <c r="G19" s="11" t="s">
        <v>71</v>
      </c>
      <c r="H19" s="12" t="s">
        <v>14</v>
      </c>
    </row>
    <row r="20" spans="1:8" x14ac:dyDescent="0.3">
      <c r="A20">
        <v>2</v>
      </c>
      <c r="B20" t="s">
        <v>3</v>
      </c>
      <c r="C20">
        <v>1</v>
      </c>
      <c r="D20">
        <v>2</v>
      </c>
      <c r="E20">
        <v>4</v>
      </c>
      <c r="F20">
        <v>3</v>
      </c>
      <c r="H20">
        <f>SUM(Table28[[#This Row],[Logo Design]:[Intergrate Program]])</f>
        <v>10</v>
      </c>
    </row>
    <row r="21" spans="1:8" x14ac:dyDescent="0.3">
      <c r="A21">
        <v>2</v>
      </c>
      <c r="B21" t="s">
        <v>4</v>
      </c>
      <c r="C21">
        <v>2.5</v>
      </c>
      <c r="D21">
        <v>1</v>
      </c>
      <c r="E21">
        <v>2</v>
      </c>
      <c r="F21">
        <v>2</v>
      </c>
      <c r="H21">
        <f>SUM(Table28[[#This Row],[Logo Design]:[Intergrate Program]])</f>
        <v>7.5</v>
      </c>
    </row>
    <row r="43" spans="1:8" x14ac:dyDescent="0.3">
      <c r="A43" s="31" t="s">
        <v>67</v>
      </c>
      <c r="B43" s="10" t="s">
        <v>5</v>
      </c>
      <c r="C43" s="11" t="s">
        <v>60</v>
      </c>
      <c r="D43" s="11" t="s">
        <v>61</v>
      </c>
      <c r="E43" s="11" t="s">
        <v>9</v>
      </c>
      <c r="F43" s="11" t="s">
        <v>12</v>
      </c>
      <c r="G43" s="11" t="s">
        <v>71</v>
      </c>
      <c r="H43" s="12" t="s">
        <v>14</v>
      </c>
    </row>
    <row r="44" spans="1:8" x14ac:dyDescent="0.3">
      <c r="B44" t="s">
        <v>3</v>
      </c>
      <c r="C44">
        <f>SUM(C2,C20)</f>
        <v>1</v>
      </c>
      <c r="D44">
        <f>SUM(D2,D20)</f>
        <v>6</v>
      </c>
      <c r="E44">
        <f>SUM(E2,E20)</f>
        <v>6</v>
      </c>
      <c r="F44">
        <f>SUM(F2,F20)</f>
        <v>6</v>
      </c>
      <c r="H44">
        <f>SUM(Table2810[[#This Row],[Logo Design]:[Intergrate Program]])</f>
        <v>19</v>
      </c>
    </row>
    <row r="45" spans="1:8" x14ac:dyDescent="0.3">
      <c r="B45" t="s">
        <v>4</v>
      </c>
      <c r="C45">
        <f>SUM(C3,C21)</f>
        <v>5</v>
      </c>
      <c r="D45">
        <f>SUM(D3,D21)</f>
        <v>1</v>
      </c>
      <c r="E45">
        <f>SUM(E3,E21)</f>
        <v>2</v>
      </c>
      <c r="F45">
        <f>SUM(F3,F21)</f>
        <v>5</v>
      </c>
      <c r="H45">
        <f>SUM(Table2810[[#This Row],[Logo Design]:[Intergrate Program]])</f>
        <v>13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I42"/>
  <sheetViews>
    <sheetView topLeftCell="A20" workbookViewId="0">
      <selection activeCell="C41" sqref="C41"/>
    </sheetView>
  </sheetViews>
  <sheetFormatPr defaultRowHeight="14.4" x14ac:dyDescent="0.3"/>
  <cols>
    <col min="2" max="2" width="19.44140625" customWidth="1"/>
    <col min="3" max="3" width="24.109375" customWidth="1"/>
    <col min="4" max="4" width="26.5546875" customWidth="1"/>
    <col min="5" max="5" width="17.5546875" customWidth="1"/>
    <col min="6" max="6" width="17.109375" customWidth="1"/>
    <col min="7" max="7" width="25.109375" customWidth="1"/>
    <col min="8" max="8" width="16.33203125" customWidth="1"/>
    <col min="9" max="9" width="17.88671875" customWidth="1"/>
  </cols>
  <sheetData>
    <row r="1" spans="1:9" x14ac:dyDescent="0.3">
      <c r="A1" s="19" t="s">
        <v>69</v>
      </c>
      <c r="B1" s="18" t="s">
        <v>5</v>
      </c>
      <c r="C1" s="19" t="s">
        <v>8</v>
      </c>
      <c r="D1" s="19" t="s">
        <v>11</v>
      </c>
      <c r="E1" s="19" t="s">
        <v>12</v>
      </c>
      <c r="F1" s="19" t="s">
        <v>13</v>
      </c>
      <c r="G1" s="19" t="s">
        <v>15</v>
      </c>
      <c r="H1" s="20" t="s">
        <v>73</v>
      </c>
      <c r="I1" s="20" t="s">
        <v>14</v>
      </c>
    </row>
    <row r="2" spans="1:9" x14ac:dyDescent="0.3">
      <c r="A2" s="14">
        <v>1</v>
      </c>
      <c r="B2" s="14" t="s">
        <v>72</v>
      </c>
      <c r="C2" s="15">
        <v>2</v>
      </c>
      <c r="D2" s="15">
        <v>0</v>
      </c>
      <c r="E2" s="15">
        <v>4</v>
      </c>
      <c r="F2" s="15">
        <v>3</v>
      </c>
      <c r="G2" s="15">
        <v>3</v>
      </c>
      <c r="H2" s="13"/>
      <c r="I2" s="13">
        <f>SUM(Table4[[#This Row],[Database Planning]:[Agenda Design &amp; Status Report]])</f>
        <v>12</v>
      </c>
    </row>
    <row r="3" spans="1:9" x14ac:dyDescent="0.3">
      <c r="A3" s="16">
        <v>1</v>
      </c>
      <c r="B3" s="16" t="s">
        <v>0</v>
      </c>
      <c r="C3" s="17">
        <v>2</v>
      </c>
      <c r="D3" s="17">
        <v>0.75</v>
      </c>
      <c r="E3" s="17">
        <v>4</v>
      </c>
      <c r="F3" s="17">
        <v>4</v>
      </c>
      <c r="G3" s="17">
        <v>1.5</v>
      </c>
      <c r="H3" s="34"/>
      <c r="I3" s="13">
        <f>SUM(Table4[[#This Row],[Database Planning]:[Agenda Design &amp; Status Report]])</f>
        <v>12.25</v>
      </c>
    </row>
    <row r="20" spans="1:9" x14ac:dyDescent="0.3">
      <c r="A20" s="19" t="s">
        <v>69</v>
      </c>
      <c r="B20" s="18" t="s">
        <v>5</v>
      </c>
      <c r="C20" s="19" t="s">
        <v>8</v>
      </c>
      <c r="D20" s="19" t="s">
        <v>11</v>
      </c>
      <c r="E20" s="19" t="s">
        <v>12</v>
      </c>
      <c r="F20" s="19" t="s">
        <v>13</v>
      </c>
      <c r="G20" s="19" t="s">
        <v>15</v>
      </c>
      <c r="H20" s="20" t="s">
        <v>73</v>
      </c>
      <c r="I20" s="20" t="s">
        <v>14</v>
      </c>
    </row>
    <row r="21" spans="1:9" x14ac:dyDescent="0.3">
      <c r="A21" s="14">
        <v>2</v>
      </c>
      <c r="B21" s="14" t="s">
        <v>72</v>
      </c>
      <c r="C21" s="15"/>
      <c r="D21" s="15">
        <v>0.5</v>
      </c>
      <c r="E21" s="15">
        <v>2</v>
      </c>
      <c r="F21" s="15">
        <v>4</v>
      </c>
      <c r="G21" s="15">
        <v>3</v>
      </c>
      <c r="H21" s="13"/>
      <c r="I21" s="13">
        <f>SUM(Table413[[#This Row],[Database Planning]:[Technical Manual]])</f>
        <v>9.5</v>
      </c>
    </row>
    <row r="22" spans="1:9" x14ac:dyDescent="0.3">
      <c r="A22" s="16">
        <v>2</v>
      </c>
      <c r="B22" s="16" t="s">
        <v>0</v>
      </c>
      <c r="C22" s="17"/>
      <c r="D22" s="17">
        <v>1</v>
      </c>
      <c r="E22" s="17">
        <v>2</v>
      </c>
      <c r="F22" s="17">
        <v>1</v>
      </c>
      <c r="G22" s="17">
        <v>3</v>
      </c>
      <c r="H22" s="34">
        <v>3</v>
      </c>
      <c r="I22" s="13">
        <f>SUM(Table413[[#This Row],[Database Planning]:[Technical Manual]])</f>
        <v>10</v>
      </c>
    </row>
    <row r="40" spans="1:9" x14ac:dyDescent="0.3">
      <c r="A40" s="19" t="s">
        <v>67</v>
      </c>
      <c r="B40" s="18" t="s">
        <v>5</v>
      </c>
      <c r="C40" s="19" t="s">
        <v>8</v>
      </c>
      <c r="D40" s="19" t="s">
        <v>11</v>
      </c>
      <c r="E40" s="19" t="s">
        <v>12</v>
      </c>
      <c r="F40" s="19" t="s">
        <v>13</v>
      </c>
      <c r="G40" s="19" t="s">
        <v>15</v>
      </c>
      <c r="H40" s="20" t="s">
        <v>73</v>
      </c>
      <c r="I40" s="20" t="s">
        <v>14</v>
      </c>
    </row>
    <row r="41" spans="1:9" x14ac:dyDescent="0.3">
      <c r="A41" s="14">
        <v>2</v>
      </c>
      <c r="B41" s="14" t="s">
        <v>72</v>
      </c>
      <c r="C41" s="15">
        <f t="shared" ref="C41:C42" si="0">SUM(C2,C21)</f>
        <v>2</v>
      </c>
      <c r="D41" s="15">
        <f t="shared" ref="D41:D42" si="1">SUM(D2,D21)</f>
        <v>0.5</v>
      </c>
      <c r="E41" s="15">
        <f t="shared" ref="E41:E42" si="2">SUM(E2,E21)</f>
        <v>6</v>
      </c>
      <c r="F41" s="15">
        <f t="shared" ref="F41:F42" si="3">SUM(F2,F21)</f>
        <v>7</v>
      </c>
      <c r="G41" s="15">
        <f t="shared" ref="G41:G42" si="4">SUM(G2,G21)</f>
        <v>6</v>
      </c>
      <c r="H41" s="13">
        <f t="shared" ref="H41:H42" si="5">SUM(H2,H21)</f>
        <v>0</v>
      </c>
      <c r="I41" s="13">
        <f>SUM(Table4132[[#This Row],[Database Planning]:[Technical Manual]])</f>
        <v>21.5</v>
      </c>
    </row>
    <row r="42" spans="1:9" x14ac:dyDescent="0.3">
      <c r="A42" s="16">
        <v>2</v>
      </c>
      <c r="B42" s="16" t="s">
        <v>0</v>
      </c>
      <c r="C42" s="17">
        <f t="shared" si="0"/>
        <v>2</v>
      </c>
      <c r="D42" s="17">
        <f t="shared" si="1"/>
        <v>1.75</v>
      </c>
      <c r="E42" s="17">
        <f t="shared" si="2"/>
        <v>6</v>
      </c>
      <c r="F42" s="17">
        <f t="shared" si="3"/>
        <v>5</v>
      </c>
      <c r="G42" s="17">
        <f t="shared" si="4"/>
        <v>4.5</v>
      </c>
      <c r="H42" s="34">
        <f t="shared" si="5"/>
        <v>3</v>
      </c>
      <c r="I42" s="13">
        <f>SUM(Table4132[[#This Row],[Database Planning]:[Technical Manual]])</f>
        <v>22.25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C2" sqref="C2"/>
    </sheetView>
  </sheetViews>
  <sheetFormatPr defaultRowHeight="14.4" x14ac:dyDescent="0.3"/>
  <cols>
    <col min="1" max="1" width="10.44140625" customWidth="1"/>
    <col min="2" max="2" width="31.5546875" customWidth="1"/>
    <col min="3" max="3" width="17.6640625" style="23" customWidth="1"/>
  </cols>
  <sheetData>
    <row r="1" spans="1:5" x14ac:dyDescent="0.3">
      <c r="A1" s="27" t="s">
        <v>36</v>
      </c>
      <c r="B1" s="26"/>
      <c r="C1" s="22"/>
      <c r="D1" s="22"/>
      <c r="E1" s="22"/>
    </row>
    <row r="2" spans="1:5" x14ac:dyDescent="0.3">
      <c r="A2" s="25" t="s">
        <v>34</v>
      </c>
      <c r="B2" s="25" t="s">
        <v>31</v>
      </c>
    </row>
    <row r="3" spans="1:5" x14ac:dyDescent="0.3">
      <c r="A3" t="s">
        <v>16</v>
      </c>
      <c r="B3" s="21" t="s">
        <v>37</v>
      </c>
    </row>
    <row r="4" spans="1:5" x14ac:dyDescent="0.3">
      <c r="A4" t="s">
        <v>17</v>
      </c>
      <c r="B4" s="21" t="s">
        <v>37</v>
      </c>
    </row>
    <row r="5" spans="1:5" x14ac:dyDescent="0.3">
      <c r="A5" t="s">
        <v>18</v>
      </c>
      <c r="B5" s="21" t="s">
        <v>37</v>
      </c>
    </row>
    <row r="6" spans="1:5" x14ac:dyDescent="0.3">
      <c r="A6" t="s">
        <v>19</v>
      </c>
    </row>
    <row r="7" spans="1:5" x14ac:dyDescent="0.3">
      <c r="A7" t="s">
        <v>20</v>
      </c>
    </row>
    <row r="8" spans="1:5" x14ac:dyDescent="0.3">
      <c r="A8" t="s">
        <v>21</v>
      </c>
    </row>
    <row r="9" spans="1:5" x14ac:dyDescent="0.3">
      <c r="A9" t="s">
        <v>22</v>
      </c>
    </row>
    <row r="10" spans="1:5" x14ac:dyDescent="0.3">
      <c r="A10" t="s">
        <v>23</v>
      </c>
    </row>
    <row r="11" spans="1:5" x14ac:dyDescent="0.3">
      <c r="A11" t="s">
        <v>24</v>
      </c>
    </row>
    <row r="12" spans="1:5" x14ac:dyDescent="0.3">
      <c r="A12" t="s">
        <v>25</v>
      </c>
    </row>
    <row r="13" spans="1:5" x14ac:dyDescent="0.3">
      <c r="A13" t="s">
        <v>26</v>
      </c>
    </row>
    <row r="14" spans="1:5" x14ac:dyDescent="0.3">
      <c r="A14" t="s">
        <v>27</v>
      </c>
    </row>
    <row r="15" spans="1:5" x14ac:dyDescent="0.3">
      <c r="A15" t="s">
        <v>28</v>
      </c>
    </row>
    <row r="16" spans="1:5" x14ac:dyDescent="0.3">
      <c r="A16" t="s">
        <v>29</v>
      </c>
    </row>
    <row r="17" spans="1:1" x14ac:dyDescent="0.3">
      <c r="A17" t="s"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5" sqref="B5"/>
    </sheetView>
  </sheetViews>
  <sheetFormatPr defaultRowHeight="14.4" x14ac:dyDescent="0.3"/>
  <cols>
    <col min="1" max="1" width="16.44140625" customWidth="1"/>
    <col min="2" max="2" width="30.44140625" customWidth="1"/>
    <col min="3" max="3" width="18.5546875" style="23" customWidth="1"/>
  </cols>
  <sheetData>
    <row r="1" spans="1:5" x14ac:dyDescent="0.3">
      <c r="A1" s="26" t="s">
        <v>35</v>
      </c>
      <c r="B1" s="26"/>
      <c r="C1" s="26"/>
      <c r="D1" s="26"/>
      <c r="E1" s="26"/>
    </row>
    <row r="2" spans="1:5" x14ac:dyDescent="0.3">
      <c r="A2" s="25" t="s">
        <v>34</v>
      </c>
      <c r="B2" s="25" t="s">
        <v>31</v>
      </c>
    </row>
    <row r="3" spans="1:5" x14ac:dyDescent="0.3">
      <c r="A3" t="s">
        <v>16</v>
      </c>
      <c r="B3" s="21">
        <v>0.05</v>
      </c>
    </row>
    <row r="4" spans="1:5" x14ac:dyDescent="0.3">
      <c r="A4" t="s">
        <v>17</v>
      </c>
      <c r="B4" s="21">
        <v>0.1</v>
      </c>
    </row>
    <row r="5" spans="1:5" x14ac:dyDescent="0.3">
      <c r="A5" t="s">
        <v>18</v>
      </c>
      <c r="B5" s="21" t="s">
        <v>37</v>
      </c>
    </row>
    <row r="6" spans="1:5" x14ac:dyDescent="0.3">
      <c r="A6" t="s">
        <v>19</v>
      </c>
    </row>
    <row r="7" spans="1:5" x14ac:dyDescent="0.3">
      <c r="A7" t="s">
        <v>20</v>
      </c>
    </row>
    <row r="8" spans="1:5" x14ac:dyDescent="0.3">
      <c r="A8" t="s">
        <v>21</v>
      </c>
    </row>
    <row r="9" spans="1:5" x14ac:dyDescent="0.3">
      <c r="A9" t="s">
        <v>22</v>
      </c>
    </row>
    <row r="10" spans="1:5" x14ac:dyDescent="0.3">
      <c r="A10" t="s">
        <v>23</v>
      </c>
    </row>
    <row r="11" spans="1:5" x14ac:dyDescent="0.3">
      <c r="A11" t="s">
        <v>24</v>
      </c>
    </row>
    <row r="12" spans="1:5" x14ac:dyDescent="0.3">
      <c r="A12" t="s">
        <v>25</v>
      </c>
    </row>
    <row r="13" spans="1:5" x14ac:dyDescent="0.3">
      <c r="A13" t="s">
        <v>26</v>
      </c>
    </row>
    <row r="14" spans="1:5" x14ac:dyDescent="0.3">
      <c r="A14" t="s">
        <v>27</v>
      </c>
    </row>
    <row r="15" spans="1:5" x14ac:dyDescent="0.3">
      <c r="A15" t="s">
        <v>28</v>
      </c>
    </row>
    <row r="16" spans="1:5" x14ac:dyDescent="0.3">
      <c r="A16" t="s">
        <v>29</v>
      </c>
    </row>
    <row r="17" spans="1:1" x14ac:dyDescent="0.3">
      <c r="A17" t="s">
        <v>30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C17"/>
  <sheetViews>
    <sheetView workbookViewId="0">
      <selection activeCell="B7" sqref="B7"/>
    </sheetView>
  </sheetViews>
  <sheetFormatPr defaultRowHeight="14.4" x14ac:dyDescent="0.3"/>
  <cols>
    <col min="1" max="1" width="12.44140625" customWidth="1"/>
    <col min="2" max="2" width="29.88671875" customWidth="1"/>
    <col min="3" max="3" width="17.44140625" style="24" customWidth="1"/>
  </cols>
  <sheetData>
    <row r="1" spans="1:3" x14ac:dyDescent="0.3">
      <c r="A1" s="26" t="s">
        <v>33</v>
      </c>
      <c r="B1" s="26"/>
      <c r="C1" s="26"/>
    </row>
    <row r="2" spans="1:3" x14ac:dyDescent="0.3">
      <c r="A2" s="25" t="s">
        <v>34</v>
      </c>
      <c r="B2" s="25" t="s">
        <v>31</v>
      </c>
      <c r="C2"/>
    </row>
    <row r="3" spans="1:3" x14ac:dyDescent="0.3">
      <c r="A3" t="s">
        <v>16</v>
      </c>
      <c r="B3" s="21">
        <v>0</v>
      </c>
      <c r="C3"/>
    </row>
    <row r="4" spans="1:3" x14ac:dyDescent="0.3">
      <c r="A4" t="s">
        <v>17</v>
      </c>
      <c r="B4" s="21">
        <v>0</v>
      </c>
      <c r="C4"/>
    </row>
    <row r="5" spans="1:3" x14ac:dyDescent="0.3">
      <c r="A5" t="s">
        <v>18</v>
      </c>
      <c r="B5" s="21">
        <v>0</v>
      </c>
      <c r="C5"/>
    </row>
    <row r="6" spans="1:3" x14ac:dyDescent="0.3">
      <c r="A6" t="s">
        <v>19</v>
      </c>
      <c r="B6" s="21">
        <v>0.05</v>
      </c>
      <c r="C6"/>
    </row>
    <row r="7" spans="1:3" x14ac:dyDescent="0.3">
      <c r="A7" t="s">
        <v>20</v>
      </c>
      <c r="C7"/>
    </row>
    <row r="8" spans="1:3" x14ac:dyDescent="0.3">
      <c r="A8" t="s">
        <v>21</v>
      </c>
      <c r="C8"/>
    </row>
    <row r="9" spans="1:3" x14ac:dyDescent="0.3">
      <c r="A9" t="s">
        <v>22</v>
      </c>
      <c r="C9"/>
    </row>
    <row r="10" spans="1:3" x14ac:dyDescent="0.3">
      <c r="A10" t="s">
        <v>23</v>
      </c>
      <c r="C10"/>
    </row>
    <row r="11" spans="1:3" x14ac:dyDescent="0.3">
      <c r="A11" t="s">
        <v>24</v>
      </c>
      <c r="C11"/>
    </row>
    <row r="12" spans="1:3" x14ac:dyDescent="0.3">
      <c r="A12" t="s">
        <v>25</v>
      </c>
      <c r="C12"/>
    </row>
    <row r="13" spans="1:3" x14ac:dyDescent="0.3">
      <c r="A13" t="s">
        <v>26</v>
      </c>
      <c r="C13"/>
    </row>
    <row r="14" spans="1:3" x14ac:dyDescent="0.3">
      <c r="A14" t="s">
        <v>27</v>
      </c>
      <c r="C14"/>
    </row>
    <row r="15" spans="1:3" x14ac:dyDescent="0.3">
      <c r="A15" t="s">
        <v>28</v>
      </c>
      <c r="C15"/>
    </row>
    <row r="16" spans="1:3" x14ac:dyDescent="0.3">
      <c r="A16" t="s">
        <v>29</v>
      </c>
      <c r="C16"/>
    </row>
    <row r="17" spans="1:3" x14ac:dyDescent="0.3">
      <c r="A17" t="s">
        <v>30</v>
      </c>
      <c r="C1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C17"/>
  <sheetViews>
    <sheetView workbookViewId="0">
      <selection activeCell="B9" sqref="B9"/>
    </sheetView>
  </sheetViews>
  <sheetFormatPr defaultRowHeight="14.4" x14ac:dyDescent="0.3"/>
  <cols>
    <col min="1" max="1" width="11" customWidth="1"/>
    <col min="2" max="2" width="29.33203125" customWidth="1"/>
    <col min="3" max="3" width="3" hidden="1" customWidth="1"/>
  </cols>
  <sheetData>
    <row r="1" spans="1:3" x14ac:dyDescent="0.3">
      <c r="A1" s="38" t="s">
        <v>32</v>
      </c>
      <c r="B1" s="38"/>
      <c r="C1" s="38"/>
    </row>
    <row r="2" spans="1:3" x14ac:dyDescent="0.3">
      <c r="A2" s="25" t="s">
        <v>34</v>
      </c>
      <c r="B2" s="25" t="s">
        <v>31</v>
      </c>
    </row>
    <row r="3" spans="1:3" x14ac:dyDescent="0.3">
      <c r="A3" t="s">
        <v>16</v>
      </c>
      <c r="B3" s="21">
        <v>0.05</v>
      </c>
    </row>
    <row r="4" spans="1:3" x14ac:dyDescent="0.3">
      <c r="A4" t="s">
        <v>17</v>
      </c>
      <c r="B4" s="21">
        <v>0.1</v>
      </c>
    </row>
    <row r="5" spans="1:3" x14ac:dyDescent="0.3">
      <c r="A5" t="s">
        <v>18</v>
      </c>
      <c r="B5" s="21">
        <v>0.5</v>
      </c>
    </row>
    <row r="6" spans="1:3" x14ac:dyDescent="0.3">
      <c r="A6" t="s">
        <v>19</v>
      </c>
      <c r="B6" s="21">
        <v>0.6</v>
      </c>
    </row>
    <row r="7" spans="1:3" x14ac:dyDescent="0.3">
      <c r="A7" t="s">
        <v>20</v>
      </c>
      <c r="B7" s="21">
        <v>0.65</v>
      </c>
    </row>
    <row r="8" spans="1:3" x14ac:dyDescent="0.3">
      <c r="A8" t="s">
        <v>21</v>
      </c>
    </row>
    <row r="9" spans="1:3" x14ac:dyDescent="0.3">
      <c r="A9" t="s">
        <v>22</v>
      </c>
    </row>
    <row r="10" spans="1:3" x14ac:dyDescent="0.3">
      <c r="A10" t="s">
        <v>23</v>
      </c>
    </row>
    <row r="11" spans="1:3" x14ac:dyDescent="0.3">
      <c r="A11" t="s">
        <v>24</v>
      </c>
    </row>
    <row r="12" spans="1:3" x14ac:dyDescent="0.3">
      <c r="A12" t="s">
        <v>25</v>
      </c>
    </row>
    <row r="13" spans="1:3" x14ac:dyDescent="0.3">
      <c r="A13" t="s">
        <v>26</v>
      </c>
    </row>
    <row r="14" spans="1:3" x14ac:dyDescent="0.3">
      <c r="A14" t="s">
        <v>27</v>
      </c>
    </row>
    <row r="15" spans="1:3" x14ac:dyDescent="0.3">
      <c r="A15" t="s">
        <v>28</v>
      </c>
    </row>
    <row r="16" spans="1:3" x14ac:dyDescent="0.3">
      <c r="A16" t="s">
        <v>29</v>
      </c>
    </row>
    <row r="17" spans="1:1" x14ac:dyDescent="0.3">
      <c r="A17" t="s">
        <v>30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Spent</vt:lpstr>
      <vt:lpstr>Goals </vt:lpstr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  <vt:lpstr>Totals Time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Jeff Iannucci</cp:lastModifiedBy>
  <dcterms:created xsi:type="dcterms:W3CDTF">2021-01-31T23:24:11Z</dcterms:created>
  <dcterms:modified xsi:type="dcterms:W3CDTF">2021-02-14T23:07:32Z</dcterms:modified>
</cp:coreProperties>
</file>