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hir.shah\Desktop\Cafe Images\Cafe Documents\lmc_frenchies_rates\"/>
    </mc:Choice>
  </mc:AlternateContent>
  <xr:revisionPtr revIDLastSave="0" documentId="10_ncr:100000_{982ACAAA-EA8B-4C67-B931-B7B9E7F376EF}" xr6:coauthVersionLast="31" xr6:coauthVersionMax="31" xr10:uidLastSave="{00000000-0000-0000-0000-000000000000}"/>
  <bookViews>
    <workbookView xWindow="0" yWindow="0" windowWidth="19200" windowHeight="6960" activeTab="2" xr2:uid="{00000000-000D-0000-FFFF-FFFF00000000}"/>
  </bookViews>
  <sheets>
    <sheet name="PROJECTION" sheetId="1" r:id="rId1"/>
    <sheet name="ROI" sheetId="2" r:id="rId2"/>
    <sheet name="COST BREAKDOWN" sheetId="3" r:id="rId3"/>
    <sheet name="FAQ's" sheetId="4" r:id="rId4"/>
  </sheets>
  <calcPr calcId="179017"/>
</workbook>
</file>

<file path=xl/calcChain.xml><?xml version="1.0" encoding="utf-8"?>
<calcChain xmlns="http://schemas.openxmlformats.org/spreadsheetml/2006/main">
  <c r="C10" i="1" l="1"/>
  <c r="C5" i="1" l="1"/>
  <c r="C14" i="3" l="1"/>
  <c r="C8" i="3"/>
  <c r="C6" i="2" s="1"/>
  <c r="D7" i="1" l="1"/>
  <c r="C11" i="1"/>
  <c r="D14" i="1" l="1"/>
  <c r="E14" i="1" s="1"/>
  <c r="C7" i="2" l="1"/>
  <c r="C8" i="2" s="1"/>
  <c r="C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mihir.shah</author>
  </authors>
  <commentList>
    <comment ref="C6" authorId="0" shapeId="0" xr:uid="{90A10A6F-FE0B-45C6-A06A-CBED616A14B6}">
      <text>
        <r>
          <rPr>
            <b/>
            <sz val="9"/>
            <color indexed="81"/>
            <rFont val="Tahoma"/>
            <charset val="1"/>
          </rPr>
          <t>mihir.shah:</t>
        </r>
        <r>
          <rPr>
            <sz val="9"/>
            <color indexed="81"/>
            <rFont val="Tahoma"/>
            <charset val="1"/>
          </rPr>
          <t xml:space="preserve">
25000 + 18% GST</t>
        </r>
      </text>
    </comment>
  </commentList>
</comments>
</file>

<file path=xl/sharedStrings.xml><?xml version="1.0" encoding="utf-8"?>
<sst xmlns="http://schemas.openxmlformats.org/spreadsheetml/2006/main" count="62" uniqueCount="62">
  <si>
    <t xml:space="preserve">RETURN ON INVESTMENT </t>
  </si>
  <si>
    <t>ITEM</t>
  </si>
  <si>
    <t>Total Investment (approx.)</t>
  </si>
  <si>
    <t>RATE</t>
  </si>
  <si>
    <t>DESCRIPTION</t>
  </si>
  <si>
    <t xml:space="preserve">Franchisee fees </t>
  </si>
  <si>
    <t>Equipments for Kitchen</t>
  </si>
  <si>
    <t>GRAND TOTAL</t>
  </si>
  <si>
    <t xml:space="preserve">MONTHLY SALES </t>
  </si>
  <si>
    <t>Annual Net Profit</t>
  </si>
  <si>
    <t>ROI</t>
  </si>
  <si>
    <t>Less:</t>
  </si>
  <si>
    <t>Estimated Payback Period (Months)</t>
  </si>
  <si>
    <t>ASSUMPTIONS</t>
  </si>
  <si>
    <t xml:space="preserve">Average ticket price </t>
  </si>
  <si>
    <t>Cost of Goods (35%)</t>
  </si>
  <si>
    <t>Number of fries and milkshakes sold per day</t>
  </si>
  <si>
    <t>Total Sales/ day</t>
  </si>
  <si>
    <t>GROSS PROFIT</t>
  </si>
  <si>
    <t>Less: OPERATING EXPENSE</t>
  </si>
  <si>
    <t>Rent Approx</t>
  </si>
  <si>
    <t>GROSS SALES IN A MONTH</t>
  </si>
  <si>
    <t>Electricity at 5% of sale approx</t>
  </si>
  <si>
    <t>Marketing (Optional)</t>
  </si>
  <si>
    <t>Misc expenditures</t>
  </si>
  <si>
    <t>PROFIT Before TAX</t>
  </si>
  <si>
    <t>FAQ</t>
  </si>
  <si>
    <t>Flow of Events</t>
  </si>
  <si>
    <t>Salary (4 personnel)</t>
  </si>
  <si>
    <t xml:space="preserve"> Rs. 8,00,001 to Rs. 11,00,000</t>
  </si>
  <si>
    <t xml:space="preserve"> Rs. 11,00,001 &amp; Above</t>
  </si>
  <si>
    <t>Project Cost ( Design,Interiors )</t>
  </si>
  <si>
    <t>Excluding GST</t>
  </si>
  <si>
    <t>Billing Software and Printer, Kitchen Utensils, Packaging Material etc</t>
  </si>
  <si>
    <t>Fryers,Preparation Table with Fridge,Dip Freezer, Imported Blender etc</t>
  </si>
  <si>
    <t>Approx rate for 200-300 sqft</t>
  </si>
  <si>
    <t>1 - Franchise fee allows you to open ONE franchise ONLY. Fee is non-refundable.</t>
  </si>
  <si>
    <t>2 - Franchise fee does not inlcude any goods/equipment</t>
  </si>
  <si>
    <t>4 - Shop selected should be in an area with high footfalls typically around prominent colleges or high streets</t>
  </si>
  <si>
    <t xml:space="preserve">5 - Shop must have water connection, provision for exhaust &amp; 3 phase electric meter. We DO NOT use any gas.
</t>
  </si>
  <si>
    <t xml:space="preserve">9 - We do not provide any staff. You must hire your own staff and we will provide training.
</t>
  </si>
  <si>
    <t xml:space="preserve">6 - You must have a GST number before starting your shop
</t>
  </si>
  <si>
    <t xml:space="preserve">7 - You must procure licenses for your shop yourself from your local municipality ward
</t>
  </si>
  <si>
    <t>8 - We will supply our proprietary raw material to you and other raw material should be purchased from LMC's preferred vendors.</t>
  </si>
  <si>
    <t xml:space="preserve">1 - Franchise fees must be paid in full and agreement must be signed.
</t>
  </si>
  <si>
    <t>2 - You must find a shop that meets our requirements. Please make sure to get it approved by us before confirming.</t>
  </si>
  <si>
    <t xml:space="preserve">3 - Once agreement is signed and shop is approved, we will share documents on interiors, equipment, recipes, training etc. with you.
</t>
  </si>
  <si>
    <t>4 - Your interiors will be planned by us.</t>
  </si>
  <si>
    <t>5 - You may use your own contractor or one of our recommended contractors.</t>
  </si>
  <si>
    <t xml:space="preserve">6 - Interiors usually take 30 days </t>
  </si>
  <si>
    <t xml:space="preserve">7 - During this period, you can start looking for staff. Once your shop is ready, we will send someone from our team for training. </t>
  </si>
  <si>
    <t>8 - It is highly recommended for you to visit one of our outlets for advanced training.</t>
  </si>
  <si>
    <t>9 - It is important that you understand everything about the business so you are able to train any new staff you may hire in the future.</t>
  </si>
  <si>
    <t>10 - Once everyone has been trained, you are ready to begin your start your business!</t>
  </si>
  <si>
    <t>11 -This whole process takes about 45-60 days.</t>
  </si>
  <si>
    <t>Equipment &amp; Signage</t>
  </si>
  <si>
    <t>3 - Shop must be 300 to 400 square feet carpet in prime location on ground floor with good visibility.</t>
  </si>
  <si>
    <t>Fixed Royalty</t>
  </si>
  <si>
    <t>Fixed Royalty + 18% GST</t>
  </si>
  <si>
    <t>Less than Rs. 4,00,000</t>
  </si>
  <si>
    <t>Rs. 4,00,001 to Rs. 8,00,000</t>
  </si>
  <si>
    <t>ROYALTY AMOUNT ON GROSS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</si>
</sst>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&quot;₹&quot;\ #,##0.00;[Red]&quot;₹&quot;\ #,##0.00"/>
    <numFmt numFmtId="167" formatCode="&quot;₹&quot;\ #,##0;[Red]&quot;₹&quot;\ #,##0"/>
    <numFmt numFmtId="168" formatCode="_ [$₹-4009]\ * #,##0.00_ ;_ [$₹-4009]\ * \-#,##0.00_ ;_ [$₹-4009]\ * &quot;-&quot;??_ ;_ @_ "/>
  </numFmts>
  <fonts count="23" x14ac:knownFonts="1">
    <font>
      <sz val="10"/>
      <color rgb="FF000000"/>
      <name val="Arial"/>
    </font>
    <font>
      <b/>
      <sz val="14"/>
      <color rgb="FF000000"/>
      <name val="Calibri"/>
      <family val="2"/>
    </font>
    <font>
      <sz val="10"/>
      <name val="Arial"/>
      <family val="2"/>
    </font>
    <font>
      <sz val="12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0"/>
      <name val="Calibri"/>
      <family val="2"/>
    </font>
    <font>
      <i/>
      <sz val="14"/>
      <color rgb="FF000000"/>
      <name val="Calibri"/>
      <family val="2"/>
    </font>
    <font>
      <sz val="14"/>
      <name val="Arial"/>
      <family val="2"/>
    </font>
    <font>
      <sz val="14"/>
      <color rgb="FF000000"/>
      <name val="Calibri"/>
      <family val="2"/>
    </font>
    <font>
      <b/>
      <sz val="14"/>
      <color theme="1"/>
      <name val="Calibri"/>
      <family val="2"/>
    </font>
    <font>
      <sz val="14"/>
      <color rgb="FF000000"/>
      <name val="Cambria"/>
      <family val="1"/>
      <scheme val="major"/>
    </font>
    <font>
      <b/>
      <sz val="16"/>
      <color rgb="FFFFFFFF"/>
      <name val="Agency FB"/>
      <family val="2"/>
    </font>
    <font>
      <sz val="16"/>
      <name val="Agency FB"/>
      <family val="2"/>
    </font>
    <font>
      <i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0"/>
      <name val="Agency FB"/>
      <family val="2"/>
    </font>
    <font>
      <sz val="10"/>
      <color theme="0"/>
      <name val="Agency FB"/>
      <family val="2"/>
    </font>
    <font>
      <b/>
      <sz val="16"/>
      <color theme="0"/>
      <name val="Agency FB"/>
      <family val="2"/>
    </font>
    <font>
      <sz val="16"/>
      <color theme="0"/>
      <name val="Agency FB"/>
      <family val="2"/>
    </font>
    <font>
      <sz val="10"/>
      <color rgb="FF000000"/>
      <name val="Arial Rounded MT Bold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-0.499984740745262"/>
        <bgColor rgb="FF000000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rgb="FFFF00FF"/>
      </patternFill>
    </fill>
    <fill>
      <patternFill patternType="solid">
        <fgColor rgb="FFFFC000"/>
        <bgColor rgb="FF00FF00"/>
      </patternFill>
    </fill>
    <fill>
      <patternFill patternType="solid">
        <fgColor theme="9" tint="-0.499984740745262"/>
        <bgColor rgb="FFFF00FF"/>
      </patternFill>
    </fill>
    <fill>
      <patternFill patternType="solid">
        <fgColor theme="0"/>
        <bgColor rgb="FFFF00FF"/>
      </patternFill>
    </fill>
    <fill>
      <patternFill patternType="solid">
        <fgColor theme="9" tint="-0.499984740745262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3" fillId="0" borderId="0" xfId="0" applyFont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/>
    <xf numFmtId="0" fontId="4" fillId="2" borderId="4" xfId="0" applyFont="1" applyFill="1" applyBorder="1" applyAlignment="1"/>
    <xf numFmtId="165" fontId="3" fillId="0" borderId="0" xfId="0" applyNumberFormat="1" applyFont="1" applyAlignment="1"/>
    <xf numFmtId="0" fontId="5" fillId="0" borderId="0" xfId="0" applyFont="1" applyAlignment="1"/>
    <xf numFmtId="0" fontId="6" fillId="0" borderId="0" xfId="0" applyFont="1"/>
    <xf numFmtId="0" fontId="5" fillId="0" borderId="5" xfId="0" applyFont="1" applyBorder="1" applyAlignment="1"/>
    <xf numFmtId="0" fontId="4" fillId="0" borderId="6" xfId="0" applyFont="1" applyBorder="1" applyAlignment="1"/>
    <xf numFmtId="0" fontId="4" fillId="0" borderId="9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/>
    <xf numFmtId="0" fontId="4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0" fontId="8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66" fontId="5" fillId="0" borderId="11" xfId="0" applyNumberFormat="1" applyFont="1" applyBorder="1"/>
    <xf numFmtId="0" fontId="7" fillId="0" borderId="11" xfId="0" applyFont="1" applyBorder="1" applyAlignment="1">
      <alignment wrapText="1"/>
    </xf>
    <xf numFmtId="166" fontId="4" fillId="0" borderId="11" xfId="0" applyNumberFormat="1" applyFont="1" applyBorder="1" applyAlignment="1">
      <alignment horizontal="right" wrapText="1"/>
    </xf>
    <xf numFmtId="167" fontId="4" fillId="2" borderId="11" xfId="0" applyNumberFormat="1" applyFont="1" applyFill="1" applyBorder="1" applyAlignment="1">
      <alignment horizontal="center" wrapText="1"/>
    </xf>
    <xf numFmtId="167" fontId="5" fillId="0" borderId="11" xfId="0" applyNumberFormat="1" applyFont="1" applyBorder="1"/>
    <xf numFmtId="167" fontId="4" fillId="0" borderId="11" xfId="0" applyNumberFormat="1" applyFont="1" applyBorder="1" applyAlignment="1">
      <alignment horizontal="right" wrapText="1"/>
    </xf>
    <xf numFmtId="0" fontId="4" fillId="0" borderId="11" xfId="0" applyFont="1" applyBorder="1" applyAlignment="1">
      <alignment wrapText="1"/>
    </xf>
    <xf numFmtId="166" fontId="5" fillId="2" borderId="11" xfId="0" applyNumberFormat="1" applyFont="1" applyFill="1" applyBorder="1"/>
    <xf numFmtId="167" fontId="1" fillId="2" borderId="11" xfId="0" applyNumberFormat="1" applyFont="1" applyFill="1" applyBorder="1" applyAlignment="1">
      <alignment horizontal="right" wrapText="1"/>
    </xf>
    <xf numFmtId="9" fontId="1" fillId="6" borderId="11" xfId="0" applyNumberFormat="1" applyFont="1" applyFill="1" applyBorder="1" applyAlignment="1">
      <alignment horizontal="right"/>
    </xf>
    <xf numFmtId="0" fontId="1" fillId="8" borderId="8" xfId="0" applyFont="1" applyFill="1" applyBorder="1" applyAlignment="1"/>
    <xf numFmtId="0" fontId="10" fillId="5" borderId="10" xfId="0" applyFont="1" applyFill="1" applyBorder="1"/>
    <xf numFmtId="164" fontId="10" fillId="5" borderId="2" xfId="0" applyNumberFormat="1" applyFont="1" applyFill="1" applyBorder="1" applyAlignment="1">
      <alignment horizontal="center"/>
    </xf>
    <xf numFmtId="0" fontId="10" fillId="5" borderId="7" xfId="0" applyFont="1" applyFill="1" applyBorder="1" applyAlignment="1"/>
    <xf numFmtId="3" fontId="10" fillId="5" borderId="8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wrapText="1"/>
    </xf>
    <xf numFmtId="0" fontId="9" fillId="0" borderId="6" xfId="0" applyFont="1" applyBorder="1" applyAlignment="1">
      <alignment horizontal="center"/>
    </xf>
    <xf numFmtId="0" fontId="1" fillId="8" borderId="0" xfId="0" applyFont="1" applyFill="1" applyBorder="1" applyAlignment="1"/>
    <xf numFmtId="0" fontId="10" fillId="8" borderId="0" xfId="0" applyFont="1" applyFill="1" applyBorder="1" applyAlignment="1"/>
    <xf numFmtId="3" fontId="10" fillId="8" borderId="0" xfId="0" applyNumberFormat="1" applyFont="1" applyFill="1" applyBorder="1" applyAlignment="1">
      <alignment horizontal="center"/>
    </xf>
    <xf numFmtId="0" fontId="0" fillId="0" borderId="0" xfId="0" applyFont="1" applyAlignment="1"/>
    <xf numFmtId="0" fontId="11" fillId="5" borderId="14" xfId="0" applyFont="1" applyFill="1" applyBorder="1" applyAlignment="1">
      <alignment wrapText="1"/>
    </xf>
    <xf numFmtId="166" fontId="5" fillId="0" borderId="14" xfId="0" applyNumberFormat="1" applyFont="1" applyBorder="1"/>
    <xf numFmtId="167" fontId="1" fillId="0" borderId="14" xfId="0" applyNumberFormat="1" applyFont="1" applyBorder="1" applyAlignment="1">
      <alignment horizontal="right" wrapText="1"/>
    </xf>
    <xf numFmtId="0" fontId="0" fillId="0" borderId="12" xfId="0" applyFont="1" applyBorder="1" applyAlignment="1"/>
    <xf numFmtId="0" fontId="0" fillId="11" borderId="0" xfId="0" applyFont="1" applyFill="1" applyBorder="1" applyAlignment="1"/>
    <xf numFmtId="0" fontId="14" fillId="0" borderId="11" xfId="0" applyFont="1" applyBorder="1" applyAlignment="1">
      <alignment wrapText="1"/>
    </xf>
    <xf numFmtId="0" fontId="15" fillId="2" borderId="11" xfId="0" applyFont="1" applyFill="1" applyBorder="1" applyAlignment="1">
      <alignment wrapText="1"/>
    </xf>
    <xf numFmtId="0" fontId="0" fillId="0" borderId="0" xfId="0" applyFont="1" applyAlignment="1"/>
    <xf numFmtId="0" fontId="15" fillId="0" borderId="6" xfId="0" applyFont="1" applyBorder="1" applyAlignment="1">
      <alignment wrapText="1"/>
    </xf>
    <xf numFmtId="167" fontId="15" fillId="0" borderId="9" xfId="0" applyNumberFormat="1" applyFont="1" applyBorder="1" applyAlignment="1">
      <alignment horizontal="center" wrapText="1"/>
    </xf>
    <xf numFmtId="9" fontId="15" fillId="0" borderId="9" xfId="0" applyNumberFormat="1" applyFont="1" applyBorder="1" applyAlignment="1">
      <alignment horizontal="center" wrapText="1"/>
    </xf>
    <xf numFmtId="0" fontId="15" fillId="0" borderId="10" xfId="0" applyFont="1" applyBorder="1" applyAlignment="1">
      <alignment wrapText="1"/>
    </xf>
    <xf numFmtId="0" fontId="15" fillId="0" borderId="2" xfId="0" applyFont="1" applyBorder="1" applyAlignment="1">
      <alignment horizontal="center" wrapText="1"/>
    </xf>
    <xf numFmtId="0" fontId="18" fillId="7" borderId="3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center" vertical="center"/>
    </xf>
    <xf numFmtId="0" fontId="15" fillId="0" borderId="0" xfId="0" applyFont="1" applyAlignment="1"/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 wrapText="1"/>
    </xf>
    <xf numFmtId="0" fontId="2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vertical="center"/>
    </xf>
    <xf numFmtId="0" fontId="0" fillId="10" borderId="13" xfId="0" applyFont="1" applyFill="1" applyBorder="1" applyAlignment="1">
      <alignment vertical="center"/>
    </xf>
    <xf numFmtId="0" fontId="5" fillId="4" borderId="13" xfId="0" applyFont="1" applyFill="1" applyBorder="1" applyAlignment="1"/>
    <xf numFmtId="0" fontId="0" fillId="4" borderId="11" xfId="0" applyFont="1" applyFill="1" applyBorder="1" applyAlignment="1"/>
    <xf numFmtId="0" fontId="12" fillId="3" borderId="25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18" fillId="7" borderId="21" xfId="0" applyFont="1" applyFill="1" applyBorder="1" applyAlignment="1">
      <alignment horizontal="center" vertical="center" wrapText="1"/>
    </xf>
    <xf numFmtId="0" fontId="18" fillId="7" borderId="22" xfId="0" applyFont="1" applyFill="1" applyBorder="1" applyAlignment="1">
      <alignment horizontal="center" vertical="center" wrapText="1"/>
    </xf>
    <xf numFmtId="0" fontId="18" fillId="7" borderId="23" xfId="0" applyFont="1" applyFill="1" applyBorder="1" applyAlignment="1">
      <alignment horizontal="center" vertical="center" wrapText="1"/>
    </xf>
    <xf numFmtId="0" fontId="18" fillId="7" borderId="24" xfId="0" applyFont="1" applyFill="1" applyBorder="1" applyAlignment="1">
      <alignment horizontal="center" vertical="center" wrapText="1"/>
    </xf>
    <xf numFmtId="0" fontId="18" fillId="7" borderId="20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vertical="center"/>
    </xf>
    <xf numFmtId="0" fontId="18" fillId="7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vertical="center"/>
    </xf>
    <xf numFmtId="0" fontId="0" fillId="0" borderId="0" xfId="0" applyFont="1" applyAlignment="1"/>
    <xf numFmtId="0" fontId="12" fillId="3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vertical="center"/>
    </xf>
    <xf numFmtId="4" fontId="16" fillId="9" borderId="15" xfId="0" applyNumberFormat="1" applyFont="1" applyFill="1" applyBorder="1" applyAlignment="1">
      <alignment horizontal="center"/>
    </xf>
    <xf numFmtId="0" fontId="17" fillId="4" borderId="16" xfId="0" applyFont="1" applyFill="1" applyBorder="1" applyAlignment="1"/>
    <xf numFmtId="0" fontId="17" fillId="4" borderId="17" xfId="0" applyFont="1" applyFill="1" applyBorder="1" applyAlignment="1"/>
    <xf numFmtId="168" fontId="4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1254477</xdr:colOff>
      <xdr:row>0</xdr:row>
      <xdr:rowOff>0</xdr:rowOff>
    </xdr:from>
    <xdr:to>
      <xdr:col>3</xdr:col>
      <xdr:colOff>161925</xdr:colOff>
      <xdr:row>1</xdr:row>
      <xdr:rowOff>161927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6502" y="0"/>
          <a:ext cx="2469798" cy="1619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7"/>
  <sheetViews>
    <sheetView topLeftCell="A2" workbookViewId="0">
      <selection activeCell="G11" sqref="G11"/>
    </sheetView>
  </sheetViews>
  <sheetFormatPr defaultColWidth="14.453125" defaultRowHeight="15" customHeight="1" x14ac:dyDescent="0.25"/>
  <cols>
    <col min="1" max="1" width="14.453125" style="19"/>
    <col min="2" max="2" width="39" customWidth="1"/>
    <col min="5" max="5" width="6.1796875" bestFit="1" customWidth="1"/>
  </cols>
  <sheetData>
    <row r="1" spans="2:7" ht="114.75" customHeight="1" x14ac:dyDescent="0.25">
      <c r="B1" s="61"/>
      <c r="C1" s="62"/>
      <c r="D1" s="62"/>
      <c r="E1" s="63"/>
    </row>
    <row r="2" spans="2:7" ht="22.5" customHeight="1" x14ac:dyDescent="0.25">
      <c r="B2" s="66" t="s">
        <v>57</v>
      </c>
      <c r="C2" s="67"/>
      <c r="D2" s="68"/>
      <c r="E2" s="64"/>
    </row>
    <row r="3" spans="2:7" ht="18.5" x14ac:dyDescent="0.45">
      <c r="B3" s="41" t="s">
        <v>8</v>
      </c>
      <c r="C3" s="42"/>
      <c r="D3" s="43">
        <v>521000</v>
      </c>
      <c r="E3" s="65"/>
      <c r="F3" s="8"/>
    </row>
    <row r="4" spans="2:7" ht="18.5" x14ac:dyDescent="0.45">
      <c r="B4" s="46" t="s">
        <v>11</v>
      </c>
      <c r="C4" s="20"/>
      <c r="D4" s="22"/>
      <c r="E4" s="65"/>
      <c r="F4" s="44"/>
      <c r="G4" s="45"/>
    </row>
    <row r="5" spans="2:7" ht="18.5" x14ac:dyDescent="0.45">
      <c r="B5" s="47" t="s">
        <v>15</v>
      </c>
      <c r="C5" s="23">
        <f>D3*0.35</f>
        <v>182350</v>
      </c>
      <c r="D5" s="22"/>
      <c r="E5" s="65"/>
    </row>
    <row r="6" spans="2:7" ht="18.5" x14ac:dyDescent="0.45">
      <c r="B6" s="47" t="s">
        <v>58</v>
      </c>
      <c r="C6" s="23">
        <v>29500</v>
      </c>
      <c r="D6" s="22"/>
      <c r="E6" s="65"/>
    </row>
    <row r="7" spans="2:7" ht="18.5" x14ac:dyDescent="0.45">
      <c r="B7" s="35" t="s">
        <v>18</v>
      </c>
      <c r="C7" s="24"/>
      <c r="D7" s="25">
        <f>D3-SUM(C5:C6)</f>
        <v>309150</v>
      </c>
      <c r="E7" s="65"/>
    </row>
    <row r="8" spans="2:7" ht="18.5" x14ac:dyDescent="0.45">
      <c r="B8" s="21" t="s">
        <v>19</v>
      </c>
      <c r="C8" s="24"/>
      <c r="D8" s="22"/>
      <c r="E8" s="65"/>
    </row>
    <row r="9" spans="2:7" ht="18.5" x14ac:dyDescent="0.45">
      <c r="B9" s="26" t="s">
        <v>20</v>
      </c>
      <c r="C9" s="23">
        <v>50000</v>
      </c>
      <c r="D9" s="22"/>
      <c r="E9" s="65"/>
    </row>
    <row r="10" spans="2:7" ht="18.5" x14ac:dyDescent="0.45">
      <c r="B10" s="26" t="s">
        <v>28</v>
      </c>
      <c r="C10" s="23">
        <f>11000*5</f>
        <v>55000</v>
      </c>
      <c r="D10" s="22"/>
      <c r="E10" s="65"/>
    </row>
    <row r="11" spans="2:7" ht="18.5" x14ac:dyDescent="0.45">
      <c r="B11" s="26" t="s">
        <v>22</v>
      </c>
      <c r="C11" s="23">
        <f>5%*D3</f>
        <v>26050</v>
      </c>
      <c r="D11" s="22"/>
      <c r="E11" s="65"/>
    </row>
    <row r="12" spans="2:7" ht="18.5" x14ac:dyDescent="0.45">
      <c r="B12" s="26" t="s">
        <v>23</v>
      </c>
      <c r="C12" s="23">
        <v>3000</v>
      </c>
      <c r="D12" s="22"/>
      <c r="E12" s="65"/>
    </row>
    <row r="13" spans="2:7" ht="18.5" x14ac:dyDescent="0.45">
      <c r="B13" s="26" t="s">
        <v>24</v>
      </c>
      <c r="C13" s="23">
        <v>15000</v>
      </c>
      <c r="D13" s="22"/>
      <c r="E13" s="65"/>
    </row>
    <row r="14" spans="2:7" ht="18.5" x14ac:dyDescent="0.45">
      <c r="B14" s="35" t="s">
        <v>25</v>
      </c>
      <c r="C14" s="27"/>
      <c r="D14" s="28">
        <f>D7-SUM(C9:C13)</f>
        <v>160100</v>
      </c>
      <c r="E14" s="29">
        <f>D14/D3</f>
        <v>0.30729366602687141</v>
      </c>
    </row>
    <row r="15" spans="2:7" ht="15.5" x14ac:dyDescent="0.35">
      <c r="B15" s="1"/>
      <c r="C15" s="1"/>
      <c r="D15" s="1"/>
      <c r="E15" s="1"/>
    </row>
    <row r="16" spans="2:7" ht="15.5" x14ac:dyDescent="0.35">
      <c r="B16" s="1"/>
      <c r="C16" s="1"/>
      <c r="D16" s="1"/>
      <c r="E16" s="1"/>
    </row>
    <row r="17" spans="2:5" ht="15.5" x14ac:dyDescent="0.35">
      <c r="B17" s="1"/>
      <c r="C17" s="1"/>
      <c r="D17" s="1"/>
      <c r="E17" s="1"/>
    </row>
  </sheetData>
  <mergeCells count="3">
    <mergeCell ref="B1:E1"/>
    <mergeCell ref="E2:E13"/>
    <mergeCell ref="B2:D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7"/>
  <sheetViews>
    <sheetView workbookViewId="0">
      <selection activeCell="C17" sqref="C17"/>
    </sheetView>
  </sheetViews>
  <sheetFormatPr defaultColWidth="14.453125" defaultRowHeight="15" customHeight="1" x14ac:dyDescent="0.25"/>
  <cols>
    <col min="1" max="1" width="14.453125" style="19"/>
    <col min="2" max="2" width="41.26953125" customWidth="1"/>
    <col min="3" max="3" width="42.1796875" customWidth="1"/>
  </cols>
  <sheetData>
    <row r="1" spans="2:3" s="19" customFormat="1" ht="15" customHeight="1" x14ac:dyDescent="0.25"/>
    <row r="2" spans="2:3" s="40" customFormat="1" ht="15" customHeight="1" x14ac:dyDescent="0.25"/>
    <row r="3" spans="2:3" s="40" customFormat="1" ht="15" customHeight="1" thickBot="1" x14ac:dyDescent="0.3"/>
    <row r="4" spans="2:3" ht="12.75" customHeight="1" x14ac:dyDescent="0.25">
      <c r="B4" s="69" t="s">
        <v>0</v>
      </c>
      <c r="C4" s="70"/>
    </row>
    <row r="5" spans="2:3" ht="13" thickBot="1" x14ac:dyDescent="0.3">
      <c r="B5" s="71"/>
      <c r="C5" s="72"/>
    </row>
    <row r="6" spans="2:3" ht="18.5" x14ac:dyDescent="0.45">
      <c r="B6" s="49" t="s">
        <v>2</v>
      </c>
      <c r="C6" s="50">
        <f>'COST BREAKDOWN'!C8</f>
        <v>1400000</v>
      </c>
    </row>
    <row r="7" spans="2:3" ht="18.5" x14ac:dyDescent="0.45">
      <c r="B7" s="49" t="s">
        <v>9</v>
      </c>
      <c r="C7" s="50">
        <f>PROJECTION!D14*12</f>
        <v>1921200</v>
      </c>
    </row>
    <row r="8" spans="2:3" ht="18.5" x14ac:dyDescent="0.45">
      <c r="B8" s="49" t="s">
        <v>10</v>
      </c>
      <c r="C8" s="51">
        <f>C7/C6</f>
        <v>1.3722857142857143</v>
      </c>
    </row>
    <row r="9" spans="2:3" ht="18.5" x14ac:dyDescent="0.45">
      <c r="B9" s="52" t="s">
        <v>12</v>
      </c>
      <c r="C9" s="53">
        <f>12/C8</f>
        <v>8.7445346658338536</v>
      </c>
    </row>
    <row r="10" spans="2:3" ht="18.5" x14ac:dyDescent="0.45">
      <c r="B10" s="13"/>
      <c r="C10" s="13"/>
    </row>
    <row r="11" spans="2:3" ht="19" thickBot="1" x14ac:dyDescent="0.5">
      <c r="B11" s="9"/>
      <c r="C11" s="9"/>
    </row>
    <row r="12" spans="2:3" ht="12.5" x14ac:dyDescent="0.25">
      <c r="B12" s="73" t="s">
        <v>21</v>
      </c>
      <c r="C12" s="75" t="s">
        <v>61</v>
      </c>
    </row>
    <row r="13" spans="2:3" ht="13" thickBot="1" x14ac:dyDescent="0.3">
      <c r="B13" s="74"/>
      <c r="C13" s="76"/>
    </row>
    <row r="14" spans="2:3" ht="18.5" x14ac:dyDescent="0.45">
      <c r="B14" s="14" t="s">
        <v>59</v>
      </c>
      <c r="C14" s="83">
        <v>20000</v>
      </c>
    </row>
    <row r="15" spans="2:3" ht="18.5" x14ac:dyDescent="0.45">
      <c r="B15" s="14" t="s">
        <v>60</v>
      </c>
      <c r="C15" s="83">
        <v>25000</v>
      </c>
    </row>
    <row r="16" spans="2:3" ht="18.5" x14ac:dyDescent="0.45">
      <c r="B16" s="36" t="s">
        <v>29</v>
      </c>
      <c r="C16" s="83">
        <v>25000</v>
      </c>
    </row>
    <row r="17" spans="2:3" ht="19" thickBot="1" x14ac:dyDescent="0.5">
      <c r="B17" s="15" t="s">
        <v>30</v>
      </c>
      <c r="C17" s="83">
        <v>25000</v>
      </c>
    </row>
  </sheetData>
  <mergeCells count="3">
    <mergeCell ref="B4:C5"/>
    <mergeCell ref="B12:B13"/>
    <mergeCell ref="C12:C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6"/>
  <sheetViews>
    <sheetView tabSelected="1" workbookViewId="0">
      <selection activeCell="B13" sqref="B13"/>
    </sheetView>
  </sheetViews>
  <sheetFormatPr defaultColWidth="14.453125" defaultRowHeight="15" customHeight="1" x14ac:dyDescent="0.25"/>
  <cols>
    <col min="1" max="1" width="14.453125" style="19"/>
    <col min="2" max="2" width="51.453125" bestFit="1" customWidth="1"/>
    <col min="3" max="3" width="14.54296875" bestFit="1" customWidth="1"/>
    <col min="4" max="4" width="85.7265625" customWidth="1"/>
  </cols>
  <sheetData>
    <row r="1" spans="2:27" s="19" customFormat="1" ht="15" customHeight="1" x14ac:dyDescent="0.25"/>
    <row r="2" spans="2:27" ht="15.5" x14ac:dyDescent="0.35">
      <c r="B2" s="77"/>
      <c r="C2" s="77"/>
      <c r="D2" s="7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20" x14ac:dyDescent="0.35">
      <c r="B3" s="54" t="s">
        <v>1</v>
      </c>
      <c r="C3" s="55" t="s">
        <v>3</v>
      </c>
      <c r="D3" s="55" t="s">
        <v>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5" customHeight="1" x14ac:dyDescent="0.45">
      <c r="B4" s="2" t="s">
        <v>5</v>
      </c>
      <c r="C4" s="3">
        <v>300000</v>
      </c>
      <c r="D4" s="4" t="s">
        <v>32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15" customHeight="1" x14ac:dyDescent="0.45">
      <c r="B5" s="2" t="s">
        <v>31</v>
      </c>
      <c r="C5" s="3">
        <v>500000</v>
      </c>
      <c r="D5" s="5" t="s">
        <v>35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s="48" customFormat="1" ht="15" customHeight="1" x14ac:dyDescent="0.45">
      <c r="B6" s="2" t="s">
        <v>55</v>
      </c>
      <c r="C6" s="3">
        <v>200000</v>
      </c>
      <c r="D6" s="5" t="s">
        <v>33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2:27" ht="15" customHeight="1" x14ac:dyDescent="0.45">
      <c r="B7" s="2" t="s">
        <v>6</v>
      </c>
      <c r="C7" s="3">
        <v>400000</v>
      </c>
      <c r="D7" s="5" t="s">
        <v>34</v>
      </c>
      <c r="E7" s="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ht="15" customHeight="1" x14ac:dyDescent="0.45">
      <c r="B8" s="33" t="s">
        <v>7</v>
      </c>
      <c r="C8" s="34">
        <f>SUM(C4:C7)</f>
        <v>1400000</v>
      </c>
      <c r="D8" s="30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s="19" customFormat="1" ht="15" customHeight="1" x14ac:dyDescent="0.45">
      <c r="B9" s="38"/>
      <c r="C9" s="39"/>
      <c r="D9" s="3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2:27" s="19" customFormat="1" ht="15" customHeight="1" x14ac:dyDescent="0.45">
      <c r="B10" s="38"/>
      <c r="C10" s="39"/>
      <c r="D10" s="37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2:27" ht="22" x14ac:dyDescent="0.45">
      <c r="B11" s="78" t="s">
        <v>13</v>
      </c>
      <c r="C11" s="79"/>
      <c r="D11" s="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ht="15" customHeight="1" x14ac:dyDescent="0.45">
      <c r="B12" s="10" t="s">
        <v>14</v>
      </c>
      <c r="C12" s="11">
        <v>180</v>
      </c>
      <c r="D12" s="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ht="15" customHeight="1" x14ac:dyDescent="0.45">
      <c r="B13" s="10" t="s">
        <v>16</v>
      </c>
      <c r="C13" s="11">
        <v>100</v>
      </c>
      <c r="D13" s="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ht="15" customHeight="1" x14ac:dyDescent="0.45">
      <c r="B14" s="31" t="s">
        <v>17</v>
      </c>
      <c r="C14" s="32">
        <f>C13*C12</f>
        <v>18000</v>
      </c>
      <c r="D14" s="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ht="15.5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ht="15.5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ht="15.5" x14ac:dyDescent="0.3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ht="15.5" x14ac:dyDescent="0.3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ht="15.5" x14ac:dyDescent="0.35">
      <c r="B19" s="1"/>
      <c r="C19" s="1"/>
      <c r="D19" s="1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ht="15.5" x14ac:dyDescent="0.35">
      <c r="B20" s="1"/>
      <c r="C20" s="1"/>
      <c r="D20" s="1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ht="15.5" x14ac:dyDescent="0.35">
      <c r="B21" s="1"/>
      <c r="C21" s="1"/>
      <c r="D21" s="1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ht="15.5" x14ac:dyDescent="0.35">
      <c r="B22" s="1"/>
      <c r="C22" s="1"/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15.5" x14ac:dyDescent="0.35">
      <c r="B23" s="1"/>
      <c r="C23" s="1"/>
      <c r="D23" s="1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ht="15.5" x14ac:dyDescent="0.35">
      <c r="B24" s="1"/>
      <c r="C24" s="1"/>
      <c r="D24" s="1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ht="15.5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ht="15.5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ht="15.5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ht="15.5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ht="15.5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ht="15.5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ht="15.5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ht="15.5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15.5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5.5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15.5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15.5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15.5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15.5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15.5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15.5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15.5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15.5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15.5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15.5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ht="15.5" x14ac:dyDescent="0.3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15.5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15.5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15.5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5.5" x14ac:dyDescent="0.3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15.5" x14ac:dyDescent="0.3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5.5" x14ac:dyDescent="0.3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15.5" x14ac:dyDescent="0.3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15.5" x14ac:dyDescent="0.3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5.5" x14ac:dyDescent="0.3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5.5" x14ac:dyDescent="0.3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5.5" x14ac:dyDescent="0.3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5.5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15.5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5.5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5.5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5.5" x14ac:dyDescent="0.3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5.5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15.5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5.5" x14ac:dyDescent="0.3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5.5" x14ac:dyDescent="0.3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5.5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5.5" x14ac:dyDescent="0.3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5.5" x14ac:dyDescent="0.3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5.5" x14ac:dyDescent="0.3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5.5" x14ac:dyDescent="0.3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5.5" x14ac:dyDescent="0.3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15.5" x14ac:dyDescent="0.3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5.5" x14ac:dyDescent="0.3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5.5" x14ac:dyDescent="0.3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5.5" x14ac:dyDescent="0.3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15.5" x14ac:dyDescent="0.3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5.5" x14ac:dyDescent="0.3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5.5" x14ac:dyDescent="0.3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5.5" x14ac:dyDescent="0.3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5.5" x14ac:dyDescent="0.3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5.5" x14ac:dyDescent="0.3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5.5" x14ac:dyDescent="0.3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5.5" x14ac:dyDescent="0.3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5.5" x14ac:dyDescent="0.3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15.5" x14ac:dyDescent="0.3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15.5" x14ac:dyDescent="0.3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15.5" x14ac:dyDescent="0.3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5.5" x14ac:dyDescent="0.3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5.5" x14ac:dyDescent="0.3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5.5" x14ac:dyDescent="0.3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5.5" x14ac:dyDescent="0.3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5.5" x14ac:dyDescent="0.3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5.5" x14ac:dyDescent="0.3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5.5" x14ac:dyDescent="0.3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5.5" x14ac:dyDescent="0.3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5.5" x14ac:dyDescent="0.3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5.5" x14ac:dyDescent="0.3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15.5" x14ac:dyDescent="0.3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5.5" x14ac:dyDescent="0.3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5.5" x14ac:dyDescent="0.3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15.5" x14ac:dyDescent="0.3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15.5" x14ac:dyDescent="0.3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15.5" x14ac:dyDescent="0.3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5.5" x14ac:dyDescent="0.3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15.5" x14ac:dyDescent="0.3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5.5" x14ac:dyDescent="0.3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15.5" x14ac:dyDescent="0.3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5.5" x14ac:dyDescent="0.3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15.5" x14ac:dyDescent="0.3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5.5" x14ac:dyDescent="0.3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5.5" x14ac:dyDescent="0.3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5.5" x14ac:dyDescent="0.3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5.5" x14ac:dyDescent="0.3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5.5" x14ac:dyDescent="0.3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5.5" x14ac:dyDescent="0.3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5.5" x14ac:dyDescent="0.3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5.5" x14ac:dyDescent="0.3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5.5" x14ac:dyDescent="0.3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5.5" x14ac:dyDescent="0.3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5.5" x14ac:dyDescent="0.3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5.5" x14ac:dyDescent="0.3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5.5" x14ac:dyDescent="0.3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5.5" x14ac:dyDescent="0.3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5.5" x14ac:dyDescent="0.3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5.5" x14ac:dyDescent="0.3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5.5" x14ac:dyDescent="0.3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5.5" x14ac:dyDescent="0.3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15.5" x14ac:dyDescent="0.3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15.5" x14ac:dyDescent="0.3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5.5" x14ac:dyDescent="0.3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5.5" x14ac:dyDescent="0.3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15.5" x14ac:dyDescent="0.3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5.5" x14ac:dyDescent="0.3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5.5" x14ac:dyDescent="0.3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5.5" x14ac:dyDescent="0.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5.5" x14ac:dyDescent="0.3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5.5" x14ac:dyDescent="0.3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5.5" x14ac:dyDescent="0.3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5.5" x14ac:dyDescent="0.3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5.5" x14ac:dyDescent="0.3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5.5" x14ac:dyDescent="0.3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5.5" x14ac:dyDescent="0.3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5.5" x14ac:dyDescent="0.3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5.5" x14ac:dyDescent="0.3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15.5" x14ac:dyDescent="0.3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15.5" x14ac:dyDescent="0.3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15.5" x14ac:dyDescent="0.3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15.5" x14ac:dyDescent="0.3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15.5" x14ac:dyDescent="0.3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15.5" x14ac:dyDescent="0.3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15.5" x14ac:dyDescent="0.3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15.5" x14ac:dyDescent="0.3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15.5" x14ac:dyDescent="0.3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15.5" x14ac:dyDescent="0.3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15.5" x14ac:dyDescent="0.3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15.5" x14ac:dyDescent="0.3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15.5" x14ac:dyDescent="0.3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15.5" x14ac:dyDescent="0.3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15.5" x14ac:dyDescent="0.3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15.5" x14ac:dyDescent="0.3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5.5" x14ac:dyDescent="0.3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5.5" x14ac:dyDescent="0.3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5.5" x14ac:dyDescent="0.3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5.5" x14ac:dyDescent="0.3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5.5" x14ac:dyDescent="0.3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5.5" x14ac:dyDescent="0.3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5.5" x14ac:dyDescent="0.3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5.5" x14ac:dyDescent="0.3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5.5" x14ac:dyDescent="0.3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5.5" x14ac:dyDescent="0.3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5.5" x14ac:dyDescent="0.3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5.5" x14ac:dyDescent="0.3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5.5" x14ac:dyDescent="0.3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5.5" x14ac:dyDescent="0.3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5.5" x14ac:dyDescent="0.3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5.5" x14ac:dyDescent="0.3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5.5" x14ac:dyDescent="0.3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5.5" x14ac:dyDescent="0.3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5.5" x14ac:dyDescent="0.3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5.5" x14ac:dyDescent="0.3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5.5" x14ac:dyDescent="0.3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5.5" x14ac:dyDescent="0.3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5.5" x14ac:dyDescent="0.3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5.5" x14ac:dyDescent="0.3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5.5" x14ac:dyDescent="0.3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5.5" x14ac:dyDescent="0.3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5.5" x14ac:dyDescent="0.3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5.5" x14ac:dyDescent="0.3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5.5" x14ac:dyDescent="0.3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5.5" x14ac:dyDescent="0.3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5.5" x14ac:dyDescent="0.3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5.5" x14ac:dyDescent="0.3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5.5" x14ac:dyDescent="0.3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5.5" x14ac:dyDescent="0.3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5.5" x14ac:dyDescent="0.3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5.5" x14ac:dyDescent="0.3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5.5" x14ac:dyDescent="0.3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5.5" x14ac:dyDescent="0.3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5.5" x14ac:dyDescent="0.3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5.5" x14ac:dyDescent="0.3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5.5" x14ac:dyDescent="0.3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5.5" x14ac:dyDescent="0.3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5.5" x14ac:dyDescent="0.3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5.5" x14ac:dyDescent="0.3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5.5" x14ac:dyDescent="0.3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5.5" x14ac:dyDescent="0.3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5.5" x14ac:dyDescent="0.3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5.5" x14ac:dyDescent="0.3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5.5" x14ac:dyDescent="0.3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5.5" x14ac:dyDescent="0.3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5.5" x14ac:dyDescent="0.3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5.5" x14ac:dyDescent="0.3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5.5" x14ac:dyDescent="0.3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5.5" x14ac:dyDescent="0.3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5.5" x14ac:dyDescent="0.3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5.5" x14ac:dyDescent="0.3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5.5" x14ac:dyDescent="0.3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5.5" x14ac:dyDescent="0.3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5.5" x14ac:dyDescent="0.3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5.5" x14ac:dyDescent="0.3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5.5" x14ac:dyDescent="0.3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15.5" x14ac:dyDescent="0.3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15.5" x14ac:dyDescent="0.3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15.5" x14ac:dyDescent="0.3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15.5" x14ac:dyDescent="0.3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15.5" x14ac:dyDescent="0.3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15.5" x14ac:dyDescent="0.3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ht="15.5" x14ac:dyDescent="0.3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ht="15.5" x14ac:dyDescent="0.3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ht="15.5" x14ac:dyDescent="0.3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ht="15.5" x14ac:dyDescent="0.3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ht="15.5" x14ac:dyDescent="0.3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ht="15.5" x14ac:dyDescent="0.3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ht="15.5" x14ac:dyDescent="0.3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ht="15.5" x14ac:dyDescent="0.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ht="15.5" x14ac:dyDescent="0.3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ht="15.5" x14ac:dyDescent="0.3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ht="15.5" x14ac:dyDescent="0.3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ht="15.5" x14ac:dyDescent="0.3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ht="15.5" x14ac:dyDescent="0.3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ht="15.5" x14ac:dyDescent="0.3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ht="15.5" x14ac:dyDescent="0.3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ht="15.5" x14ac:dyDescent="0.3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ht="15.5" x14ac:dyDescent="0.3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ht="15.5" x14ac:dyDescent="0.3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ht="15.5" x14ac:dyDescent="0.3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ht="15.5" x14ac:dyDescent="0.3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ht="15.5" x14ac:dyDescent="0.3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ht="15.5" x14ac:dyDescent="0.3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ht="15.5" x14ac:dyDescent="0.3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ht="15.5" x14ac:dyDescent="0.3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ht="15.5" x14ac:dyDescent="0.3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ht="15.5" x14ac:dyDescent="0.3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ht="15.5" x14ac:dyDescent="0.3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ht="15.5" x14ac:dyDescent="0.3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ht="15.5" x14ac:dyDescent="0.3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ht="15.5" x14ac:dyDescent="0.3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ht="15.5" x14ac:dyDescent="0.3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ht="15.5" x14ac:dyDescent="0.3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ht="15.5" x14ac:dyDescent="0.3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ht="15.5" x14ac:dyDescent="0.3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ht="15.5" x14ac:dyDescent="0.3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ht="15.5" x14ac:dyDescent="0.3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ht="15.5" x14ac:dyDescent="0.3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ht="15.5" x14ac:dyDescent="0.3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ht="15.5" x14ac:dyDescent="0.3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ht="15.5" x14ac:dyDescent="0.3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ht="15.5" x14ac:dyDescent="0.3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ht="15.5" x14ac:dyDescent="0.3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ht="15.5" x14ac:dyDescent="0.3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ht="15.5" x14ac:dyDescent="0.3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ht="15.5" x14ac:dyDescent="0.3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ht="15.5" x14ac:dyDescent="0.3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ht="15.5" x14ac:dyDescent="0.3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ht="15.5" x14ac:dyDescent="0.3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ht="15.5" x14ac:dyDescent="0.3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ht="15.5" x14ac:dyDescent="0.3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ht="15.5" x14ac:dyDescent="0.3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ht="15.5" x14ac:dyDescent="0.3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ht="15.5" x14ac:dyDescent="0.3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ht="15.5" x14ac:dyDescent="0.3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ht="15.5" x14ac:dyDescent="0.3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ht="15.5" x14ac:dyDescent="0.3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ht="15.5" x14ac:dyDescent="0.3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ht="15.5" x14ac:dyDescent="0.3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ht="15.5" x14ac:dyDescent="0.3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ht="15.5" x14ac:dyDescent="0.3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ht="15.5" x14ac:dyDescent="0.3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ht="15.5" x14ac:dyDescent="0.3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ht="15.5" x14ac:dyDescent="0.3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ht="15.5" x14ac:dyDescent="0.3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ht="15.5" x14ac:dyDescent="0.3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ht="15.5" x14ac:dyDescent="0.3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ht="15.5" x14ac:dyDescent="0.3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ht="15.5" x14ac:dyDescent="0.3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ht="15.5" x14ac:dyDescent="0.3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ht="15.5" x14ac:dyDescent="0.3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ht="15.5" x14ac:dyDescent="0.3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ht="15.5" x14ac:dyDescent="0.3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ht="15.5" x14ac:dyDescent="0.3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ht="15.5" x14ac:dyDescent="0.3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ht="15.5" x14ac:dyDescent="0.3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ht="15.5" x14ac:dyDescent="0.3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ht="15.5" x14ac:dyDescent="0.3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ht="15.5" x14ac:dyDescent="0.3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ht="15.5" x14ac:dyDescent="0.3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ht="15.5" x14ac:dyDescent="0.3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ht="15.5" x14ac:dyDescent="0.3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ht="15.5" x14ac:dyDescent="0.3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ht="15.5" x14ac:dyDescent="0.3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ht="15.5" x14ac:dyDescent="0.3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ht="15.5" x14ac:dyDescent="0.3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ht="15.5" x14ac:dyDescent="0.3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ht="15.5" x14ac:dyDescent="0.3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ht="15.5" x14ac:dyDescent="0.3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ht="15.5" x14ac:dyDescent="0.3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ht="15.5" x14ac:dyDescent="0.3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ht="15.5" x14ac:dyDescent="0.3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ht="15.5" x14ac:dyDescent="0.3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ht="15.5" x14ac:dyDescent="0.3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ht="15.5" x14ac:dyDescent="0.3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ht="15.5" x14ac:dyDescent="0.3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ht="15.5" x14ac:dyDescent="0.3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ht="15.5" x14ac:dyDescent="0.3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ht="15.5" x14ac:dyDescent="0.3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ht="15.5" x14ac:dyDescent="0.3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ht="15.5" x14ac:dyDescent="0.3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ht="15.5" x14ac:dyDescent="0.3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ht="15.5" x14ac:dyDescent="0.3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ht="15.5" x14ac:dyDescent="0.3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ht="15.5" x14ac:dyDescent="0.3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ht="15.5" x14ac:dyDescent="0.3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ht="15.5" x14ac:dyDescent="0.3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ht="15.5" x14ac:dyDescent="0.3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ht="15.5" x14ac:dyDescent="0.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ht="15.5" x14ac:dyDescent="0.3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ht="15.5" x14ac:dyDescent="0.3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ht="15.5" x14ac:dyDescent="0.3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ht="15.5" x14ac:dyDescent="0.3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ht="15.5" x14ac:dyDescent="0.3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ht="15.5" x14ac:dyDescent="0.3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ht="15.5" x14ac:dyDescent="0.3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ht="15.5" x14ac:dyDescent="0.3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ht="15.5" x14ac:dyDescent="0.3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ht="15.5" x14ac:dyDescent="0.3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ht="15.5" x14ac:dyDescent="0.3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ht="15.5" x14ac:dyDescent="0.3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ht="15.5" x14ac:dyDescent="0.3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ht="15.5" x14ac:dyDescent="0.3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ht="15.5" x14ac:dyDescent="0.3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ht="15.5" x14ac:dyDescent="0.3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ht="15.5" x14ac:dyDescent="0.3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ht="15.5" x14ac:dyDescent="0.3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ht="15.5" x14ac:dyDescent="0.3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ht="15.5" x14ac:dyDescent="0.3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ht="15.5" x14ac:dyDescent="0.3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ht="15.5" x14ac:dyDescent="0.3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ht="15.5" x14ac:dyDescent="0.3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ht="15.5" x14ac:dyDescent="0.3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ht="15.5" x14ac:dyDescent="0.3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ht="15.5" x14ac:dyDescent="0.3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ht="15.5" x14ac:dyDescent="0.3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ht="15.5" x14ac:dyDescent="0.3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ht="15.5" x14ac:dyDescent="0.3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ht="15.5" x14ac:dyDescent="0.3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ht="15.5" x14ac:dyDescent="0.3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ht="15.5" x14ac:dyDescent="0.3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ht="15.5" x14ac:dyDescent="0.3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ht="15.5" x14ac:dyDescent="0.3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ht="15.5" x14ac:dyDescent="0.3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ht="15.5" x14ac:dyDescent="0.3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ht="15.5" x14ac:dyDescent="0.3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ht="15.5" x14ac:dyDescent="0.3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ht="15.5" x14ac:dyDescent="0.3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ht="15.5" x14ac:dyDescent="0.3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ht="15.5" x14ac:dyDescent="0.3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ht="15.5" x14ac:dyDescent="0.3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ht="15.5" x14ac:dyDescent="0.3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ht="15.5" x14ac:dyDescent="0.3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ht="15.5" x14ac:dyDescent="0.3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ht="15.5" x14ac:dyDescent="0.3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ht="15.5" x14ac:dyDescent="0.3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ht="15.5" x14ac:dyDescent="0.3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ht="15.5" x14ac:dyDescent="0.3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ht="15.5" x14ac:dyDescent="0.3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ht="15.5" x14ac:dyDescent="0.3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ht="15.5" x14ac:dyDescent="0.3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ht="15.5" x14ac:dyDescent="0.3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ht="15.5" x14ac:dyDescent="0.3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ht="15.5" x14ac:dyDescent="0.3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ht="15.5" x14ac:dyDescent="0.3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ht="15.5" x14ac:dyDescent="0.3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ht="15.5" x14ac:dyDescent="0.3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ht="15.5" x14ac:dyDescent="0.3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ht="15.5" x14ac:dyDescent="0.3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ht="15.5" x14ac:dyDescent="0.3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ht="15.5" x14ac:dyDescent="0.3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ht="15.5" x14ac:dyDescent="0.3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ht="15.5" x14ac:dyDescent="0.3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ht="15.5" x14ac:dyDescent="0.3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ht="15.5" x14ac:dyDescent="0.3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ht="15.5" x14ac:dyDescent="0.3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ht="15.5" x14ac:dyDescent="0.3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ht="15.5" x14ac:dyDescent="0.3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ht="15.5" x14ac:dyDescent="0.3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ht="15.5" x14ac:dyDescent="0.3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ht="15.5" x14ac:dyDescent="0.3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ht="15.5" x14ac:dyDescent="0.3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ht="15.5" x14ac:dyDescent="0.3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ht="15.5" x14ac:dyDescent="0.3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ht="15.5" x14ac:dyDescent="0.3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ht="15.5" x14ac:dyDescent="0.3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ht="15.5" x14ac:dyDescent="0.3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ht="15.5" x14ac:dyDescent="0.3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ht="15.5" x14ac:dyDescent="0.3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ht="15.5" x14ac:dyDescent="0.3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ht="15.5" x14ac:dyDescent="0.3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ht="15.5" x14ac:dyDescent="0.3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ht="15.5" x14ac:dyDescent="0.3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ht="15.5" x14ac:dyDescent="0.3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ht="15.5" x14ac:dyDescent="0.3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ht="15.5" x14ac:dyDescent="0.3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ht="15.5" x14ac:dyDescent="0.3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ht="15.5" x14ac:dyDescent="0.3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ht="15.5" x14ac:dyDescent="0.3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ht="15.5" x14ac:dyDescent="0.3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ht="15.5" x14ac:dyDescent="0.3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ht="15.5" x14ac:dyDescent="0.3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ht="15.5" x14ac:dyDescent="0.3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ht="15.5" x14ac:dyDescent="0.3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ht="15.5" x14ac:dyDescent="0.3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ht="15.5" x14ac:dyDescent="0.3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ht="15.5" x14ac:dyDescent="0.3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ht="15.5" x14ac:dyDescent="0.3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ht="15.5" x14ac:dyDescent="0.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ht="15.5" x14ac:dyDescent="0.3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ht="15.5" x14ac:dyDescent="0.3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ht="15.5" x14ac:dyDescent="0.3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ht="15.5" x14ac:dyDescent="0.3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ht="15.5" x14ac:dyDescent="0.3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ht="15.5" x14ac:dyDescent="0.3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ht="15.5" x14ac:dyDescent="0.3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ht="15.5" x14ac:dyDescent="0.3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ht="15.5" x14ac:dyDescent="0.3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ht="15.5" x14ac:dyDescent="0.3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ht="15.5" x14ac:dyDescent="0.3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ht="15.5" x14ac:dyDescent="0.3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ht="15.5" x14ac:dyDescent="0.3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ht="15.5" x14ac:dyDescent="0.3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ht="15.5" x14ac:dyDescent="0.3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ht="15.5" x14ac:dyDescent="0.3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ht="15.5" x14ac:dyDescent="0.3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ht="15.5" x14ac:dyDescent="0.3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ht="15.5" x14ac:dyDescent="0.3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ht="15.5" x14ac:dyDescent="0.3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ht="15.5" x14ac:dyDescent="0.3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ht="15.5" x14ac:dyDescent="0.3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ht="15.5" x14ac:dyDescent="0.3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ht="15.5" x14ac:dyDescent="0.3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ht="15.5" x14ac:dyDescent="0.3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ht="15.5" x14ac:dyDescent="0.3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ht="15.5" x14ac:dyDescent="0.3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ht="15.5" x14ac:dyDescent="0.3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ht="15.5" x14ac:dyDescent="0.3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ht="15.5" x14ac:dyDescent="0.3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ht="15.5" x14ac:dyDescent="0.3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ht="15.5" x14ac:dyDescent="0.3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ht="15.5" x14ac:dyDescent="0.3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ht="15.5" x14ac:dyDescent="0.3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ht="15.5" x14ac:dyDescent="0.3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ht="15.5" x14ac:dyDescent="0.3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ht="15.5" x14ac:dyDescent="0.3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ht="15.5" x14ac:dyDescent="0.3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ht="15.5" x14ac:dyDescent="0.3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ht="15.5" x14ac:dyDescent="0.3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ht="15.5" x14ac:dyDescent="0.3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ht="15.5" x14ac:dyDescent="0.3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ht="15.5" x14ac:dyDescent="0.3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ht="15.5" x14ac:dyDescent="0.3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ht="15.5" x14ac:dyDescent="0.3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ht="15.5" x14ac:dyDescent="0.3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ht="15.5" x14ac:dyDescent="0.3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ht="15.5" x14ac:dyDescent="0.3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ht="15.5" x14ac:dyDescent="0.3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ht="15.5" x14ac:dyDescent="0.3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ht="15.5" x14ac:dyDescent="0.3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ht="15.5" x14ac:dyDescent="0.3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ht="15.5" x14ac:dyDescent="0.3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ht="15.5" x14ac:dyDescent="0.3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ht="15.5" x14ac:dyDescent="0.3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ht="15.5" x14ac:dyDescent="0.3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ht="15.5" x14ac:dyDescent="0.3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ht="15.5" x14ac:dyDescent="0.3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ht="15.5" x14ac:dyDescent="0.3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ht="15.5" x14ac:dyDescent="0.3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ht="15.5" x14ac:dyDescent="0.3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ht="15.5" x14ac:dyDescent="0.3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ht="15.5" x14ac:dyDescent="0.3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ht="15.5" x14ac:dyDescent="0.3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ht="15.5" x14ac:dyDescent="0.3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ht="15.5" x14ac:dyDescent="0.3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ht="15.5" x14ac:dyDescent="0.3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ht="15.5" x14ac:dyDescent="0.3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ht="15.5" x14ac:dyDescent="0.3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ht="15.5" x14ac:dyDescent="0.3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ht="15.5" x14ac:dyDescent="0.3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ht="15.5" x14ac:dyDescent="0.3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ht="15.5" x14ac:dyDescent="0.3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ht="15.5" x14ac:dyDescent="0.3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ht="15.5" x14ac:dyDescent="0.3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ht="15.5" x14ac:dyDescent="0.3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ht="15.5" x14ac:dyDescent="0.3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ht="15.5" x14ac:dyDescent="0.3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ht="15.5" x14ac:dyDescent="0.3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ht="15.5" x14ac:dyDescent="0.3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ht="15.5" x14ac:dyDescent="0.3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ht="15.5" x14ac:dyDescent="0.3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ht="15.5" x14ac:dyDescent="0.3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ht="15.5" x14ac:dyDescent="0.3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ht="15.5" x14ac:dyDescent="0.3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ht="15.5" x14ac:dyDescent="0.3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ht="15.5" x14ac:dyDescent="0.3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ht="15.5" x14ac:dyDescent="0.3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ht="15.5" x14ac:dyDescent="0.3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ht="15.5" x14ac:dyDescent="0.3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ht="15.5" x14ac:dyDescent="0.3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ht="15.5" x14ac:dyDescent="0.3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ht="15.5" x14ac:dyDescent="0.3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ht="15.5" x14ac:dyDescent="0.3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ht="15.5" x14ac:dyDescent="0.3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ht="15.5" x14ac:dyDescent="0.3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ht="15.5" x14ac:dyDescent="0.3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ht="15.5" x14ac:dyDescent="0.3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ht="15.5" x14ac:dyDescent="0.3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ht="15.5" x14ac:dyDescent="0.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ht="15.5" x14ac:dyDescent="0.3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ht="15.5" x14ac:dyDescent="0.3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ht="15.5" x14ac:dyDescent="0.3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ht="15.5" x14ac:dyDescent="0.3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ht="15.5" x14ac:dyDescent="0.3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ht="15.5" x14ac:dyDescent="0.3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ht="15.5" x14ac:dyDescent="0.3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ht="15.5" x14ac:dyDescent="0.3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ht="15.5" x14ac:dyDescent="0.3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ht="15.5" x14ac:dyDescent="0.3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ht="15.5" x14ac:dyDescent="0.3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ht="15.5" x14ac:dyDescent="0.3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ht="15.5" x14ac:dyDescent="0.3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ht="15.5" x14ac:dyDescent="0.3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ht="15.5" x14ac:dyDescent="0.3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ht="15.5" x14ac:dyDescent="0.3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ht="15.5" x14ac:dyDescent="0.3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ht="15.5" x14ac:dyDescent="0.3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ht="15.5" x14ac:dyDescent="0.3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ht="15.5" x14ac:dyDescent="0.3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ht="15.5" x14ac:dyDescent="0.3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ht="15.5" x14ac:dyDescent="0.3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ht="15.5" x14ac:dyDescent="0.3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ht="15.5" x14ac:dyDescent="0.3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ht="15.5" x14ac:dyDescent="0.3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ht="15.5" x14ac:dyDescent="0.3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ht="15.5" x14ac:dyDescent="0.3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ht="15.5" x14ac:dyDescent="0.3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ht="15.5" x14ac:dyDescent="0.3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ht="15.5" x14ac:dyDescent="0.3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ht="15.5" x14ac:dyDescent="0.3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ht="15.5" x14ac:dyDescent="0.3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ht="15.5" x14ac:dyDescent="0.3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ht="15.5" x14ac:dyDescent="0.3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ht="15.5" x14ac:dyDescent="0.3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ht="15.5" x14ac:dyDescent="0.3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ht="15.5" x14ac:dyDescent="0.3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ht="15.5" x14ac:dyDescent="0.3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ht="15.5" x14ac:dyDescent="0.3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ht="15.5" x14ac:dyDescent="0.3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ht="15.5" x14ac:dyDescent="0.3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ht="15.5" x14ac:dyDescent="0.3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ht="15.5" x14ac:dyDescent="0.3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ht="15.5" x14ac:dyDescent="0.3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ht="15.5" x14ac:dyDescent="0.3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ht="15.5" x14ac:dyDescent="0.3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ht="15.5" x14ac:dyDescent="0.3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ht="15.5" x14ac:dyDescent="0.3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ht="15.5" x14ac:dyDescent="0.3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ht="15.5" x14ac:dyDescent="0.3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ht="15.5" x14ac:dyDescent="0.3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ht="15.5" x14ac:dyDescent="0.3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ht="15.5" x14ac:dyDescent="0.3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ht="15.5" x14ac:dyDescent="0.3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ht="15.5" x14ac:dyDescent="0.3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ht="15.5" x14ac:dyDescent="0.3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ht="15.5" x14ac:dyDescent="0.3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ht="15.5" x14ac:dyDescent="0.3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ht="15.5" x14ac:dyDescent="0.3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ht="15.5" x14ac:dyDescent="0.3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ht="15.5" x14ac:dyDescent="0.3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ht="15.5" x14ac:dyDescent="0.3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ht="15.5" x14ac:dyDescent="0.3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ht="15.5" x14ac:dyDescent="0.3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ht="15.5" x14ac:dyDescent="0.3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ht="15.5" x14ac:dyDescent="0.3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ht="15.5" x14ac:dyDescent="0.3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ht="15.5" x14ac:dyDescent="0.3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ht="15.5" x14ac:dyDescent="0.3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ht="15.5" x14ac:dyDescent="0.3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ht="15.5" x14ac:dyDescent="0.3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ht="15.5" x14ac:dyDescent="0.3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ht="15.5" x14ac:dyDescent="0.3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ht="15.5" x14ac:dyDescent="0.3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ht="15.5" x14ac:dyDescent="0.3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ht="15.5" x14ac:dyDescent="0.3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ht="15.5" x14ac:dyDescent="0.3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ht="15.5" x14ac:dyDescent="0.3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ht="15.5" x14ac:dyDescent="0.3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ht="15.5" x14ac:dyDescent="0.3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ht="15.5" x14ac:dyDescent="0.3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ht="15.5" x14ac:dyDescent="0.3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ht="15.5" x14ac:dyDescent="0.3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ht="15.5" x14ac:dyDescent="0.3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ht="15.5" x14ac:dyDescent="0.3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ht="15.5" x14ac:dyDescent="0.3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ht="15.5" x14ac:dyDescent="0.3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ht="15.5" x14ac:dyDescent="0.3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ht="15.5" x14ac:dyDescent="0.3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ht="15.5" x14ac:dyDescent="0.3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ht="15.5" x14ac:dyDescent="0.3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ht="15.5" x14ac:dyDescent="0.3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ht="15.5" x14ac:dyDescent="0.3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ht="15.5" x14ac:dyDescent="0.3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ht="15.5" x14ac:dyDescent="0.3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ht="15.5" x14ac:dyDescent="0.3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ht="15.5" x14ac:dyDescent="0.3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ht="15.5" x14ac:dyDescent="0.3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ht="15.5" x14ac:dyDescent="0.3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ht="15.5" x14ac:dyDescent="0.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ht="15.5" x14ac:dyDescent="0.3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ht="15.5" x14ac:dyDescent="0.3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ht="15.5" x14ac:dyDescent="0.3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ht="15.5" x14ac:dyDescent="0.3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ht="15.5" x14ac:dyDescent="0.3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ht="15.5" x14ac:dyDescent="0.3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ht="15.5" x14ac:dyDescent="0.3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ht="15.5" x14ac:dyDescent="0.3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ht="15.5" x14ac:dyDescent="0.3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ht="15.5" x14ac:dyDescent="0.3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ht="15.5" x14ac:dyDescent="0.3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ht="15.5" x14ac:dyDescent="0.3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ht="15.5" x14ac:dyDescent="0.3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ht="15.5" x14ac:dyDescent="0.3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ht="15.5" x14ac:dyDescent="0.3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ht="15.5" x14ac:dyDescent="0.3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ht="15.5" x14ac:dyDescent="0.3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ht="15.5" x14ac:dyDescent="0.3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ht="15.5" x14ac:dyDescent="0.3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ht="15.5" x14ac:dyDescent="0.3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ht="15.5" x14ac:dyDescent="0.3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ht="15.5" x14ac:dyDescent="0.3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ht="15.5" x14ac:dyDescent="0.3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ht="15.5" x14ac:dyDescent="0.3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ht="15.5" x14ac:dyDescent="0.3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ht="15.5" x14ac:dyDescent="0.3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ht="15.5" x14ac:dyDescent="0.3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ht="15.5" x14ac:dyDescent="0.3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ht="15.5" x14ac:dyDescent="0.3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ht="15.5" x14ac:dyDescent="0.3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ht="15.5" x14ac:dyDescent="0.3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ht="15.5" x14ac:dyDescent="0.3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ht="15.5" x14ac:dyDescent="0.3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ht="15.5" x14ac:dyDescent="0.3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ht="15.5" x14ac:dyDescent="0.3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ht="15.5" x14ac:dyDescent="0.3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ht="15.5" x14ac:dyDescent="0.3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ht="15.5" x14ac:dyDescent="0.3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ht="15.5" x14ac:dyDescent="0.3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ht="15.5" x14ac:dyDescent="0.3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ht="15.5" x14ac:dyDescent="0.3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ht="15.5" x14ac:dyDescent="0.3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ht="15.5" x14ac:dyDescent="0.3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ht="15.5" x14ac:dyDescent="0.3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ht="15.5" x14ac:dyDescent="0.3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ht="15.5" x14ac:dyDescent="0.3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ht="15.5" x14ac:dyDescent="0.3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ht="15.5" x14ac:dyDescent="0.3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ht="15.5" x14ac:dyDescent="0.3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ht="15.5" x14ac:dyDescent="0.3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ht="15.5" x14ac:dyDescent="0.3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ht="15.5" x14ac:dyDescent="0.3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ht="15.5" x14ac:dyDescent="0.3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ht="15.5" x14ac:dyDescent="0.3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ht="15.5" x14ac:dyDescent="0.3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ht="15.5" x14ac:dyDescent="0.3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ht="15.5" x14ac:dyDescent="0.3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ht="15.5" x14ac:dyDescent="0.3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ht="15.5" x14ac:dyDescent="0.3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ht="15.5" x14ac:dyDescent="0.3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ht="15.5" x14ac:dyDescent="0.3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ht="15.5" x14ac:dyDescent="0.3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ht="15.5" x14ac:dyDescent="0.3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ht="15.5" x14ac:dyDescent="0.3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ht="15.5" x14ac:dyDescent="0.3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ht="15.5" x14ac:dyDescent="0.3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ht="15.5" x14ac:dyDescent="0.3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ht="15.5" x14ac:dyDescent="0.3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ht="15.5" x14ac:dyDescent="0.3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ht="15.5" x14ac:dyDescent="0.3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ht="15.5" x14ac:dyDescent="0.3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ht="15.5" x14ac:dyDescent="0.3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ht="15.5" x14ac:dyDescent="0.3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ht="15.5" x14ac:dyDescent="0.3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ht="15.5" x14ac:dyDescent="0.3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ht="15.5" x14ac:dyDescent="0.3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ht="15.5" x14ac:dyDescent="0.3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ht="15.5" x14ac:dyDescent="0.3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ht="15.5" x14ac:dyDescent="0.3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ht="15.5" x14ac:dyDescent="0.3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ht="15.5" x14ac:dyDescent="0.3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ht="15.5" x14ac:dyDescent="0.3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ht="15.5" x14ac:dyDescent="0.3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ht="15.5" x14ac:dyDescent="0.3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ht="15.5" x14ac:dyDescent="0.3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ht="15.5" x14ac:dyDescent="0.3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ht="15.5" x14ac:dyDescent="0.3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ht="15.5" x14ac:dyDescent="0.3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ht="15.5" x14ac:dyDescent="0.3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ht="15.5" x14ac:dyDescent="0.3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ht="15.5" x14ac:dyDescent="0.3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ht="15.5" x14ac:dyDescent="0.3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ht="15.5" x14ac:dyDescent="0.3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ht="15.5" x14ac:dyDescent="0.3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ht="15.5" x14ac:dyDescent="0.3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ht="15.5" x14ac:dyDescent="0.3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ht="15.5" x14ac:dyDescent="0.3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ht="15.5" x14ac:dyDescent="0.3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ht="15.5" x14ac:dyDescent="0.3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ht="15.5" x14ac:dyDescent="0.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ht="15.5" x14ac:dyDescent="0.3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ht="15.5" x14ac:dyDescent="0.3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ht="15.5" x14ac:dyDescent="0.3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ht="15.5" x14ac:dyDescent="0.3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ht="15.5" x14ac:dyDescent="0.3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ht="15.5" x14ac:dyDescent="0.3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ht="15.5" x14ac:dyDescent="0.3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ht="15.5" x14ac:dyDescent="0.3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ht="15.5" x14ac:dyDescent="0.3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ht="15.5" x14ac:dyDescent="0.3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ht="15.5" x14ac:dyDescent="0.3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ht="15.5" x14ac:dyDescent="0.3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ht="15.5" x14ac:dyDescent="0.3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ht="15.5" x14ac:dyDescent="0.3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ht="15.5" x14ac:dyDescent="0.3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ht="15.5" x14ac:dyDescent="0.3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ht="15.5" x14ac:dyDescent="0.3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ht="15.5" x14ac:dyDescent="0.3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ht="15.5" x14ac:dyDescent="0.3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ht="15.5" x14ac:dyDescent="0.3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ht="15.5" x14ac:dyDescent="0.3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ht="15.5" x14ac:dyDescent="0.3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ht="15.5" x14ac:dyDescent="0.3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ht="15.5" x14ac:dyDescent="0.3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ht="15.5" x14ac:dyDescent="0.3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ht="15.5" x14ac:dyDescent="0.3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ht="15.5" x14ac:dyDescent="0.3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ht="15.5" x14ac:dyDescent="0.3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ht="15.5" x14ac:dyDescent="0.3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ht="15.5" x14ac:dyDescent="0.3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ht="15.5" x14ac:dyDescent="0.3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ht="15.5" x14ac:dyDescent="0.3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ht="15.5" x14ac:dyDescent="0.3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ht="15.5" x14ac:dyDescent="0.3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ht="15.5" x14ac:dyDescent="0.3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ht="15.5" x14ac:dyDescent="0.3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ht="15.5" x14ac:dyDescent="0.3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ht="15.5" x14ac:dyDescent="0.3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ht="15.5" x14ac:dyDescent="0.3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ht="15.5" x14ac:dyDescent="0.3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ht="15.5" x14ac:dyDescent="0.3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ht="15.5" x14ac:dyDescent="0.3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ht="15.5" x14ac:dyDescent="0.3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ht="15.5" x14ac:dyDescent="0.3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ht="15.5" x14ac:dyDescent="0.3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ht="15.5" x14ac:dyDescent="0.3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ht="15.5" x14ac:dyDescent="0.3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ht="15.5" x14ac:dyDescent="0.3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ht="15.5" x14ac:dyDescent="0.3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ht="15.5" x14ac:dyDescent="0.3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ht="15.5" x14ac:dyDescent="0.3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ht="15.5" x14ac:dyDescent="0.3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ht="15.5" x14ac:dyDescent="0.3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ht="15.5" x14ac:dyDescent="0.3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ht="15.5" x14ac:dyDescent="0.3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ht="15.5" x14ac:dyDescent="0.3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ht="15.5" x14ac:dyDescent="0.3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ht="15.5" x14ac:dyDescent="0.3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ht="15.5" x14ac:dyDescent="0.3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ht="15.5" x14ac:dyDescent="0.3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ht="15.5" x14ac:dyDescent="0.3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ht="15.5" x14ac:dyDescent="0.3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ht="15.5" x14ac:dyDescent="0.3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ht="15.5" x14ac:dyDescent="0.3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ht="15.5" x14ac:dyDescent="0.3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ht="15.5" x14ac:dyDescent="0.3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ht="15.5" x14ac:dyDescent="0.3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ht="15.5" x14ac:dyDescent="0.3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ht="15.5" x14ac:dyDescent="0.3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ht="15.5" x14ac:dyDescent="0.3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ht="15.5" x14ac:dyDescent="0.3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ht="15.5" x14ac:dyDescent="0.3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ht="15.5" x14ac:dyDescent="0.3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ht="15.5" x14ac:dyDescent="0.3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ht="15.5" x14ac:dyDescent="0.3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ht="15.5" x14ac:dyDescent="0.3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ht="15.5" x14ac:dyDescent="0.3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ht="15.5" x14ac:dyDescent="0.3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ht="15.5" x14ac:dyDescent="0.3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ht="15.5" x14ac:dyDescent="0.3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ht="15.5" x14ac:dyDescent="0.3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ht="15.5" x14ac:dyDescent="0.3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ht="15.5" x14ac:dyDescent="0.3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ht="15.5" x14ac:dyDescent="0.3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ht="15.5" x14ac:dyDescent="0.3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ht="15.5" x14ac:dyDescent="0.3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ht="15.5" x14ac:dyDescent="0.3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ht="15.5" x14ac:dyDescent="0.3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ht="15.5" x14ac:dyDescent="0.3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ht="15.5" x14ac:dyDescent="0.3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ht="15.5" x14ac:dyDescent="0.3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ht="15.5" x14ac:dyDescent="0.3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ht="15.5" x14ac:dyDescent="0.3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ht="15.5" x14ac:dyDescent="0.3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ht="15.5" x14ac:dyDescent="0.3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ht="15.5" x14ac:dyDescent="0.3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ht="15.5" x14ac:dyDescent="0.3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ht="15.5" x14ac:dyDescent="0.3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ht="15.5" x14ac:dyDescent="0.3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ht="15.5" x14ac:dyDescent="0.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ht="15.5" x14ac:dyDescent="0.3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ht="15.5" x14ac:dyDescent="0.3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ht="15.5" x14ac:dyDescent="0.3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ht="15.5" x14ac:dyDescent="0.3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ht="15.5" x14ac:dyDescent="0.3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ht="15.5" x14ac:dyDescent="0.3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ht="15.5" x14ac:dyDescent="0.3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ht="15.5" x14ac:dyDescent="0.3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ht="15.5" x14ac:dyDescent="0.3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ht="15.5" x14ac:dyDescent="0.3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ht="15.5" x14ac:dyDescent="0.3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ht="15.5" x14ac:dyDescent="0.3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ht="15.5" x14ac:dyDescent="0.3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ht="15.5" x14ac:dyDescent="0.3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ht="15.5" x14ac:dyDescent="0.3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ht="15.5" x14ac:dyDescent="0.3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ht="15.5" x14ac:dyDescent="0.3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ht="15.5" x14ac:dyDescent="0.3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ht="15.5" x14ac:dyDescent="0.3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ht="15.5" x14ac:dyDescent="0.3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ht="15.5" x14ac:dyDescent="0.3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ht="15.5" x14ac:dyDescent="0.3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ht="15.5" x14ac:dyDescent="0.3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ht="15.5" x14ac:dyDescent="0.3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ht="15.5" x14ac:dyDescent="0.3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ht="15.5" x14ac:dyDescent="0.3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ht="15.5" x14ac:dyDescent="0.3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ht="15.5" x14ac:dyDescent="0.3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ht="15.5" x14ac:dyDescent="0.3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ht="15.5" x14ac:dyDescent="0.3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ht="15.5" x14ac:dyDescent="0.3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ht="15.5" x14ac:dyDescent="0.3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ht="15.5" x14ac:dyDescent="0.3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ht="15.5" x14ac:dyDescent="0.3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ht="15.5" x14ac:dyDescent="0.3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ht="15.5" x14ac:dyDescent="0.3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ht="15.5" x14ac:dyDescent="0.3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ht="15.5" x14ac:dyDescent="0.3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ht="15.5" x14ac:dyDescent="0.3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ht="15.5" x14ac:dyDescent="0.3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ht="15.5" x14ac:dyDescent="0.3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ht="15.5" x14ac:dyDescent="0.3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ht="15.5" x14ac:dyDescent="0.3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ht="15.5" x14ac:dyDescent="0.3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ht="15.5" x14ac:dyDescent="0.3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ht="15.5" x14ac:dyDescent="0.3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ht="15.5" x14ac:dyDescent="0.3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ht="15.5" x14ac:dyDescent="0.3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ht="15.5" x14ac:dyDescent="0.3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ht="15.5" x14ac:dyDescent="0.3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ht="15.5" x14ac:dyDescent="0.3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ht="15.5" x14ac:dyDescent="0.3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ht="15.5" x14ac:dyDescent="0.3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ht="15.5" x14ac:dyDescent="0.3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ht="15.5" x14ac:dyDescent="0.3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ht="15.5" x14ac:dyDescent="0.3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ht="15.5" x14ac:dyDescent="0.3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ht="15.5" x14ac:dyDescent="0.3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ht="15.5" x14ac:dyDescent="0.3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ht="15.5" x14ac:dyDescent="0.3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ht="15.5" x14ac:dyDescent="0.3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ht="15.5" x14ac:dyDescent="0.3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ht="15.5" x14ac:dyDescent="0.3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ht="15.5" x14ac:dyDescent="0.3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ht="15.5" x14ac:dyDescent="0.3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ht="15.5" x14ac:dyDescent="0.3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ht="15.5" x14ac:dyDescent="0.3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ht="15.5" x14ac:dyDescent="0.3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ht="15.5" x14ac:dyDescent="0.3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ht="15.5" x14ac:dyDescent="0.3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ht="15.5" x14ac:dyDescent="0.3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ht="15.5" x14ac:dyDescent="0.3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ht="15.5" x14ac:dyDescent="0.3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ht="15.5" x14ac:dyDescent="0.3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ht="15.5" x14ac:dyDescent="0.3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ht="15.5" x14ac:dyDescent="0.3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ht="15.5" x14ac:dyDescent="0.3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ht="15.5" x14ac:dyDescent="0.3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ht="15.5" x14ac:dyDescent="0.3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ht="15.5" x14ac:dyDescent="0.3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ht="15.5" x14ac:dyDescent="0.3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ht="15.5" x14ac:dyDescent="0.3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ht="15.5" x14ac:dyDescent="0.3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ht="15.5" x14ac:dyDescent="0.3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ht="15.5" x14ac:dyDescent="0.3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ht="15.5" x14ac:dyDescent="0.3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ht="15.5" x14ac:dyDescent="0.3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ht="15.5" x14ac:dyDescent="0.3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ht="15.5" x14ac:dyDescent="0.3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ht="15.5" x14ac:dyDescent="0.3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ht="15.5" x14ac:dyDescent="0.3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ht="15.5" x14ac:dyDescent="0.3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ht="15.5" x14ac:dyDescent="0.3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ht="15.5" x14ac:dyDescent="0.3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ht="15.5" x14ac:dyDescent="0.3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ht="15.5" x14ac:dyDescent="0.3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ht="15.5" x14ac:dyDescent="0.3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ht="15.5" x14ac:dyDescent="0.3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ht="15.5" x14ac:dyDescent="0.3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ht="15.5" x14ac:dyDescent="0.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ht="15.5" x14ac:dyDescent="0.3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ht="15.5" x14ac:dyDescent="0.3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ht="15.5" x14ac:dyDescent="0.3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ht="15.5" x14ac:dyDescent="0.3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ht="15.5" x14ac:dyDescent="0.3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ht="15.5" x14ac:dyDescent="0.3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ht="15.5" x14ac:dyDescent="0.3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ht="15.5" x14ac:dyDescent="0.3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ht="15.5" x14ac:dyDescent="0.3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ht="15.5" x14ac:dyDescent="0.3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ht="15.5" x14ac:dyDescent="0.3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ht="15.5" x14ac:dyDescent="0.3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ht="15.5" x14ac:dyDescent="0.3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ht="15.5" x14ac:dyDescent="0.3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ht="15.5" x14ac:dyDescent="0.3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ht="15.5" x14ac:dyDescent="0.3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ht="15.5" x14ac:dyDescent="0.3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ht="15.5" x14ac:dyDescent="0.3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ht="15.5" x14ac:dyDescent="0.3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ht="15.5" x14ac:dyDescent="0.3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ht="15.5" x14ac:dyDescent="0.3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ht="15.5" x14ac:dyDescent="0.3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ht="15.5" x14ac:dyDescent="0.3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ht="15.5" x14ac:dyDescent="0.3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ht="15.5" x14ac:dyDescent="0.3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ht="15.5" x14ac:dyDescent="0.3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ht="15.5" x14ac:dyDescent="0.3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ht="15.5" x14ac:dyDescent="0.3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ht="15.5" x14ac:dyDescent="0.3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ht="15.5" x14ac:dyDescent="0.3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ht="15.5" x14ac:dyDescent="0.3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ht="15.5" x14ac:dyDescent="0.3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ht="15.5" x14ac:dyDescent="0.3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ht="15.5" x14ac:dyDescent="0.3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ht="15.5" x14ac:dyDescent="0.3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ht="15.5" x14ac:dyDescent="0.3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ht="15.5" x14ac:dyDescent="0.3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ht="15.5" x14ac:dyDescent="0.3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ht="15.5" x14ac:dyDescent="0.3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ht="15.5" x14ac:dyDescent="0.3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ht="15.5" x14ac:dyDescent="0.3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ht="15.5" x14ac:dyDescent="0.3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 ht="15.5" x14ac:dyDescent="0.3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 ht="15.5" x14ac:dyDescent="0.3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 ht="15.5" x14ac:dyDescent="0.3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 ht="15.5" x14ac:dyDescent="0.3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 ht="15.5" x14ac:dyDescent="0.3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 ht="15.5" x14ac:dyDescent="0.3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 ht="15.5" x14ac:dyDescent="0.3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 ht="15.5" x14ac:dyDescent="0.3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2:27" ht="15.5" x14ac:dyDescent="0.3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2:27" ht="15.5" x14ac:dyDescent="0.3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2:27" ht="15.5" x14ac:dyDescent="0.3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2:27" ht="15.5" x14ac:dyDescent="0.3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2:27" ht="15.5" x14ac:dyDescent="0.3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2:27" ht="15.5" x14ac:dyDescent="0.3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2:27" ht="15.5" x14ac:dyDescent="0.3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2:27" ht="15.5" x14ac:dyDescent="0.3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2:27" ht="15.5" x14ac:dyDescent="0.3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2:27" ht="15.5" x14ac:dyDescent="0.3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2:27" ht="15.5" x14ac:dyDescent="0.3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</sheetData>
  <mergeCells count="2">
    <mergeCell ref="B2:D2"/>
    <mergeCell ref="B11:C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3"/>
  <sheetViews>
    <sheetView workbookViewId="0">
      <selection activeCell="A4" sqref="A4"/>
    </sheetView>
  </sheetViews>
  <sheetFormatPr defaultColWidth="14.453125" defaultRowHeight="15" customHeight="1" x14ac:dyDescent="0.25"/>
  <cols>
    <col min="1" max="1" width="165.54296875" customWidth="1"/>
  </cols>
  <sheetData>
    <row r="1" spans="1:26" ht="19" thickBot="1" x14ac:dyDescent="0.45">
      <c r="A1" s="80" t="s">
        <v>26</v>
      </c>
      <c r="B1" s="81"/>
      <c r="C1" s="82"/>
    </row>
    <row r="2" spans="1:26" s="56" customFormat="1" ht="20.149999999999999" customHeight="1" x14ac:dyDescent="0.45">
      <c r="A2" s="58" t="s">
        <v>36</v>
      </c>
    </row>
    <row r="3" spans="1:26" s="56" customFormat="1" ht="18.5" x14ac:dyDescent="0.45">
      <c r="A3" s="58" t="s">
        <v>37</v>
      </c>
    </row>
    <row r="4" spans="1:26" s="56" customFormat="1" ht="18.5" x14ac:dyDescent="0.45">
      <c r="A4" s="58" t="s">
        <v>56</v>
      </c>
    </row>
    <row r="5" spans="1:26" s="56" customFormat="1" ht="18.5" x14ac:dyDescent="0.45">
      <c r="A5" s="57" t="s">
        <v>38</v>
      </c>
    </row>
    <row r="6" spans="1:26" s="56" customFormat="1" ht="18.75" customHeight="1" x14ac:dyDescent="0.45">
      <c r="A6" s="57" t="s">
        <v>39</v>
      </c>
    </row>
    <row r="7" spans="1:26" s="56" customFormat="1" ht="20.149999999999999" customHeight="1" x14ac:dyDescent="0.45">
      <c r="A7" s="57" t="s">
        <v>41</v>
      </c>
    </row>
    <row r="8" spans="1:26" s="56" customFormat="1" ht="20.149999999999999" customHeight="1" x14ac:dyDescent="0.45">
      <c r="A8" s="57" t="s">
        <v>42</v>
      </c>
    </row>
    <row r="9" spans="1:26" s="56" customFormat="1" ht="20.149999999999999" customHeight="1" x14ac:dyDescent="0.45">
      <c r="A9" s="57" t="s">
        <v>40</v>
      </c>
    </row>
    <row r="10" spans="1:26" s="56" customFormat="1" ht="20.149999999999999" customHeight="1" x14ac:dyDescent="0.45">
      <c r="A10" s="58" t="s">
        <v>43</v>
      </c>
    </row>
    <row r="11" spans="1:26" ht="15" customHeight="1" thickBot="1" x14ac:dyDescent="0.35">
      <c r="A11" s="8"/>
      <c r="B11" s="8"/>
      <c r="C11" s="8"/>
    </row>
    <row r="12" spans="1:26" ht="19" thickBot="1" x14ac:dyDescent="0.45">
      <c r="A12" s="80" t="s">
        <v>27</v>
      </c>
      <c r="B12" s="81"/>
      <c r="C12" s="82"/>
      <c r="D12" s="16"/>
      <c r="E12" s="16"/>
      <c r="F12" s="16"/>
      <c r="G12" s="16"/>
      <c r="H12" s="16"/>
      <c r="I12" s="16"/>
      <c r="J12" s="16"/>
      <c r="K12" s="17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s="59" customFormat="1" ht="20.149999999999999" customHeight="1" x14ac:dyDescent="0.25">
      <c r="A13" s="58" t="s">
        <v>44</v>
      </c>
    </row>
    <row r="14" spans="1:26" s="59" customFormat="1" ht="18.5" x14ac:dyDescent="0.25">
      <c r="A14" s="58" t="s">
        <v>45</v>
      </c>
    </row>
    <row r="15" spans="1:26" s="59" customFormat="1" ht="20.149999999999999" customHeight="1" x14ac:dyDescent="0.25">
      <c r="A15" s="57" t="s">
        <v>46</v>
      </c>
    </row>
    <row r="16" spans="1:26" s="60" customFormat="1" ht="20.149999999999999" customHeight="1" x14ac:dyDescent="0.25">
      <c r="A16" s="57" t="s">
        <v>47</v>
      </c>
    </row>
    <row r="17" spans="1:1" s="60" customFormat="1" ht="20.149999999999999" customHeight="1" x14ac:dyDescent="0.25">
      <c r="A17" s="57" t="s">
        <v>48</v>
      </c>
    </row>
    <row r="18" spans="1:1" s="60" customFormat="1" ht="20.149999999999999" customHeight="1" x14ac:dyDescent="0.25">
      <c r="A18" s="57" t="s">
        <v>49</v>
      </c>
    </row>
    <row r="19" spans="1:1" s="60" customFormat="1" ht="20.149999999999999" customHeight="1" x14ac:dyDescent="0.25">
      <c r="A19" s="57" t="s">
        <v>50</v>
      </c>
    </row>
    <row r="20" spans="1:1" s="60" customFormat="1" ht="20.149999999999999" customHeight="1" x14ac:dyDescent="0.25">
      <c r="A20" s="57" t="s">
        <v>51</v>
      </c>
    </row>
    <row r="21" spans="1:1" s="60" customFormat="1" ht="20.149999999999999" customHeight="1" x14ac:dyDescent="0.25">
      <c r="A21" s="57" t="s">
        <v>52</v>
      </c>
    </row>
    <row r="22" spans="1:1" s="59" customFormat="1" ht="20.149999999999999" customHeight="1" x14ac:dyDescent="0.25">
      <c r="A22" s="58" t="s">
        <v>53</v>
      </c>
    </row>
    <row r="23" spans="1:1" s="59" customFormat="1" ht="18.5" x14ac:dyDescent="0.25">
      <c r="A23" s="58" t="s">
        <v>54</v>
      </c>
    </row>
  </sheetData>
  <mergeCells count="2">
    <mergeCell ref="A1:C1"/>
    <mergeCell ref="A12:C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</vt:lpstr>
      <vt:lpstr>ROI</vt:lpstr>
      <vt:lpstr>COST BREAKDOWN</vt:lpstr>
      <vt:lpstr>FAQ's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mihir.shah</cp:lastModifiedBy>
  <dcterms:modified xsi:type="dcterms:W3CDTF">2018-10-30T03:28:56Z</dcterms:modified>
</cp:coreProperties>
</file>