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ASU\Y5\SPM\18P9565- Project\"/>
    </mc:Choice>
  </mc:AlternateContent>
  <xr:revisionPtr revIDLastSave="0" documentId="13_ncr:1_{C4DEDF06-B5A6-4121-A72F-3CB959011503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D13" i="1"/>
  <c r="D14" i="1" s="1"/>
  <c r="E13" i="1"/>
  <c r="E14" i="1" s="1"/>
  <c r="E16" i="1" s="1"/>
  <c r="F13" i="1"/>
  <c r="F14" i="1" s="1"/>
  <c r="G13" i="1"/>
  <c r="G14" i="1" s="1"/>
  <c r="G16" i="1" s="1"/>
  <c r="H13" i="1"/>
  <c r="H14" i="1" s="1"/>
  <c r="H16" i="1" s="1"/>
  <c r="I13" i="1"/>
  <c r="I14" i="1" s="1"/>
  <c r="I16" i="1" s="1"/>
  <c r="J13" i="1"/>
  <c r="J14" i="1" s="1"/>
  <c r="J16" i="1" s="1"/>
  <c r="K13" i="1"/>
  <c r="K14" i="1" s="1"/>
  <c r="K16" i="1" s="1"/>
  <c r="B13" i="1"/>
  <c r="B14" i="1" s="1"/>
  <c r="E10" i="1"/>
  <c r="C9" i="1"/>
  <c r="C10" i="1" s="1"/>
  <c r="D9" i="1"/>
  <c r="D10" i="1" s="1"/>
  <c r="E9" i="1"/>
  <c r="F9" i="1"/>
  <c r="G9" i="1"/>
  <c r="G10" i="1" s="1"/>
  <c r="H9" i="1"/>
  <c r="H10" i="1" s="1"/>
  <c r="I9" i="1"/>
  <c r="I10" i="1" s="1"/>
  <c r="J9" i="1"/>
  <c r="J10" i="1" s="1"/>
  <c r="K9" i="1"/>
  <c r="K10" i="1" s="1"/>
  <c r="B9" i="1"/>
  <c r="B10" i="1" s="1"/>
  <c r="C14" i="1"/>
  <c r="C16" i="1" s="1"/>
  <c r="D16" i="1" l="1"/>
  <c r="F10" i="1"/>
  <c r="F16" i="1" s="1"/>
  <c r="L10" i="1"/>
  <c r="B16" i="1"/>
  <c r="B17" i="1" s="1"/>
  <c r="C17" i="1" s="1"/>
  <c r="D17" i="1" s="1"/>
  <c r="E17" i="1" s="1"/>
  <c r="L14" i="1"/>
  <c r="F17" i="1" l="1"/>
  <c r="G17" i="1" s="1"/>
  <c r="H17" i="1" s="1"/>
  <c r="I17" i="1" s="1"/>
  <c r="J17" i="1" s="1"/>
  <c r="K17" i="1" s="1"/>
  <c r="B19" i="1"/>
  <c r="L16" i="1"/>
</calcChain>
</file>

<file path=xl/sharedStrings.xml><?xml version="1.0" encoding="utf-8"?>
<sst xmlns="http://schemas.openxmlformats.org/spreadsheetml/2006/main" count="22" uniqueCount="21">
  <si>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</si>
  <si>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</si>
  <si>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</si>
  <si>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</si>
  <si>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</si>
  <si>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</si>
  <si>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</si>
  <si>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</si>
  <si>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</si>
  <si>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</si>
  <si>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</si>
  <si>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</si>
  <si>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</si>
  <si>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</si>
  <si>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Enter assumptions here</t>
  </si>
  <si>
    <t>Date:</t>
  </si>
  <si>
    <t>Payback in Year 1</t>
  </si>
  <si>
    <t>Per Year</t>
  </si>
  <si>
    <t>per Month</t>
  </si>
  <si>
    <t>Created by:AbdelRahman Mohamed Shemies</t>
  </si>
  <si>
    <t>Financial Analysis for Web Publishing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</si>
</sst>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5" fillId="0" borderId="0" xfId="0" applyNumberFormat="1" applyFont="1"/>
    <xf numFmtId="37" fontId="5" fillId="0" borderId="0" xfId="1" applyNumberFormat="1" applyFont="1"/>
    <xf numFmtId="0" fontId="5" fillId="0" borderId="0" xfId="2" applyNumberFormat="1" applyFont="1"/>
    <xf numFmtId="0" fontId="5" fillId="0" borderId="0" xfId="0" applyFont="1"/>
    <xf numFmtId="3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6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85725</xdr:rowOff>
    </xdr:from>
    <xdr:to>
      <xdr:col>12</xdr:col>
      <xdr:colOff>276225</xdr:colOff>
      <xdr:row>15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17</xdr:row>
      <xdr:rowOff>38100</xdr:rowOff>
    </xdr:from>
    <xdr:to>
      <xdr:col>2</xdr:col>
      <xdr:colOff>352425</xdr:colOff>
      <xdr:row>19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"/>
  <sheetViews>
    <sheetView tabSelected="1" zoomScale="115" zoomScaleNormal="115" workbookViewId="0">
      <selection activeCell="A4" sqref="A4:M22"/>
    </sheetView>
  </sheetViews>
  <sheetFormatPr defaultRowHeight="13.2" x14ac:dyDescent="0.25"/>
  <cols>
    <col min="1" max="1" width="37.109375" bestFit="1" customWidth="1"/>
    <col min="2" max="2" width="8.88671875" bestFit="1" customWidth="1"/>
    <col min="3" max="3" width="8.6640625" bestFit="1" customWidth="1"/>
    <col min="4" max="5" width="11.5546875" bestFit="1" customWidth="1"/>
    <col min="6" max="11" width="8.6640625" customWidth="1"/>
    <col min="12" max="12" width="10.44140625" bestFit="1" customWidth="1"/>
  </cols>
  <sheetData>
    <row r="1" spans="1:13" ht="22.8" x14ac:dyDescent="0.4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2.8" x14ac:dyDescent="0.4">
      <c r="A2" s="22" t="s">
        <v>19</v>
      </c>
      <c r="B2" s="22"/>
      <c r="C2" s="22"/>
      <c r="D2" s="11" t="s">
        <v>15</v>
      </c>
      <c r="E2" s="19">
        <v>44929</v>
      </c>
      <c r="F2" s="18"/>
      <c r="G2" s="18"/>
      <c r="H2" s="18"/>
      <c r="I2" s="18"/>
      <c r="J2" s="18"/>
      <c r="K2" s="18"/>
      <c r="L2" s="10"/>
      <c r="M2" s="10"/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2" t="s">
        <v>0</v>
      </c>
      <c r="B4" s="12">
        <v>0.2</v>
      </c>
      <c r="C4" t="s">
        <v>17</v>
      </c>
      <c r="D4" s="12">
        <v>0.02</v>
      </c>
      <c r="E4" t="s">
        <v>18</v>
      </c>
    </row>
    <row r="5" spans="1:13" x14ac:dyDescent="0.25">
      <c r="A5" s="2"/>
      <c r="B5" s="7"/>
    </row>
    <row r="6" spans="1:13" x14ac:dyDescent="0.25">
      <c r="A6" t="s">
        <v>12</v>
      </c>
      <c r="D6" s="2" t="s">
        <v>8</v>
      </c>
      <c r="E6" s="2"/>
      <c r="F6" s="2"/>
      <c r="G6" s="2"/>
      <c r="H6" s="2"/>
      <c r="I6" s="2"/>
      <c r="J6" s="2"/>
      <c r="K6" s="2"/>
      <c r="L6" s="2"/>
    </row>
    <row r="7" spans="1:13" x14ac:dyDescent="0.25">
      <c r="B7" s="14">
        <v>0</v>
      </c>
      <c r="C7" s="15">
        <v>1</v>
      </c>
      <c r="D7" s="15">
        <v>2</v>
      </c>
      <c r="E7" s="14">
        <v>3</v>
      </c>
      <c r="F7" s="15">
        <v>4</v>
      </c>
      <c r="G7" s="15">
        <v>5</v>
      </c>
      <c r="H7" s="14">
        <v>6</v>
      </c>
      <c r="I7" s="15">
        <v>7</v>
      </c>
      <c r="J7" s="15">
        <v>8</v>
      </c>
      <c r="K7" s="14">
        <v>9</v>
      </c>
      <c r="L7" s="2" t="s">
        <v>10</v>
      </c>
    </row>
    <row r="8" spans="1:13" x14ac:dyDescent="0.25">
      <c r="A8" t="s">
        <v>1</v>
      </c>
      <c r="B8" s="16">
        <v>140000</v>
      </c>
      <c r="C8" s="16">
        <v>40000</v>
      </c>
      <c r="D8" s="16">
        <v>10000</v>
      </c>
      <c r="E8" s="16">
        <v>50000</v>
      </c>
      <c r="F8" s="16">
        <v>60000</v>
      </c>
      <c r="G8" s="16">
        <v>40000</v>
      </c>
      <c r="H8" s="16">
        <v>70000</v>
      </c>
      <c r="I8" s="16">
        <v>100000</v>
      </c>
      <c r="J8" s="16">
        <v>40000</v>
      </c>
      <c r="K8" s="16">
        <v>120000</v>
      </c>
    </row>
    <row r="9" spans="1:13" x14ac:dyDescent="0.25">
      <c r="A9" t="s">
        <v>2</v>
      </c>
      <c r="B9" s="8">
        <f>ROUND(1/(1+$D$4)^B$7,2)</f>
        <v>1</v>
      </c>
      <c r="C9" s="8">
        <f t="shared" ref="C9:K9" si="0">ROUND(1/(1+$D$4)^C$7,2)</f>
        <v>0.98</v>
      </c>
      <c r="D9" s="8">
        <f t="shared" si="0"/>
        <v>0.96</v>
      </c>
      <c r="E9" s="8">
        <f t="shared" si="0"/>
        <v>0.94</v>
      </c>
      <c r="F9" s="8">
        <f t="shared" si="0"/>
        <v>0.92</v>
      </c>
      <c r="G9" s="8">
        <f t="shared" si="0"/>
        <v>0.91</v>
      </c>
      <c r="H9" s="8">
        <f t="shared" si="0"/>
        <v>0.89</v>
      </c>
      <c r="I9" s="8">
        <f t="shared" si="0"/>
        <v>0.87</v>
      </c>
      <c r="J9" s="8">
        <f t="shared" si="0"/>
        <v>0.85</v>
      </c>
      <c r="K9" s="8">
        <f t="shared" si="0"/>
        <v>0.84</v>
      </c>
    </row>
    <row r="10" spans="1:13" x14ac:dyDescent="0.25">
      <c r="A10" s="2" t="s">
        <v>3</v>
      </c>
      <c r="B10" s="3">
        <f>B8*B9</f>
        <v>140000</v>
      </c>
      <c r="C10" s="3">
        <f t="shared" ref="C10:D10" si="1">C8*C9</f>
        <v>39200</v>
      </c>
      <c r="D10" s="3">
        <f t="shared" si="1"/>
        <v>9600</v>
      </c>
      <c r="E10" s="3">
        <f t="shared" ref="E10:F10" si="2">E8*E9</f>
        <v>47000</v>
      </c>
      <c r="F10" s="3">
        <f t="shared" si="2"/>
        <v>55200</v>
      </c>
      <c r="G10" s="3">
        <f t="shared" ref="G10:H10" si="3">G8*G9</f>
        <v>36400</v>
      </c>
      <c r="H10" s="3">
        <f t="shared" si="3"/>
        <v>62300</v>
      </c>
      <c r="I10" s="3">
        <f t="shared" ref="I10:J10" si="4">I8*I9</f>
        <v>87000</v>
      </c>
      <c r="J10" s="3">
        <f t="shared" si="4"/>
        <v>34000</v>
      </c>
      <c r="K10" s="3">
        <f t="shared" ref="K10" si="5">K8*K9</f>
        <v>100800</v>
      </c>
      <c r="L10" s="4">
        <f>SUM(B10:K10)</f>
        <v>611500</v>
      </c>
    </row>
    <row r="12" spans="1:13" x14ac:dyDescent="0.25">
      <c r="A12" t="s">
        <v>4</v>
      </c>
      <c r="B12" s="13">
        <v>200000</v>
      </c>
      <c r="C12" s="13">
        <v>100000</v>
      </c>
      <c r="D12" s="13">
        <v>50000</v>
      </c>
      <c r="E12" s="13">
        <v>70000</v>
      </c>
      <c r="F12" s="13">
        <v>100000</v>
      </c>
      <c r="G12" s="13">
        <v>50000</v>
      </c>
      <c r="H12" s="13">
        <v>70000</v>
      </c>
      <c r="I12" s="13">
        <v>150000</v>
      </c>
      <c r="J12" s="13">
        <v>65000</v>
      </c>
      <c r="K12" s="13">
        <v>200000</v>
      </c>
    </row>
    <row r="13" spans="1:13" x14ac:dyDescent="0.25">
      <c r="A13" t="s">
        <v>2</v>
      </c>
      <c r="B13" s="8">
        <f>ROUND(1/(1+$D$4)^B$7,2)</f>
        <v>1</v>
      </c>
      <c r="C13" s="8">
        <f t="shared" ref="C13:K13" si="6">ROUND(1/(1+$D$4)^C$7,2)</f>
        <v>0.98</v>
      </c>
      <c r="D13" s="8">
        <f t="shared" si="6"/>
        <v>0.96</v>
      </c>
      <c r="E13" s="8">
        <f t="shared" si="6"/>
        <v>0.94</v>
      </c>
      <c r="F13" s="8">
        <f t="shared" si="6"/>
        <v>0.92</v>
      </c>
      <c r="G13" s="8">
        <f t="shared" si="6"/>
        <v>0.91</v>
      </c>
      <c r="H13" s="8">
        <f t="shared" si="6"/>
        <v>0.89</v>
      </c>
      <c r="I13" s="8">
        <f t="shared" si="6"/>
        <v>0.87</v>
      </c>
      <c r="J13" s="8">
        <f t="shared" si="6"/>
        <v>0.85</v>
      </c>
      <c r="K13" s="8">
        <f t="shared" si="6"/>
        <v>0.84</v>
      </c>
    </row>
    <row r="14" spans="1:13" x14ac:dyDescent="0.25">
      <c r="A14" s="2" t="s">
        <v>5</v>
      </c>
      <c r="B14" s="3">
        <f t="shared" ref="B14" si="7">B12*B13</f>
        <v>200000</v>
      </c>
      <c r="C14" s="3">
        <f>C12*C13</f>
        <v>98000</v>
      </c>
      <c r="D14" s="3">
        <f>D12*D13</f>
        <v>48000</v>
      </c>
      <c r="E14" s="3">
        <f t="shared" ref="E14:K14" si="8">E12*E13</f>
        <v>65800</v>
      </c>
      <c r="F14" s="3">
        <f t="shared" si="8"/>
        <v>92000</v>
      </c>
      <c r="G14" s="3">
        <f t="shared" si="8"/>
        <v>45500</v>
      </c>
      <c r="H14" s="3">
        <f t="shared" si="8"/>
        <v>62300</v>
      </c>
      <c r="I14" s="3">
        <f t="shared" si="8"/>
        <v>130500</v>
      </c>
      <c r="J14" s="3">
        <f t="shared" si="8"/>
        <v>55250</v>
      </c>
      <c r="K14" s="3">
        <f t="shared" si="8"/>
        <v>168000</v>
      </c>
      <c r="L14" s="3">
        <f>SUM(B14:K14)</f>
        <v>965350</v>
      </c>
    </row>
    <row r="16" spans="1:13" x14ac:dyDescent="0.25">
      <c r="A16" t="s">
        <v>6</v>
      </c>
      <c r="B16" s="1">
        <f>B14-B10</f>
        <v>60000</v>
      </c>
      <c r="C16" s="1">
        <f t="shared" ref="C16:K16" si="9">C14-C10</f>
        <v>58800</v>
      </c>
      <c r="D16" s="1">
        <f t="shared" si="9"/>
        <v>38400</v>
      </c>
      <c r="E16" s="1">
        <f t="shared" si="9"/>
        <v>18800</v>
      </c>
      <c r="F16" s="1">
        <f t="shared" si="9"/>
        <v>36800</v>
      </c>
      <c r="G16" s="1">
        <f t="shared" si="9"/>
        <v>9100</v>
      </c>
      <c r="H16" s="1">
        <f t="shared" si="9"/>
        <v>0</v>
      </c>
      <c r="I16" s="1">
        <f t="shared" si="9"/>
        <v>43500</v>
      </c>
      <c r="J16" s="1">
        <f t="shared" si="9"/>
        <v>21250</v>
      </c>
      <c r="K16" s="1">
        <f t="shared" si="9"/>
        <v>67200</v>
      </c>
      <c r="L16" s="4">
        <f>L14-L10</f>
        <v>353850</v>
      </c>
      <c r="M16" s="5" t="s">
        <v>9</v>
      </c>
    </row>
    <row r="17" spans="1:11" x14ac:dyDescent="0.25">
      <c r="A17" t="s">
        <v>7</v>
      </c>
      <c r="B17" s="1">
        <f>B16</f>
        <v>60000</v>
      </c>
      <c r="C17" s="1">
        <f>B17+C16</f>
        <v>118800</v>
      </c>
      <c r="D17" s="1">
        <f>C17+D16</f>
        <v>157200</v>
      </c>
      <c r="E17" s="1">
        <f>D17+E16</f>
        <v>176000</v>
      </c>
      <c r="F17" s="1">
        <f t="shared" ref="F17:H17" si="10">E17+F16</f>
        <v>212800</v>
      </c>
      <c r="G17" s="1">
        <f>F17+G16</f>
        <v>221900</v>
      </c>
      <c r="H17" s="1">
        <f t="shared" si="10"/>
        <v>221900</v>
      </c>
      <c r="I17" s="1">
        <f t="shared" ref="I17:K17" si="11">H17+I16</f>
        <v>265400</v>
      </c>
      <c r="J17" s="1">
        <f t="shared" si="11"/>
        <v>286650</v>
      </c>
      <c r="K17" s="1">
        <f t="shared" si="11"/>
        <v>353850</v>
      </c>
    </row>
    <row r="19" spans="1:11" x14ac:dyDescent="0.25">
      <c r="A19" s="2" t="s">
        <v>11</v>
      </c>
      <c r="B19" s="6">
        <f>(L14-L10)/L10</f>
        <v>0.57865903515944395</v>
      </c>
    </row>
    <row r="20" spans="1:11" x14ac:dyDescent="0.25">
      <c r="B20" s="20" t="s">
        <v>16</v>
      </c>
      <c r="C20" s="20"/>
      <c r="D20" s="20"/>
      <c r="E20" s="17"/>
      <c r="F20" s="17"/>
      <c r="G20" s="17"/>
      <c r="H20" s="17"/>
      <c r="I20" s="17"/>
      <c r="J20" s="17"/>
      <c r="K20" s="17"/>
    </row>
    <row r="21" spans="1:11" x14ac:dyDescent="0.25">
      <c r="A21" s="2" t="s">
        <v>13</v>
      </c>
    </row>
    <row r="22" spans="1:11" x14ac:dyDescent="0.25">
      <c r="A22" t="s">
        <v>14</v>
      </c>
    </row>
  </sheetData>
  <mergeCells count="3">
    <mergeCell ref="B20:D20"/>
    <mergeCell ref="A1:M1"/>
    <mergeCell ref="A2:C2"/>
  </mergeCells>
  <phoneticPr fontId="0" type="noConversion"/>
  <printOptions gridLines="1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Rahman Mohamed Shemies</dc:creator>
  <cp:lastModifiedBy>Dell</cp:lastModifiedBy>
  <cp:lastPrinted>2023-01-13T21:55:13Z</cp:lastPrinted>
  <dcterms:created xsi:type="dcterms:W3CDTF">2003-02-20T16:30:31Z</dcterms:created>
  <dcterms:modified xsi:type="dcterms:W3CDTF">2023-01-13T22:10:51Z</dcterms:modified>
</cp:coreProperties>
</file>