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sh" sheetId="2" r:id="rId5"/>
    <sheet state="visible" name="pop" sheetId="3" r:id="rId6"/>
    <sheet state="visible" name="extcomp" sheetId="4" r:id="rId7"/>
    <sheet state="visible" name="wf" sheetId="5" r:id="rId8"/>
    <sheet state="visible" name="intcomp" sheetId="6" r:id="rId9"/>
    <sheet state="visible" name="cont" sheetId="7" r:id="rId10"/>
    <sheet state="visible" name="bulk" sheetId="8" r:id="rId11"/>
  </sheets>
  <externalReferences>
    <externalReference r:id="rId12"/>
  </externalReferences>
  <definedNames>
    <definedName hidden="1" localSheetId="1" name="_xlnm._FilterDatabase">sh!$A$1:$H$301</definedName>
    <definedName hidden="1" localSheetId="2" name="_xlnm._FilterDatabase">pop!$A$1:$I$300</definedName>
    <definedName hidden="1" localSheetId="3" name="_xlnm._FilterDatabase">extcomp!$A$1:$N$301</definedName>
    <definedName hidden="1" localSheetId="4" name="_xlnm._FilterDatabase">wf!$A$1:$Q$301</definedName>
    <definedName hidden="1" localSheetId="5" name="_xlnm._FilterDatabase">intcomp!$A$1:$L$1</definedName>
    <definedName hidden="1" localSheetId="6" name="_xlnm._FilterDatabase">cont!$A$1:$S$301</definedName>
    <definedName hidden="1" localSheetId="7" name="_xlnm._FilterDatabase">bulk!$A$1:$M$137</definedName>
  </definedNames>
  <calcPr/>
  <extLst>
    <ext uri="GoogleSheetsCustomDataVersion1">
      <go:sheetsCustomData xmlns:go="http://customooxmlschemas.google.com/" r:id="rId13" roundtripDataSignature="AMtx7mg9xRu6S0qgGn+6E6+NTT3McmgLl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217">
      <text>
        <t xml:space="preserve">======
ID#AAAAVhWaSTU
tc={2AE4196B-AFBB-4D8D-BC20-6D292DA7D816}    (2022-02-14 16:07:18)
[Threaded comment]
Your version of Excel allows you to read this threaded comment; however, any edits to it will get removed if the file is opened in a newer version of Excel. Learn more: https://go.microsoft.com/fwlink/?linkid=870924
Comment:
    Twin Parks?</t>
      </text>
    </comment>
  </commentList>
  <extLst>
    <ext uri="GoogleSheetsCustomDataVersion1">
      <go:sheetsCustomData xmlns:go="http://customooxmlschemas.google.com/" r:id="rId1" roundtripDataSignature="AMtx7mig2LQ+jEXiwp+w6zhsRScx3j60h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8">
      <text>
        <t xml:space="preserve">======
ID#AAAAVhWaSTQ
tc={02C6B425-994E-4777-8F38-156D6729DDED}    (2022-02-14 16:07:18)
[Threaded comment]
Your version of Excel allows you to read this threaded comment; however, any edits to it will get removed if the file is opened in a newer version of Excel. Learn more: https://go.microsoft.com/fwlink/?linkid=870924
Comment:
    The old number and the requested are the same, so what is the demand?</t>
      </text>
    </comment>
  </commentList>
  <extLst>
    <ext uri="GoogleSheetsCustomDataVersion1">
      <go:sheetsCustomData xmlns:go="http://customooxmlschemas.google.com/" r:id="rId1" roundtripDataSignature="AMtx7miXkfNZewixrwS3No2P66qsUAtttQ=="/>
    </ext>
  </extLst>
</comments>
</file>

<file path=xl/sharedStrings.xml><?xml version="1.0" encoding="utf-8"?>
<sst xmlns="http://schemas.openxmlformats.org/spreadsheetml/2006/main" count="9883" uniqueCount="1107">
  <si>
    <t>Sheetname</t>
  </si>
  <si>
    <t>Original</t>
  </si>
  <si>
    <t>sh</t>
  </si>
  <si>
    <t>1 - Stairhalls (Dev.)</t>
  </si>
  <si>
    <t>pop</t>
  </si>
  <si>
    <t>2 - Population (Dev.)</t>
  </si>
  <si>
    <t>extcomp</t>
  </si>
  <si>
    <t>3 - Exterior Compactors (Dev.)</t>
  </si>
  <si>
    <t>wf</t>
  </si>
  <si>
    <t>4 - Waste Flow (Dev.)</t>
  </si>
  <si>
    <t>intcomp</t>
  </si>
  <si>
    <t>5 - Interior Compactors (Dev.)</t>
  </si>
  <si>
    <t>cont</t>
  </si>
  <si>
    <t>6 - Containers (Dev.)</t>
  </si>
  <si>
    <t>bulk</t>
  </si>
  <si>
    <t>7 - Bulk Tickets (Cons.)</t>
  </si>
  <si>
    <t>Consolidated TDS #</t>
  </si>
  <si>
    <t>Consolidated Name</t>
  </si>
  <si>
    <t>Geographical Borough</t>
  </si>
  <si>
    <t xml:space="preserve"> Development TDS #</t>
  </si>
  <si>
    <t>Development Name</t>
  </si>
  <si>
    <t>Old Number of Stairhalls</t>
  </si>
  <si>
    <t>New Number of Stairhalls</t>
  </si>
  <si>
    <t>Any Change?</t>
  </si>
  <si>
    <t>1010 EAST 178TH STREET</t>
  </si>
  <si>
    <t>Bronx</t>
  </si>
  <si>
    <t>EAST 180TH STREET-MONTEREY AVENUE</t>
  </si>
  <si>
    <t>TWIN PARKS EAST (SITE 9)</t>
  </si>
  <si>
    <t>Adams</t>
  </si>
  <si>
    <t>ADAMS</t>
  </si>
  <si>
    <t>Albany</t>
  </si>
  <si>
    <t>Brooklyn</t>
  </si>
  <si>
    <t>ALBANY</t>
  </si>
  <si>
    <t>ALBANY II</t>
  </si>
  <si>
    <t>Amsterdam</t>
  </si>
  <si>
    <t>Manhattan</t>
  </si>
  <si>
    <t>AMSTERDAM</t>
  </si>
  <si>
    <t>AMSTERDAM ADDITION</t>
  </si>
  <si>
    <t>HARBORVIEW TERRACE</t>
  </si>
  <si>
    <t>Astoria</t>
  </si>
  <si>
    <t>Queens</t>
  </si>
  <si>
    <t>ASTORIA</t>
  </si>
  <si>
    <t>Baisley Park</t>
  </si>
  <si>
    <t>BAISLEY PARK</t>
  </si>
  <si>
    <t>CONLON LIHFE TOWER</t>
  </si>
  <si>
    <t>FHA REPOSSESSED HOUSES (GROUP I)</t>
  </si>
  <si>
    <t>FHA REPOSSESSED HOUSES (GROUP II)</t>
  </si>
  <si>
    <t>FHA REPOSSESSED HOUSES (GROUP III)</t>
  </si>
  <si>
    <t>FHA REPOSSESSED HOUSES (GROUP IV)</t>
  </si>
  <si>
    <t>FHA REPOSSESSED HOUSES (GROUP IX)</t>
  </si>
  <si>
    <t>FHA REPOSSESSED HOUSES (GROUP V)</t>
  </si>
  <si>
    <t>FHA REPOSSESSED HOUSES (GROUP VI)</t>
  </si>
  <si>
    <t>FHA REPOSSESSED HOUSES (GROUP VII)</t>
  </si>
  <si>
    <t>FHA REPOSSESSED HOUSES (GROUP VIII)</t>
  </si>
  <si>
    <t>FHA REPOSSESSED HOUSES (GROUP X)</t>
  </si>
  <si>
    <t>INTERNATIONAL TOWER</t>
  </si>
  <si>
    <t>SHELTON HOUSE</t>
  </si>
  <si>
    <t>Baruch</t>
  </si>
  <si>
    <t>BARUCH</t>
  </si>
  <si>
    <t>BARUCH HOUSES ADDITION</t>
  </si>
  <si>
    <t>Bay View</t>
  </si>
  <si>
    <t>BAY VIEW</t>
  </si>
  <si>
    <t>Beach 41st Street</t>
  </si>
  <si>
    <t>BEACH 41ST STREET-BEACH CHANNEL DRIVE</t>
  </si>
  <si>
    <t>OCEAN BAY APARTMENTS (OCEANSIDE)</t>
  </si>
  <si>
    <t>Berry</t>
  </si>
  <si>
    <t>Staten Island</t>
  </si>
  <si>
    <t>BERRY</t>
  </si>
  <si>
    <t>Borinquen Plaza</t>
  </si>
  <si>
    <t>BORINQUEN PLAZA I</t>
  </si>
  <si>
    <t>BORINQUEN PLAZA II</t>
  </si>
  <si>
    <t>Boston Secor</t>
  </si>
  <si>
    <t>BOSTON SECOR</t>
  </si>
  <si>
    <t>Boulevard</t>
  </si>
  <si>
    <t>BELMONT-SUTTER AREA</t>
  </si>
  <si>
    <t>BOULEVARD</t>
  </si>
  <si>
    <t>Breukelen</t>
  </si>
  <si>
    <t>BREUKELEN</t>
  </si>
  <si>
    <t>Brevoort</t>
  </si>
  <si>
    <t>BREVOORT</t>
  </si>
  <si>
    <t>Bronx River</t>
  </si>
  <si>
    <t>BOYNTON AVENUE REHAB</t>
  </si>
  <si>
    <t>BRONX RIVER</t>
  </si>
  <si>
    <t>BRONX RIVER ADDITION</t>
  </si>
  <si>
    <t>Brownsville</t>
  </si>
  <si>
    <t>BROWNSVILLE</t>
  </si>
  <si>
    <t>Building Management Associates (BX 1)</t>
  </si>
  <si>
    <t>BRYANT AVENUE-EAST 174TH STREET</t>
  </si>
  <si>
    <t>EAST 165TH STREET-BRYANT AVENUE</t>
  </si>
  <si>
    <t>EAST 173RD STREET-VYSE AVENUE</t>
  </si>
  <si>
    <t>HOE AVENUE-EAST 173RD STREET</t>
  </si>
  <si>
    <t>HUNTS POINT AVENUE REHAB</t>
  </si>
  <si>
    <t>LONGFELLOW AVENUE REHAB</t>
  </si>
  <si>
    <t>Need to confirm that. Doesn't  make sense since the number of interior lines up with orginal stairhall number</t>
  </si>
  <si>
    <t>WEST FARMS ROAD REHAB</t>
  </si>
  <si>
    <t>WEST FARMS SQUARE CONVENTIONAL</t>
  </si>
  <si>
    <t>Bushwick</t>
  </si>
  <si>
    <t>BUSHWICK</t>
  </si>
  <si>
    <t>HYLAN</t>
  </si>
  <si>
    <t>Butler</t>
  </si>
  <si>
    <t>BUTLER</t>
  </si>
  <si>
    <t>Carey Gardens</t>
  </si>
  <si>
    <t>CAREY GARDENS</t>
  </si>
  <si>
    <t>CONEY ISLAND I (SITE 1B)</t>
  </si>
  <si>
    <t>HABER</t>
  </si>
  <si>
    <t>Carver</t>
  </si>
  <si>
    <t>CARVER</t>
  </si>
  <si>
    <t>Castle Hill</t>
  </si>
  <si>
    <t>CASTLE HILL</t>
  </si>
  <si>
    <t>Chelsea</t>
  </si>
  <si>
    <t>CHELSEA</t>
  </si>
  <si>
    <t>CHELSEA ADDITION</t>
  </si>
  <si>
    <t>ELLIOTT</t>
  </si>
  <si>
    <t>Claremont Consolidated</t>
  </si>
  <si>
    <t>1162-1176 WASHINGTON AVENUE</t>
  </si>
  <si>
    <t>CLAREMONT REHAB (GROUP 2)</t>
  </si>
  <si>
    <t>CLAREMONT REHAB (GROUP 3)</t>
  </si>
  <si>
    <t>CLAREMONT REHAB (GROUP 4)</t>
  </si>
  <si>
    <t>CLAREMONT REHAB (GROUP 5)</t>
  </si>
  <si>
    <t>COLLEGE AVENUE-EAST 165TH STREET</t>
  </si>
  <si>
    <t>TELLER AVENUE-EAST 166TH STREET</t>
  </si>
  <si>
    <t>Clinton</t>
  </si>
  <si>
    <t>CLINTON</t>
  </si>
  <si>
    <t>Cooper Park</t>
  </si>
  <si>
    <t>COOPER PARK</t>
  </si>
  <si>
    <t>Cypress Hills</t>
  </si>
  <si>
    <t>CYPRESS HILLS</t>
  </si>
  <si>
    <t>EAST NEW YORK CITY LINE</t>
  </si>
  <si>
    <t>Douglass</t>
  </si>
  <si>
    <t>830 AMSTERDAM AVENUE</t>
  </si>
  <si>
    <t>DOUGLASS ADDITION</t>
  </si>
  <si>
    <t>DOUGLASS I</t>
  </si>
  <si>
    <t>DOUGLASS II</t>
  </si>
  <si>
    <t>Drew Hamilton</t>
  </si>
  <si>
    <t>DREW-HAMILTON</t>
  </si>
  <si>
    <t>PUBLIC SCHOOL 139 (CONVERSION)</t>
  </si>
  <si>
    <t>Dyckman</t>
  </si>
  <si>
    <t>DYCKMAN</t>
  </si>
  <si>
    <t>East River</t>
  </si>
  <si>
    <t>EAST RIVER</t>
  </si>
  <si>
    <t>Eastchester Gardens</t>
  </si>
  <si>
    <t>EASTCHESTER GARDENS</t>
  </si>
  <si>
    <t>MIDDLETOWN PLAZA</t>
  </si>
  <si>
    <t>Edenwald</t>
  </si>
  <si>
    <t>EDENWALD</t>
  </si>
  <si>
    <t>Farragut</t>
  </si>
  <si>
    <t>FARRAGUT</t>
  </si>
  <si>
    <t>Forest</t>
  </si>
  <si>
    <t>EAGLE AVENUE-EAST 163RD STREET</t>
  </si>
  <si>
    <t>FOREST</t>
  </si>
  <si>
    <t>MCKINLEY</t>
  </si>
  <si>
    <t>Fort Independence</t>
  </si>
  <si>
    <t>BAILEY AVENUE-WEST 193RD STREET</t>
  </si>
  <si>
    <t>FORT INDEPENDENCE STREET-HEATH AVENUE</t>
  </si>
  <si>
    <t>Fort Washington Ave Rehab</t>
  </si>
  <si>
    <t>FORT WASHINGTON AVENUE REHAB</t>
  </si>
  <si>
    <t>WASHINGTON HEIGHTS REHAB (GROUPS 1&amp;2)</t>
  </si>
  <si>
    <t>WASHINGTON HEIGHTS REHAB PHASE III (FORT WASHINGTON)</t>
  </si>
  <si>
    <t>WASHINGTON HEIGHTS REHAB PHASE IV (C)</t>
  </si>
  <si>
    <t>WASHINGTON HEIGHTS REHAB PHASE IV (D)</t>
  </si>
  <si>
    <t>Frederick Samuel Apartments</t>
  </si>
  <si>
    <t>SAMUEL (CITY)</t>
  </si>
  <si>
    <t>Fulton</t>
  </si>
  <si>
    <t>FULTON</t>
  </si>
  <si>
    <t>Glenwood</t>
  </si>
  <si>
    <t>GLENWOOD</t>
  </si>
  <si>
    <t>Gompers</t>
  </si>
  <si>
    <t>45 ALLEN STREET</t>
  </si>
  <si>
    <t>GOMPERS</t>
  </si>
  <si>
    <t>HERNANDEZ</t>
  </si>
  <si>
    <t>LOWER EAST SIDE I INFILL</t>
  </si>
  <si>
    <t>MELTZER TOWER</t>
  </si>
  <si>
    <t>SEWARD PARK EXTENSION</t>
  </si>
  <si>
    <t>Gowanus</t>
  </si>
  <si>
    <t>GOWANUS</t>
  </si>
  <si>
    <t>Grant</t>
  </si>
  <si>
    <t>GRANT</t>
  </si>
  <si>
    <t>Gun Hill</t>
  </si>
  <si>
    <t>GUN HILL</t>
  </si>
  <si>
    <t>Hammel</t>
  </si>
  <si>
    <t>CARLETON MANOR</t>
  </si>
  <si>
    <t>HAMMEL</t>
  </si>
  <si>
    <t>Harlem River</t>
  </si>
  <si>
    <t>AUDUBON</t>
  </si>
  <si>
    <t>BETHUNE GARDENS</t>
  </si>
  <si>
    <t>HARLEM RIVER</t>
  </si>
  <si>
    <t>HARLEM RIVER II</t>
  </si>
  <si>
    <t>MARSHALL PLAZA</t>
  </si>
  <si>
    <t>WASHINGTON HEIGHTS REHAB PHASE III (HARLEM RIVER)</t>
  </si>
  <si>
    <t>Highbridge Gardens</t>
  </si>
  <si>
    <t>HIGHBRIDGE GARDENS</t>
  </si>
  <si>
    <t>Howard</t>
  </si>
  <si>
    <t>HOWARD</t>
  </si>
  <si>
    <t>Ingersoll</t>
  </si>
  <si>
    <t>INGERSOLL</t>
  </si>
  <si>
    <t>Isaacs</t>
  </si>
  <si>
    <t>HOLMES TOWERS</t>
  </si>
  <si>
    <t>ISAACS</t>
  </si>
  <si>
    <t>ROBBINS PLAZA</t>
  </si>
  <si>
    <t>Jackie Robinson</t>
  </si>
  <si>
    <t>MORRIS PARK SENIOR CITIZENS HOME</t>
  </si>
  <si>
    <t>PARK AVENUE-EAST 122ND, 123RD STREETS</t>
  </si>
  <si>
    <t>PACT/RAD</t>
  </si>
  <si>
    <t>We didn't include this in the report</t>
  </si>
  <si>
    <t>ROBINSON</t>
  </si>
  <si>
    <t>UPACA (SITE 5)</t>
  </si>
  <si>
    <t>UPACA (SITE 6)</t>
  </si>
  <si>
    <t>Jefferson</t>
  </si>
  <si>
    <t>335 EAST 111TH STREET</t>
  </si>
  <si>
    <t>CORSI HOUSES</t>
  </si>
  <si>
    <t>JEFFERSON</t>
  </si>
  <si>
    <t>Johnson</t>
  </si>
  <si>
    <t>JOHNSON</t>
  </si>
  <si>
    <t>King Towers</t>
  </si>
  <si>
    <t>GRAMPION</t>
  </si>
  <si>
    <t>KING TOWERS</t>
  </si>
  <si>
    <t>Kingsborough</t>
  </si>
  <si>
    <t>KINGSBOROUGH</t>
  </si>
  <si>
    <t>KINGSBOROUGH EXTENSION</t>
  </si>
  <si>
    <t>Kraus Management (BX 3)</t>
  </si>
  <si>
    <t>HARRISON AVENUE REHAB (GROUP A)</t>
  </si>
  <si>
    <t>HARRISON AVENUE REHAB (GROUP B)</t>
  </si>
  <si>
    <t>UNIVERSITY AVENUE REHAB</t>
  </si>
  <si>
    <t>Kraus Management (MB 1)</t>
  </si>
  <si>
    <t>154 WEST 84TH STREET</t>
  </si>
  <si>
    <t>LOWER EAST SIDE III</t>
  </si>
  <si>
    <t>REHAB PROGRAM (DOUGLASS REHABS)</t>
  </si>
  <si>
    <t>REHAB PROGRAM (TAFT REHABS)</t>
  </si>
  <si>
    <t>SAMUEL (MHOP) I</t>
  </si>
  <si>
    <t>SAMUEL (MHOP) II</t>
  </si>
  <si>
    <t>SAMUEL (MHOP) III</t>
  </si>
  <si>
    <t>STANTON STREET</t>
  </si>
  <si>
    <t>La Guardia</t>
  </si>
  <si>
    <t>LA GUARDIA</t>
  </si>
  <si>
    <t>LA GUARDIA ADDITION</t>
  </si>
  <si>
    <t>TWO BRIDGES URA (SITE 7)</t>
  </si>
  <si>
    <t>Lafayette Gardens</t>
  </si>
  <si>
    <t>LAFAYETTE</t>
  </si>
  <si>
    <t>Langston Hughes Apts</t>
  </si>
  <si>
    <t>HUGHES APARTMENTS</t>
  </si>
  <si>
    <t>Latimer Gardens</t>
  </si>
  <si>
    <t>BLAND</t>
  </si>
  <si>
    <t>LATIMER GARDENS</t>
  </si>
  <si>
    <t>LEAVITT STREET-34TH AVENUE</t>
  </si>
  <si>
    <t>REHAB PROGRAM (COLLEGE POINT)</t>
  </si>
  <si>
    <t>Lehman Village</t>
  </si>
  <si>
    <t>LEHMAN VILLAGE</t>
  </si>
  <si>
    <t>Lincoln</t>
  </si>
  <si>
    <t>LINCOLN</t>
  </si>
  <si>
    <t>Linden</t>
  </si>
  <si>
    <t>LINDEN</t>
  </si>
  <si>
    <t>Lower East Side</t>
  </si>
  <si>
    <t>BRACETTI PLAZA</t>
  </si>
  <si>
    <t>CAMPOS PLAZA II</t>
  </si>
  <si>
    <t>FIRST HOUSES</t>
  </si>
  <si>
    <t>LOWER EAST SIDE II</t>
  </si>
  <si>
    <t>LOWER EAST SIDE REHAB (GROUP 5)</t>
  </si>
  <si>
    <t>Manhattanville</t>
  </si>
  <si>
    <t>MANHATTANVILLE</t>
  </si>
  <si>
    <t>Marble Hill</t>
  </si>
  <si>
    <t>MARBLE HILL</t>
  </si>
  <si>
    <t>Marcus Garvey</t>
  </si>
  <si>
    <t>BROWN</t>
  </si>
  <si>
    <t>GARVEY (GROUP A)</t>
  </si>
  <si>
    <t>Marcy</t>
  </si>
  <si>
    <t>MARCY</t>
  </si>
  <si>
    <t>Mariner's Harbor</t>
  </si>
  <si>
    <t>MARINER'S HARBOR</t>
  </si>
  <si>
    <t>Marlboro</t>
  </si>
  <si>
    <t>MARLBORO</t>
  </si>
  <si>
    <t>Melrose</t>
  </si>
  <si>
    <t>EAST 152ND STREET-COURTLANDT AVENUE</t>
  </si>
  <si>
    <t>MELROSE</t>
  </si>
  <si>
    <t>Mill Brook</t>
  </si>
  <si>
    <t>MILL BROOK</t>
  </si>
  <si>
    <t>MILL BROOK EXTENSION</t>
  </si>
  <si>
    <t>Mitchel</t>
  </si>
  <si>
    <t>MITCHEL</t>
  </si>
  <si>
    <t>Monroe</t>
  </si>
  <si>
    <t>MONROE</t>
  </si>
  <si>
    <t>Morris</t>
  </si>
  <si>
    <t>MORRIS I</t>
  </si>
  <si>
    <t>MORRIS II</t>
  </si>
  <si>
    <t>Morrisania Air Rights</t>
  </si>
  <si>
    <t>JACKSON</t>
  </si>
  <si>
    <t>MORRISANIA AIR RIGHTS</t>
  </si>
  <si>
    <t>Mott Haven</t>
  </si>
  <si>
    <t>MOTT HAVEN</t>
  </si>
  <si>
    <t>Ocean Hill</t>
  </si>
  <si>
    <t>OCEAN HILL APARTMENTS</t>
  </si>
  <si>
    <t>SARATOGA VILLAGE</t>
  </si>
  <si>
    <t>O'Dwyer Gardens</t>
  </si>
  <si>
    <t>CONEY ISLAND I (SITE 8)</t>
  </si>
  <si>
    <t>GRAVESEND</t>
  </si>
  <si>
    <t>O'DWYER GARDENS</t>
  </si>
  <si>
    <t>Park Rock Consolidation</t>
  </si>
  <si>
    <t>CROWN HEIGHTS</t>
  </si>
  <si>
    <t>HOWARD AVENUE</t>
  </si>
  <si>
    <t>HOWARD AVENUE-PARK PLACE</t>
  </si>
  <si>
    <t>OCEAN HILL-BROWNSVILLE</t>
  </si>
  <si>
    <t>PARK ROCK REHAB</t>
  </si>
  <si>
    <t>STERLING PLACE REHABS (SAINT JOHNS-STERLING)</t>
  </si>
  <si>
    <t>STERLING PLACE REHABS (STERLING-BUFFALO)</t>
  </si>
  <si>
    <t>Parkside</t>
  </si>
  <si>
    <t>PARKSIDE</t>
  </si>
  <si>
    <t>Patterson</t>
  </si>
  <si>
    <t>PATTERSON</t>
  </si>
  <si>
    <t>Pelham Parkway</t>
  </si>
  <si>
    <t>BOSTON ROAD PLAZA</t>
  </si>
  <si>
    <t>PELHAM PARKWAY</t>
  </si>
  <si>
    <t>Penn-Wortman</t>
  </si>
  <si>
    <t>PENNSYLVANIA AVENUE-WORTMAN AVENUE</t>
  </si>
  <si>
    <t>VANDALIA AVENUE</t>
  </si>
  <si>
    <t>Pink</t>
  </si>
  <si>
    <t>PINK</t>
  </si>
  <si>
    <t>Polo Grounds Towers</t>
  </si>
  <si>
    <t>POLO GROUNDS TOWERS</t>
  </si>
  <si>
    <t>Pomonok</t>
  </si>
  <si>
    <t>POMONOK</t>
  </si>
  <si>
    <t>Queensbridge North</t>
  </si>
  <si>
    <t>QUEENSBRIDGE NORTH</t>
  </si>
  <si>
    <t>Queensbridge South</t>
  </si>
  <si>
    <t>QUEENSBRIDGE SOUTH</t>
  </si>
  <si>
    <t>Rangel</t>
  </si>
  <si>
    <t>RANGEL</t>
  </si>
  <si>
    <t>Ravenswood</t>
  </si>
  <si>
    <t>RAVENSWOOD</t>
  </si>
  <si>
    <t>Red Hook East</t>
  </si>
  <si>
    <t>RED HOOK EAST</t>
  </si>
  <si>
    <t>Red Hook West</t>
  </si>
  <si>
    <t>RED HOOK WEST</t>
  </si>
  <si>
    <t>Redfern</t>
  </si>
  <si>
    <t>REDFERN</t>
  </si>
  <si>
    <t>Reid Apartments</t>
  </si>
  <si>
    <t>104-14 TAPSCOTT STREET</t>
  </si>
  <si>
    <t>FENIMORE-LEFFERTS</t>
  </si>
  <si>
    <t>LENOX ROAD-ROCKAWAY PARKWAY</t>
  </si>
  <si>
    <t>RALPH AVENUE REHAB</t>
  </si>
  <si>
    <t>REID APARTMENTS</t>
  </si>
  <si>
    <t>RUTLAND TOWERS</t>
  </si>
  <si>
    <t>SUTTER AVENUE-UNION STREET</t>
  </si>
  <si>
    <t>TAPSCOTT STREET REHAB</t>
  </si>
  <si>
    <t>Richmond Terrace</t>
  </si>
  <si>
    <t>CASSIDY-LAFAYETTE</t>
  </si>
  <si>
    <t>RICHMOND TERRACE</t>
  </si>
  <si>
    <t>Riis</t>
  </si>
  <si>
    <t>RIIS</t>
  </si>
  <si>
    <t>RIIS II</t>
  </si>
  <si>
    <t>Roosevelt</t>
  </si>
  <si>
    <t>ROOSEVELT I</t>
  </si>
  <si>
    <t>ROOSEVELT II</t>
  </si>
  <si>
    <t>Rutgers</t>
  </si>
  <si>
    <t>RUTGERS</t>
  </si>
  <si>
    <t>Sack Wern</t>
  </si>
  <si>
    <t>CLASON POINT GARDENS</t>
  </si>
  <si>
    <t>SACK WERN</t>
  </si>
  <si>
    <t>Saint Mary's Park</t>
  </si>
  <si>
    <t>MOORE</t>
  </si>
  <si>
    <t>SAINT MARY'S PARK</t>
  </si>
  <si>
    <t>Saint Nicholas</t>
  </si>
  <si>
    <t>SAINT NICHOLAS</t>
  </si>
  <si>
    <t>Sedgwick</t>
  </si>
  <si>
    <t>SEDGWICK</t>
  </si>
  <si>
    <t>WEST TREMONT AVENUE-SEDGWICK AVENUE AREA</t>
  </si>
  <si>
    <t>Seth Low Houses</t>
  </si>
  <si>
    <t>GLENMORE PLAZA</t>
  </si>
  <si>
    <t>LOW HOUSES</t>
  </si>
  <si>
    <t>Sheepshead Bay</t>
  </si>
  <si>
    <t>NOSTRAND</t>
  </si>
  <si>
    <t>SHEEPSHEAD BAY</t>
  </si>
  <si>
    <t>Smith</t>
  </si>
  <si>
    <t>SMITH</t>
  </si>
  <si>
    <t>Sotomayor</t>
  </si>
  <si>
    <t>1471 WATSON AVENUE</t>
  </si>
  <si>
    <t>GLEBE AVENUE-WESTCHESTER AVENUE</t>
  </si>
  <si>
    <t>SOTOMAYOR HOUSES</t>
  </si>
  <si>
    <t>Soundview</t>
  </si>
  <si>
    <t>SOUNDVIEW</t>
  </si>
  <si>
    <t>South Beach</t>
  </si>
  <si>
    <t>NEW LANE AREA</t>
  </si>
  <si>
    <t>SOUTH BEACH</t>
  </si>
  <si>
    <t>South Jamaica</t>
  </si>
  <si>
    <t>SOUTH JAMAICA I</t>
  </si>
  <si>
    <t>SOUTH JAMAICA II</t>
  </si>
  <si>
    <t>Stapleton</t>
  </si>
  <si>
    <t>STAPLETON</t>
  </si>
  <si>
    <t>Straus</t>
  </si>
  <si>
    <t>344 EAST 28TH STREET</t>
  </si>
  <si>
    <t>RAD</t>
  </si>
  <si>
    <t>STRAUS</t>
  </si>
  <si>
    <t>Stuyvesant Gardens</t>
  </si>
  <si>
    <t>STUYVESANT GARDENS I</t>
  </si>
  <si>
    <t>STUYVESANT GARDENS II</t>
  </si>
  <si>
    <t>Sumner</t>
  </si>
  <si>
    <t>303 VERNON AVENUE</t>
  </si>
  <si>
    <t>BEDFORD-STUYVESANT REHAB</t>
  </si>
  <si>
    <t>SUMNER</t>
  </si>
  <si>
    <t>Surfside Gardens</t>
  </si>
  <si>
    <t>CONEY ISLAND</t>
  </si>
  <si>
    <t>CONEY ISLAND I (SITES 4 &amp; 5)</t>
  </si>
  <si>
    <t>SURFSIDE GARDENS</t>
  </si>
  <si>
    <t>Taft</t>
  </si>
  <si>
    <t>131 SAINT NICHOLAS AVENUE</t>
  </si>
  <si>
    <t>TAFT</t>
  </si>
  <si>
    <t>Taylor St - Wythe Ave</t>
  </si>
  <si>
    <t>TAYLOR STREET-WYTHE AVENUE</t>
  </si>
  <si>
    <t>Throggs Neck</t>
  </si>
  <si>
    <t>RANDALL AVENUE-BALCOM AVENUE</t>
  </si>
  <si>
    <t>THROGGS NECK</t>
  </si>
  <si>
    <t>THROGGS NECK ADDITION</t>
  </si>
  <si>
    <t>Tilden</t>
  </si>
  <si>
    <t>TILDEN</t>
  </si>
  <si>
    <t>Todt Hill</t>
  </si>
  <si>
    <t>TODT HILL</t>
  </si>
  <si>
    <t>Tompkins</t>
  </si>
  <si>
    <t>TOMPKINS</t>
  </si>
  <si>
    <t>Union Avenue Consolidated</t>
  </si>
  <si>
    <t>CLAREMONT PARKWAY-FRANKLIN AVENUE</t>
  </si>
  <si>
    <t>DAVIDSON</t>
  </si>
  <si>
    <t>SOUTH BRONX AREA (SITE 402)</t>
  </si>
  <si>
    <t>STEBBINS AVENUE-HEWITT PLACE</t>
  </si>
  <si>
    <t>UNION AVENUE-EAST 163RD STREET</t>
  </si>
  <si>
    <t>UNION AVENUE-EAST 166TH STREET</t>
  </si>
  <si>
    <t>Unity Plaza</t>
  </si>
  <si>
    <t>FIORENTINO PLAZA</t>
  </si>
  <si>
    <t>LONG ISLAND BAPTIST HOUSES</t>
  </si>
  <si>
    <t>UNITY PLAZA (SITES 17,24,25A)</t>
  </si>
  <si>
    <t>UNITY PLAZA (SITES 4-27)</t>
  </si>
  <si>
    <t>Van Dyke I</t>
  </si>
  <si>
    <t>VAN DYKE I</t>
  </si>
  <si>
    <t>Vladeck Combined</t>
  </si>
  <si>
    <t>VLADECK</t>
  </si>
  <si>
    <t>VLADECK II</t>
  </si>
  <si>
    <t>Wagner</t>
  </si>
  <si>
    <t>WAGNER</t>
  </si>
  <si>
    <t>Wald</t>
  </si>
  <si>
    <t>WALD</t>
  </si>
  <si>
    <t>Washington</t>
  </si>
  <si>
    <t>LEXINGTON</t>
  </si>
  <si>
    <t>WASHINGTON</t>
  </si>
  <si>
    <t>Webster</t>
  </si>
  <si>
    <t>MORRISANIA</t>
  </si>
  <si>
    <t>WEBSTER</t>
  </si>
  <si>
    <t>West Brighton</t>
  </si>
  <si>
    <t>WEST BRIGHTON I</t>
  </si>
  <si>
    <t>WEST BRIGHTON II</t>
  </si>
  <si>
    <t>Whitman</t>
  </si>
  <si>
    <t>WHITMAN</t>
  </si>
  <si>
    <t>Williamsburg</t>
  </si>
  <si>
    <t>WILLIAMSBURG</t>
  </si>
  <si>
    <t>Wilson</t>
  </si>
  <si>
    <t>METRO NORTH PLAZA</t>
  </si>
  <si>
    <t>WHITE</t>
  </si>
  <si>
    <t>WILSON</t>
  </si>
  <si>
    <t>Wise Towers/De Hostos</t>
  </si>
  <si>
    <t>DE HOSTOS APARTMENTS</t>
  </si>
  <si>
    <t>REHAB PROGRAM (WISE REHAB)</t>
  </si>
  <si>
    <t>THOMAS APARTMENTS</t>
  </si>
  <si>
    <t>WISE TOWERS</t>
  </si>
  <si>
    <t xml:space="preserve">RAD </t>
  </si>
  <si>
    <t>WSUR (BROWNSTONES)</t>
  </si>
  <si>
    <t>may need to be re-confirmed the new number</t>
  </si>
  <si>
    <t>WSUR (SITE A) 120 WEST 94TH STREET</t>
  </si>
  <si>
    <t>WSUR (SITE B) 74 WEST 92ND STREET</t>
  </si>
  <si>
    <t>WSUR (SITE C) 589 AMSTERDAM AVENUE</t>
  </si>
  <si>
    <t>Woodside</t>
  </si>
  <si>
    <t>WOODSIDE</t>
  </si>
  <si>
    <t>Woodson</t>
  </si>
  <si>
    <t>VAN DYKE II</t>
  </si>
  <si>
    <t>WOODSON</t>
  </si>
  <si>
    <t>Wyckoff Gardens</t>
  </si>
  <si>
    <t>ATLANTIC TERMINAL SITE 4B</t>
  </si>
  <si>
    <t>WYCKOFF GARDENS</t>
  </si>
  <si>
    <t>Old Population - "OFFICIAL"</t>
  </si>
  <si>
    <t>New Population - aka "UNOFFICIAL"</t>
  </si>
  <si>
    <t>Comments</t>
  </si>
  <si>
    <t xml:space="preserve">closer to 2,400 across all 3 developments </t>
  </si>
  <si>
    <t>add 200</t>
  </si>
  <si>
    <t>closely related to what's written</t>
  </si>
  <si>
    <t>x2 or x3</t>
  </si>
  <si>
    <t>Family size seems correct but they will get back on unofficial number; around 3,000 is an accrurate estimate</t>
  </si>
  <si>
    <t xml:space="preserve">Notes say that population "seems right" </t>
  </si>
  <si>
    <t>500 more than official</t>
  </si>
  <si>
    <t>100 more than official</t>
  </si>
  <si>
    <t>about 1000 - 2000 more</t>
  </si>
  <si>
    <t>Add 500</t>
  </si>
  <si>
    <t>Official seems correct, no longer consolidated with Todt Hill</t>
  </si>
  <si>
    <t xml:space="preserve">double, if not triple, the official </t>
  </si>
  <si>
    <t xml:space="preserve">100-200 more </t>
  </si>
  <si>
    <t>Staff stated numbers seem correct - may not have understood the question</t>
  </si>
  <si>
    <t>staff estimated U.O. is double</t>
  </si>
  <si>
    <t>Each unit approximately 5-6 people in it</t>
  </si>
  <si>
    <t>Double population</t>
  </si>
  <si>
    <t>staff were not able to give an estimate of unoffical population, but did estimate that the average family size is closer to 5 (instead of 2.9 as listed in the IAP)</t>
  </si>
  <si>
    <t>About 400 more than official</t>
  </si>
  <si>
    <t>add 300-400 more</t>
  </si>
  <si>
    <t>500 more for total consolidation</t>
  </si>
  <si>
    <t>^</t>
  </si>
  <si>
    <t>Overall consolidation population about 90-100 more than the combined official population of 1560</t>
  </si>
  <si>
    <t>Approx. 1.5x the official figure</t>
  </si>
  <si>
    <t>"few hundred more"</t>
  </si>
  <si>
    <t>could not provide estimate</t>
  </si>
  <si>
    <t>Old official population x1.5</t>
  </si>
  <si>
    <t xml:space="preserve">Official x3 = Unofficial </t>
  </si>
  <si>
    <t>Official x2 = Unofficial</t>
  </si>
  <si>
    <t>At LEAST 2x population (probably 2.5)</t>
  </si>
  <si>
    <t>They belive the population is roughly double the "Official" population</t>
  </si>
  <si>
    <t>Add 200 to official population</t>
  </si>
  <si>
    <t>add 25 to official population</t>
  </si>
  <si>
    <t>double</t>
  </si>
  <si>
    <t>3643 - 4143</t>
  </si>
  <si>
    <t>add 500-1000 people</t>
  </si>
  <si>
    <t>Roughly 10 families more than official</t>
  </si>
  <si>
    <t>200 or so more than official</t>
  </si>
  <si>
    <t>Approx. 500 more than official</t>
  </si>
  <si>
    <t xml:space="preserve">Add 30% to official </t>
  </si>
  <si>
    <t>About 1,000 more</t>
  </si>
  <si>
    <t xml:space="preserve">unoffical population of each consolidation = 1.2x the official figure for reach </t>
  </si>
  <si>
    <t>Double</t>
  </si>
  <si>
    <t xml:space="preserve">Triple the population </t>
  </si>
  <si>
    <t>double population</t>
  </si>
  <si>
    <t>"seems close to correct" from phone call</t>
  </si>
  <si>
    <t xml:space="preserve">Noted family size is larger </t>
  </si>
  <si>
    <t>Seniors</t>
  </si>
  <si>
    <t>N/A</t>
  </si>
  <si>
    <t>Washington Heights no longer in profile - Went RAD (REMOVE!)</t>
  </si>
  <si>
    <t>"a few hundred more" for total unofficial population</t>
  </si>
  <si>
    <t>Consolidation as a whole roughly 950</t>
  </si>
  <si>
    <t>Estimated an unofficial population of 13,000 at Johnson</t>
  </si>
  <si>
    <t>~Plus 300</t>
  </si>
  <si>
    <t>300-400 more</t>
  </si>
  <si>
    <t>Add 1000 to total consolidation population</t>
  </si>
  <si>
    <t>add approximately 500</t>
  </si>
  <si>
    <t>400-500 more</t>
  </si>
  <si>
    <t>2400-3400</t>
  </si>
  <si>
    <t>Approx. 1000-2000 more residents</t>
  </si>
  <si>
    <t>Approx. 1000 more residents</t>
  </si>
  <si>
    <t>about 1500 more</t>
  </si>
  <si>
    <t>Consolidation as a whole was roughly 1,000, adding 600</t>
  </si>
  <si>
    <t>Consolidation as a whole was roughly 1,000, adding 601</t>
  </si>
  <si>
    <t>add 1000</t>
  </si>
  <si>
    <t>add 500-1000 more</t>
  </si>
  <si>
    <t>Close to what's listed officially</t>
  </si>
  <si>
    <t>closer to 1000</t>
  </si>
  <si>
    <t>1200 added</t>
  </si>
  <si>
    <t xml:space="preserve">approx. 10,000 across both developments </t>
  </si>
  <si>
    <t>population approximately double</t>
  </si>
  <si>
    <t>approx. few hundred more</t>
  </si>
  <si>
    <t>add another 1000 for consolidation (added 500 per/development)</t>
  </si>
  <si>
    <t>information not taken at site visit, reach back out to staff</t>
  </si>
  <si>
    <t>about 1,700 people in total in the consolidation</t>
  </si>
  <si>
    <t>about 5,000 acoress all 3 developments</t>
  </si>
  <si>
    <t>Roughly 2x official figure</t>
  </si>
  <si>
    <t xml:space="preserve">Double the family size and official population </t>
  </si>
  <si>
    <t>need to get back to staff</t>
  </si>
  <si>
    <t>approx. 4,800 across both developments</t>
  </si>
  <si>
    <t>Double the family size, and double of official population</t>
  </si>
  <si>
    <t>500 more, average family size a little bigger</t>
  </si>
  <si>
    <t>4000-6000</t>
  </si>
  <si>
    <t>"double to triple" -- proximity to Polo Grounds and subway</t>
  </si>
  <si>
    <t>Average family size seems correct, about 18+ unofficial from official</t>
  </si>
  <si>
    <t>numbers are totally off for every development; can't give unofficial because there's too many</t>
  </si>
  <si>
    <t>add 100 more across both developments</t>
  </si>
  <si>
    <t xml:space="preserve">Estimates a 10K population between both Riis and Riss II </t>
  </si>
  <si>
    <t>Estimates a 10K population between both Riis and Riss II</t>
  </si>
  <si>
    <t>add 500</t>
  </si>
  <si>
    <t xml:space="preserve">200-300 more </t>
  </si>
  <si>
    <t>Double for each development</t>
  </si>
  <si>
    <t>1655 - 1755</t>
  </si>
  <si>
    <t>few hundred more</t>
  </si>
  <si>
    <t>365 - 465</t>
  </si>
  <si>
    <t>numbers are definitely more than official but can't give unofficial number</t>
  </si>
  <si>
    <t>Family sixe closer to 3 not 2, 2000 added</t>
  </si>
  <si>
    <t>1.5 more than official</t>
  </si>
  <si>
    <t>2,500 more for entire consoliation</t>
  </si>
  <si>
    <t>3,000 in total for consolidation.</t>
  </si>
  <si>
    <t xml:space="preserve">"population is higher can't say what" </t>
  </si>
  <si>
    <t>"population is higher can't say what"</t>
  </si>
  <si>
    <t>Estimate not specified</t>
  </si>
  <si>
    <t>"A little over the official"</t>
  </si>
  <si>
    <t>roughly double the official population</t>
  </si>
  <si>
    <t>Unofficial is 40% greater than official</t>
  </si>
  <si>
    <t>About 300 more</t>
  </si>
  <si>
    <t>"slightly higher than listed"</t>
  </si>
  <si>
    <t>1000 more across both developments</t>
  </si>
  <si>
    <t>Add 8,000 to 10,000 depending on time of year</t>
  </si>
  <si>
    <t>New population is approximately 1.5 times more</t>
  </si>
  <si>
    <t>50 more at Lex</t>
  </si>
  <si>
    <t>200 more at Washington</t>
  </si>
  <si>
    <t>add 1,000 for the whole consolidation</t>
  </si>
  <si>
    <t>approximately 1,700 across both developments</t>
  </si>
  <si>
    <t>Believed unoffical pop about 100 more than official</t>
  </si>
  <si>
    <t>Add 1,00 more</t>
  </si>
  <si>
    <t>Staff estimate 6,000 total for consolidation</t>
  </si>
  <si>
    <t>Add 500 to official population</t>
  </si>
  <si>
    <t>closely written but do have some unofficial population</t>
  </si>
  <si>
    <t>Old Number of Exterior Compactors</t>
  </si>
  <si>
    <t>New Number of Exterior Compactors</t>
  </si>
  <si>
    <t>Old "Last Replaced" of Exterior Compactors</t>
  </si>
  <si>
    <t>New "Last Replaced" of Exterior Compactors</t>
  </si>
  <si>
    <t>Old Number of Waste Yards</t>
  </si>
  <si>
    <t>New Number of Waste Yards</t>
  </si>
  <si>
    <t>2003, 2019</t>
  </si>
  <si>
    <t>2000, 2019</t>
  </si>
  <si>
    <t>2004, 2019</t>
  </si>
  <si>
    <t>1999, 2019 (1), 2021 (1)</t>
  </si>
  <si>
    <t>1999, 2019</t>
  </si>
  <si>
    <t xml:space="preserve">No </t>
  </si>
  <si>
    <t>2005, 2020</t>
  </si>
  <si>
    <t>waste yard redesign*</t>
  </si>
  <si>
    <t>No</t>
  </si>
  <si>
    <t>2003, 2017(2)</t>
  </si>
  <si>
    <t>2005, 2014</t>
  </si>
  <si>
    <t>2001, 2019</t>
  </si>
  <si>
    <t>2003, 2020 (2)</t>
  </si>
  <si>
    <t>2016, 2021 (1)</t>
  </si>
  <si>
    <t>3 designated exterior compactors at QBS, 1 shared waste yard at QBS</t>
  </si>
  <si>
    <t>Pick up Type</t>
  </si>
  <si>
    <t>Old Refuse Pick Up Days</t>
  </si>
  <si>
    <t>New Refuse Pick Up Days</t>
  </si>
  <si>
    <t>If necessary, explain the change in refuse flow</t>
  </si>
  <si>
    <t>Old Recycling Pick Up Days</t>
  </si>
  <si>
    <t>New Recycling Pick Up Days</t>
  </si>
  <si>
    <t>Set out Location</t>
  </si>
  <si>
    <t>If necessary, explain the change in recycling or stoppages</t>
  </si>
  <si>
    <t>Change in how Bulk is Transfered?</t>
  </si>
  <si>
    <t>If necessary, explain the change in bulk flow</t>
  </si>
  <si>
    <t>Curbside</t>
  </si>
  <si>
    <t>M,W,F</t>
  </si>
  <si>
    <t>F</t>
  </si>
  <si>
    <t>Pickup</t>
  </si>
  <si>
    <t>Shared</t>
  </si>
  <si>
    <t>Transfer to Taft</t>
  </si>
  <si>
    <t>W</t>
  </si>
  <si>
    <t>Transfers to Taft for Pickup</t>
  </si>
  <si>
    <t>Transfer to Jefferson</t>
  </si>
  <si>
    <t>Sa</t>
  </si>
  <si>
    <t>went RAD</t>
  </si>
  <si>
    <t>Went RAD</t>
  </si>
  <si>
    <t>Yes</t>
  </si>
  <si>
    <t>Transfers to Gompers</t>
  </si>
  <si>
    <t>Transfers to Gompers for Pickup</t>
  </si>
  <si>
    <t>T,Th,Sa</t>
  </si>
  <si>
    <t>Transfer to Douglass I</t>
  </si>
  <si>
    <t>T</t>
  </si>
  <si>
    <t>Not Recycling</t>
  </si>
  <si>
    <t xml:space="preserve">Way too much contamiation </t>
  </si>
  <si>
    <t>Transfers to Douglass I for Pickup</t>
  </si>
  <si>
    <t>Containerized</t>
  </si>
  <si>
    <t>Call-In</t>
  </si>
  <si>
    <t>T,W,Sa</t>
  </si>
  <si>
    <t>Tu</t>
  </si>
  <si>
    <t>Th</t>
  </si>
  <si>
    <t>DSNY not coming because of illegal parking</t>
  </si>
  <si>
    <t>Sa, M</t>
  </si>
  <si>
    <t xml:space="preserve">All Recycling to Amsterdam </t>
  </si>
  <si>
    <t>Transfers to Amsterdam</t>
  </si>
  <si>
    <t>Transfers to Amsterdam for Pickup</t>
  </si>
  <si>
    <t>DSNY not picking up recycling, contamination issues</t>
  </si>
  <si>
    <t>Transfers to South Jamaica I for Pickup</t>
  </si>
  <si>
    <t>Transfer to Bethune Gardens</t>
  </si>
  <si>
    <t>Have not been recycling for a long time</t>
  </si>
  <si>
    <t>Transfers to Bethune Gardens for Pickup</t>
  </si>
  <si>
    <t>M,W,F,Sa</t>
  </si>
  <si>
    <t>Issues with DSNY picking up from all drop sites</t>
  </si>
  <si>
    <t>Transfers to Kingsborough for Pickup</t>
  </si>
  <si>
    <t>Stopped due to COVID-19 &amp; staffing issues; 'Door-to-Door Pick-Up Program" started by resident ambassdor also stopped due to COVID-19 (Recycling started up again)</t>
  </si>
  <si>
    <t>Was transferring as they were under construction but have since had 4 new exterior compactors installed</t>
  </si>
  <si>
    <t>Bulk Crusher, Pickup DSNY</t>
  </si>
  <si>
    <t>Transfer to Baruch</t>
  </si>
  <si>
    <t>Transfers to Baruch for Pickup</t>
  </si>
  <si>
    <t>Completely curbside, but no change!</t>
  </si>
  <si>
    <t>Transfers to Lower East Side II for Pickup</t>
  </si>
  <si>
    <t>Transfers to Riis</t>
  </si>
  <si>
    <t>Recycling only cardboard</t>
  </si>
  <si>
    <t>Transfers to Chelsea</t>
  </si>
  <si>
    <t>Transfers to Chelsea for Pickup</t>
  </si>
  <si>
    <t>M</t>
  </si>
  <si>
    <t>Major contamination issue, not recyling cardboard</t>
  </si>
  <si>
    <t>Reported issues with contamination</t>
  </si>
  <si>
    <t>Transfers to Melrose for Pickup</t>
  </si>
  <si>
    <t>M, Th</t>
  </si>
  <si>
    <t>Transfers to Jefferson for Pickup</t>
  </si>
  <si>
    <t xml:space="preserve">Th </t>
  </si>
  <si>
    <t>"not really doing recycling activities" because they are rebuilding the area</t>
  </si>
  <si>
    <t>Transfer to Albany</t>
  </si>
  <si>
    <t>Transfers to Albany for Pickup</t>
  </si>
  <si>
    <t>Tranfer to Bronx River for Pickup</t>
  </si>
  <si>
    <t>M, F</t>
  </si>
  <si>
    <t>Transfer to Bronx River</t>
  </si>
  <si>
    <t>M,W</t>
  </si>
  <si>
    <t>Recycle cardboard, metal, glass,plastic, but some contamination</t>
  </si>
  <si>
    <t>Tu, F</t>
  </si>
  <si>
    <t>Transfers to Eastchester Gardens for Pickup</t>
  </si>
  <si>
    <t>Linden Place and New Lane</t>
  </si>
  <si>
    <t>Transfers to South Beach for Pickup</t>
  </si>
  <si>
    <t>On Kramer &amp; Norway, across the street from the graveyard</t>
  </si>
  <si>
    <t>Transfer to Sheepshead Bay</t>
  </si>
  <si>
    <t xml:space="preserve">Transfers </t>
  </si>
  <si>
    <t>All recycling and refuse transferred to sheepshead</t>
  </si>
  <si>
    <t>Tranfer to Sheepshead Bay</t>
  </si>
  <si>
    <t>M, W, F</t>
  </si>
  <si>
    <t>Bulk crusher, DSNY pickup</t>
  </si>
  <si>
    <t>Way too much contamiation</t>
  </si>
  <si>
    <t>Transfers to Douglass II for Pickup</t>
  </si>
  <si>
    <t>Transfer to Pelham Parkway</t>
  </si>
  <si>
    <t>Transfers to Pelham Parkway for Pickup</t>
  </si>
  <si>
    <t>Trasnfers to Douglass I for pickup</t>
  </si>
  <si>
    <t xml:space="preserve">NO CURBSIDE pickup, pickup within waste yard. Does not always generate enough waste to make weight for pickup. </t>
  </si>
  <si>
    <t>On LaGuardia</t>
  </si>
  <si>
    <t>Some contamination</t>
  </si>
  <si>
    <t xml:space="preserve">DSNY has stopped picking up recycling, no pickups in the past 2+ years </t>
  </si>
  <si>
    <t>Transfer to Sedgwick</t>
  </si>
  <si>
    <t>Transfers to Sedgwick</t>
  </si>
  <si>
    <t>Transfers to Sedgwick for Pickup</t>
  </si>
  <si>
    <t>T,F</t>
  </si>
  <si>
    <t>Transfers to Boulevard for Pickup</t>
  </si>
  <si>
    <t>W,Sa</t>
  </si>
  <si>
    <t>High level of contamination, still recycle metal and cardboard</t>
  </si>
  <si>
    <t>DSNY has stopped picking up recycling</t>
  </si>
  <si>
    <t>Seaver Ave &amp; Jefferson</t>
  </si>
  <si>
    <t>Contamination , missed DSNY pickups</t>
  </si>
  <si>
    <t>stoppages in DSNY picking up recycling, caretakers still bagging bins</t>
  </si>
  <si>
    <t>Recylcing "not happening"</t>
  </si>
  <si>
    <t xml:space="preserve">recycling placed in compactors due to contamination </t>
  </si>
  <si>
    <t>Transfer to Forest or McKinley</t>
  </si>
  <si>
    <t>Transfers to Forest for Pickup</t>
  </si>
  <si>
    <t>T,F,Su</t>
  </si>
  <si>
    <t>They have 0 Waste yards because compactors stored at Woodson</t>
  </si>
  <si>
    <t>Currently reworking recycling so not doing it now</t>
  </si>
  <si>
    <t xml:space="preserve">Bulk Crusher, Pickup </t>
  </si>
  <si>
    <t>Transfer to Randall Ave for Pickup</t>
  </si>
  <si>
    <t>Transfer to Throggs Neck</t>
  </si>
  <si>
    <t>Recycling stopped, complaints from community brought to councilmember</t>
  </si>
  <si>
    <t>T,Th</t>
  </si>
  <si>
    <t xml:space="preserve">M,W,F </t>
  </si>
  <si>
    <t>Contamination an issue</t>
  </si>
  <si>
    <t>Transfer to Sotomayor</t>
  </si>
  <si>
    <t>Tranferred to Sotomayor for Pickup</t>
  </si>
  <si>
    <t>inconsistent recycling pickup</t>
  </si>
  <si>
    <t>Transfers to Cypress Hills for Pickup</t>
  </si>
  <si>
    <t>Residents do not recycle</t>
  </si>
  <si>
    <t>Residents are bad at recycling</t>
  </si>
  <si>
    <t>Transfer to Sumner</t>
  </si>
  <si>
    <t>Transfer to 303 Vernon</t>
  </si>
  <si>
    <t>Transfers to 303 Vernon Avenue for Pickup</t>
  </si>
  <si>
    <t>Transfer to King Towers</t>
  </si>
  <si>
    <t>Transfers to Hammel for Pickup</t>
  </si>
  <si>
    <t>Transfer to Amsterdam</t>
  </si>
  <si>
    <t>124 Brabant St compound area</t>
  </si>
  <si>
    <t>DSNY not coming consistently</t>
  </si>
  <si>
    <t>Have not been recycling since AWS/COVID began</t>
  </si>
  <si>
    <t>Transfer to Harlem River</t>
  </si>
  <si>
    <t>Transfers to Harlem River for Pickup</t>
  </si>
  <si>
    <t>Transfers to Isaacs</t>
  </si>
  <si>
    <t>Transfers to Isaacs for Pickup</t>
  </si>
  <si>
    <t>Issues with DSNY pcukup up recycling</t>
  </si>
  <si>
    <t>Transfers to Mill Brook for Pickup</t>
  </si>
  <si>
    <t>Transfers to Bushwick</t>
  </si>
  <si>
    <t>Transfers to Bushwick for Pickup</t>
  </si>
  <si>
    <t>W,Su</t>
  </si>
  <si>
    <t>DSNY is not picking up recycling</t>
  </si>
  <si>
    <t>DSNY not coming reliably</t>
  </si>
  <si>
    <t>Call In</t>
  </si>
  <si>
    <t>Transfers to Baisley Park for Pickup</t>
  </si>
  <si>
    <t>Transfer to Conlon Lihfe Tower</t>
  </si>
  <si>
    <t>W,F</t>
  </si>
  <si>
    <t>Transfers to Saint Mary's Park for Pickup</t>
  </si>
  <si>
    <t xml:space="preserve">DSNY  stops collecting cardboard </t>
  </si>
  <si>
    <t>Friday if DSNY comes</t>
  </si>
  <si>
    <t>Bulk Crusher, Pickup</t>
  </si>
  <si>
    <t>Supposed to be Fridays, but do not come!</t>
  </si>
  <si>
    <t>DSNY not coming, will try to resume Saturdays</t>
  </si>
  <si>
    <t>Transfer to La Guardia</t>
  </si>
  <si>
    <t>Transfers to La Guardia for Pickup</t>
  </si>
  <si>
    <t>Transfers to Washington for Pickup</t>
  </si>
  <si>
    <t>cardboard being stored in an ext compactor at Morris I</t>
  </si>
  <si>
    <t>Transfers to Bethune for Pickup</t>
  </si>
  <si>
    <t xml:space="preserve">Sa </t>
  </si>
  <si>
    <t>Transfers to Wilson</t>
  </si>
  <si>
    <t xml:space="preserve">M </t>
  </si>
  <si>
    <t>Transfers to Wilson for Pickup</t>
  </si>
  <si>
    <t>Transfers</t>
  </si>
  <si>
    <t>Transfers to Upaca (Site 6)</t>
  </si>
  <si>
    <t>DSNY does not come</t>
  </si>
  <si>
    <t>Transfers to Robinson for Pickup</t>
  </si>
  <si>
    <t>Transferred to Morris, only recycling cardboard as of 4/7/21</t>
  </si>
  <si>
    <t>Bulk Crusher, Pickup DSNY and Pickup</t>
  </si>
  <si>
    <t>36 sausage bags daily*</t>
  </si>
  <si>
    <t>Hill St next to 51 Hill</t>
  </si>
  <si>
    <t xml:space="preserve">T </t>
  </si>
  <si>
    <t>Henderson St &amp; Chappell St</t>
  </si>
  <si>
    <t>Issues with DSNY -- pickup not consistent, ends up in regular garbage</t>
  </si>
  <si>
    <t>Transfer to West Brighton I</t>
  </si>
  <si>
    <t>Transfers to West Brighton I for Pickup</t>
  </si>
  <si>
    <t>145 Cassidy Place compound</t>
  </si>
  <si>
    <t>Recycling suspended in 2015, never resumed</t>
  </si>
  <si>
    <t>Transfers to Richmond Terrace for Pickup</t>
  </si>
  <si>
    <t>Jersey St corner of Cleveland St and Beechwood Ave</t>
  </si>
  <si>
    <t>call in schedule of M/W/Sat</t>
  </si>
  <si>
    <t>went PACT/RAD</t>
  </si>
  <si>
    <t>went PACT/RAD; no longer part of consolidation</t>
  </si>
  <si>
    <t>Transfers to Rangel</t>
  </si>
  <si>
    <t>Transfer to Drew Hamilton</t>
  </si>
  <si>
    <t>DSNY pickup inconsistent/unreliable</t>
  </si>
  <si>
    <t>Transfers to Roosevelt II for Pickup</t>
  </si>
  <si>
    <t>not recycling as of site visit</t>
  </si>
  <si>
    <t>Transfers to De Hostos for Pickup</t>
  </si>
  <si>
    <t>Transfers to Webster</t>
  </si>
  <si>
    <t>Transfers to Webster for Pickup</t>
  </si>
  <si>
    <t>Consolidation not recycling as of 11/18/20</t>
  </si>
  <si>
    <t>Transfer to Riis I</t>
  </si>
  <si>
    <t>Transfers to Riis for Pickup</t>
  </si>
  <si>
    <t>T, Th, Sa</t>
  </si>
  <si>
    <t>M, W</t>
  </si>
  <si>
    <t>Transfers to Drew Hamilton</t>
  </si>
  <si>
    <t>Tranfers to Drew Hamilton</t>
  </si>
  <si>
    <t>Waste is transferred to Drew Hamilton, or Chelsea or Manhattanville</t>
  </si>
  <si>
    <t>Transfers to Drew-Hamilton for Pickup</t>
  </si>
  <si>
    <t>*Cardboard only picked up W/Sa</t>
  </si>
  <si>
    <t>sometimes don't come</t>
  </si>
  <si>
    <t>Transfers to Ocean Hill Apartments for Pickup</t>
  </si>
  <si>
    <t>T,Sa</t>
  </si>
  <si>
    <t>Transfers to Wycoff Gardens for Pickup</t>
  </si>
  <si>
    <t>Transfers to Beach 41st Street for Pickup</t>
  </si>
  <si>
    <t>Transfers to Carey Gardens</t>
  </si>
  <si>
    <t>Could use the Saturday thought!</t>
  </si>
  <si>
    <t>Transfers to Reid Apartments for Pickup</t>
  </si>
  <si>
    <t>recycling discontinued as of Feb 10 2021</t>
  </si>
  <si>
    <t>Transfers to Glenmore Plaza for Pickup</t>
  </si>
  <si>
    <t>Transfers to Surfside Gardens for Pickup</t>
  </si>
  <si>
    <t>Transfers to O'Dwyers Gardens for Pickup</t>
  </si>
  <si>
    <t>Goes to E 180th St</t>
  </si>
  <si>
    <t>Transfers to Twin Peaks for Pickup</t>
  </si>
  <si>
    <t>Transfers to East 180th St-Monterey Ave</t>
  </si>
  <si>
    <t>Transfers to Woodson for Pickup</t>
  </si>
  <si>
    <t>W, Sa</t>
  </si>
  <si>
    <t>Transfers to Latimer Gardens for Pickup</t>
  </si>
  <si>
    <t>All waste and recycling at this consolidation is now taken to Latimer Gardens</t>
  </si>
  <si>
    <t>M,Th</t>
  </si>
  <si>
    <t>Transfers to Breukelen</t>
  </si>
  <si>
    <t>no curbside</t>
  </si>
  <si>
    <t>Transfers to Penn-Wortman for Pickup</t>
  </si>
  <si>
    <t>Transfers to Fort Independence for Pickup</t>
  </si>
  <si>
    <t>Transfers to Stuyvesant Gardens I</t>
  </si>
  <si>
    <t>Not currently recycling, being placed with regular garbage</t>
  </si>
  <si>
    <t>Transfers to Stuyvesant Gardens I for Pickup</t>
  </si>
  <si>
    <t>TTh</t>
  </si>
  <si>
    <t>DSNY had suspended services - COVID</t>
  </si>
  <si>
    <t>TThSa</t>
  </si>
  <si>
    <t>Transfers to Borinquen Plaza I</t>
  </si>
  <si>
    <t>Transfers to Borinquen Plaza I for Pickup</t>
  </si>
  <si>
    <t>Transfers to Garvey (Group A) for Pickup</t>
  </si>
  <si>
    <t>Recycling discontinued as of Dec 6 2020</t>
  </si>
  <si>
    <t>Transfers to Long Island Baptist Houses for Pickup</t>
  </si>
  <si>
    <t xml:space="preserve">Not recycling </t>
  </si>
  <si>
    <t>Transfers to Morissania Air Rights for Pickup</t>
  </si>
  <si>
    <t>Recycling discontinued as of Oct 2020</t>
  </si>
  <si>
    <t>Transfers to Sack Wern for Pickup</t>
  </si>
  <si>
    <t>Transfers to College Avenue or Teller Avenue</t>
  </si>
  <si>
    <t>Transfer to College or Teller</t>
  </si>
  <si>
    <t>Transfers to Robinson</t>
  </si>
  <si>
    <t>M,T,Th,Sa</t>
  </si>
  <si>
    <t>DSNY  not coming as often as scheduled</t>
  </si>
  <si>
    <t>Transfers to Vladeck for Pickup</t>
  </si>
  <si>
    <t>Have carboard baler</t>
  </si>
  <si>
    <t>Site problems with contamination for recycling</t>
  </si>
  <si>
    <t>Franklin Ave has curbside pickup on Saturdays</t>
  </si>
  <si>
    <t>Not recycling aside from carboard being brought to site 402</t>
  </si>
  <si>
    <t>Tranfers to Union Ave - East 163rd St for Pickup</t>
  </si>
  <si>
    <t>Transfer to Claremont and Davidson</t>
  </si>
  <si>
    <t>Transfers to Davidson, Stebbins or Claremont</t>
  </si>
  <si>
    <t>Transfer based on availability of space in compactors</t>
  </si>
  <si>
    <t>Transfers to Park Rock for Pickup</t>
  </si>
  <si>
    <t>RAD - was holding bulk waste</t>
  </si>
  <si>
    <t xml:space="preserve">Transfer to WSUR C </t>
  </si>
  <si>
    <t>See below</t>
  </si>
  <si>
    <t>Notes claim DSNY is not collecting at rehabs, but recycling is transfered to 589 Amsterdam</t>
  </si>
  <si>
    <t>Tu,Th</t>
  </si>
  <si>
    <t>Old Number of Interior Compactors</t>
  </si>
  <si>
    <t xml:space="preserve">New Number of Interior Compactors </t>
  </si>
  <si>
    <t>Old "Last Replaced" of Interior Compactors</t>
  </si>
  <si>
    <t>New "Last Replaced" of Interior Compactors</t>
  </si>
  <si>
    <t>Notes</t>
  </si>
  <si>
    <t>In need of replacement, not scheduled</t>
  </si>
  <si>
    <t>in need of replacement, not scheduled</t>
  </si>
  <si>
    <t>need to be replaced - not scheduled</t>
  </si>
  <si>
    <t xml:space="preserve">Replacements scheduled for 2019 but delayed due to pandemic </t>
  </si>
  <si>
    <t>All replaced March/April 2021</t>
  </si>
  <si>
    <t>1 interior is scheduled for replacement but hasn't happened due to COVID-19</t>
  </si>
  <si>
    <t>Need to be replaced - not scheduled</t>
  </si>
  <si>
    <t>A lot of issues with interior compactors</t>
  </si>
  <si>
    <t xml:space="preserve">Not yet scheduled for replacement </t>
  </si>
  <si>
    <t>The SOG stated these "seem older", and they all have ongoing issues and are in need of repair</t>
  </si>
  <si>
    <t>Only about 15 of the 30 interior compactors were replaced in 2013 -- rest are older</t>
  </si>
  <si>
    <t>Desparately need to be replaced - not yet scheduled</t>
  </si>
  <si>
    <t>Residents Don't usually use chutes</t>
  </si>
  <si>
    <t>Most repairs needed in building 4</t>
  </si>
  <si>
    <t>Only some replaced in 2009 (4 were not)</t>
  </si>
  <si>
    <t>Some look like they MAY have been replaced more recently, unsure</t>
  </si>
  <si>
    <t>Currently installing new interior compactors &amp; want to get rid of drop-sites</t>
  </si>
  <si>
    <t>Breaking down constantly, need replacement</t>
  </si>
  <si>
    <t>Interior compactor replacement is now complete</t>
  </si>
  <si>
    <t>1983, 2020 (2)</t>
  </si>
  <si>
    <t>2 was replaced in 2020 and 3 are waiting to be replaced</t>
  </si>
  <si>
    <t>Need replaing</t>
  </si>
  <si>
    <t>Staff is new - could not confirm but they are old</t>
  </si>
  <si>
    <t>DOUBLE CHECK on counts - is it just La Guardia that got a few extra as upgrade?</t>
  </si>
  <si>
    <t>^^</t>
  </si>
  <si>
    <t>^^^</t>
  </si>
  <si>
    <t xml:space="preserve">10 bins in the three story buildings </t>
  </si>
  <si>
    <t>Need replacement - not scheduled</t>
  </si>
  <si>
    <t>Slated to be replaced 2021, have had prestart meeting</t>
  </si>
  <si>
    <t>Supposed to replaced 2020, pushed back to 2021</t>
  </si>
  <si>
    <t>constantly in need of repair, no replacement scheduled</t>
  </si>
  <si>
    <t xml:space="preserve">"In progress" </t>
  </si>
  <si>
    <t>Some still have problems (internal electrical issues &amp; work orders placed frequently); Jose requested to be included in future emails to vendors regarding repairs</t>
  </si>
  <si>
    <t>Only Conlon Lihfe and International Towers Replaced 2-3 years ago</t>
  </si>
  <si>
    <t>single-nose interior compactors</t>
  </si>
  <si>
    <t xml:space="preserve">"Completed 2019" in IAP but not confirmed at site visit </t>
  </si>
  <si>
    <t xml:space="preserve">"Completed 2020" in IAP but not confirmed at site visit </t>
  </si>
  <si>
    <t xml:space="preserve">"In Progress 2019" in IAP but not confirmed at site visit </t>
  </si>
  <si>
    <t xml:space="preserve">Staff stated that interior compactors were scheduled for replacement in 2019, never happened </t>
  </si>
  <si>
    <t>about to receive in 2021--scheduled for 2020 but delayed due to COVID-19</t>
  </si>
  <si>
    <t>Interior compactor replacement queued for 2020 -- need to follow up</t>
  </si>
  <si>
    <t>2003, 2020</t>
  </si>
  <si>
    <t>N/A, 2002 (1)</t>
  </si>
  <si>
    <t>Only 1 interior compactor replaced in 2002 (rest are older)</t>
  </si>
  <si>
    <t>4 double nose interior compactors</t>
  </si>
  <si>
    <t>majority work orders are for interior compactors</t>
  </si>
  <si>
    <t>Interior Compactors need replacing - not yet scheduled</t>
  </si>
  <si>
    <t>Interior compactors need replacing - not yet scheduled</t>
  </si>
  <si>
    <t>interior compactors need replacing</t>
  </si>
  <si>
    <t>(1) 1985; (2) 2020</t>
  </si>
  <si>
    <t>At least 30 years old, multiple work orders; need replacing</t>
  </si>
  <si>
    <t>condemned</t>
  </si>
  <si>
    <t>need replacing</t>
  </si>
  <si>
    <t>Old Number of Recycling Bins</t>
  </si>
  <si>
    <t>New Number of Recycling Bins</t>
  </si>
  <si>
    <t>Old Number of cardboard Balers</t>
  </si>
  <si>
    <t>New Number of cardboard Balers</t>
  </si>
  <si>
    <t>Old Number of Bulk Containers</t>
  </si>
  <si>
    <t>New Number of Bulk Containers</t>
  </si>
  <si>
    <t>Old Bulk Vendor</t>
  </si>
  <si>
    <t>New Bulk Vendor</t>
  </si>
  <si>
    <t>Call in or scheduled?</t>
  </si>
  <si>
    <t>Mattress Container</t>
  </si>
  <si>
    <t>IESI/Waste Connections</t>
  </si>
  <si>
    <t>American Recycling</t>
  </si>
  <si>
    <t>shared</t>
  </si>
  <si>
    <t>Scheduled</t>
  </si>
  <si>
    <t>FILCO</t>
  </si>
  <si>
    <t>DSNY</t>
  </si>
  <si>
    <t>Scheduled W,Sa</t>
  </si>
  <si>
    <t>Scheduled M,W,F</t>
  </si>
  <si>
    <t>Scheduled W</t>
  </si>
  <si>
    <t>Scheduled M-F</t>
  </si>
  <si>
    <t>Have a bulk crusher but also using bulk containers</t>
  </si>
  <si>
    <t>They also have a bulk crusher</t>
  </si>
  <si>
    <t>No bulk containers, bulk is kept behind the buildings and picked up by DSNY</t>
  </si>
  <si>
    <t>Call-in</t>
  </si>
  <si>
    <t>Scheduled T, Th</t>
  </si>
  <si>
    <t>B</t>
  </si>
  <si>
    <t>Transfers bulk to Gravesend</t>
  </si>
  <si>
    <t>Bulk Crusher</t>
  </si>
  <si>
    <t>All bulk brought to Latimer Garderns</t>
  </si>
  <si>
    <t>Scheduled Th, F</t>
  </si>
  <si>
    <t>2 SHARED BULK CONTAINERS AT QUEENSBRIDGE SOUTH</t>
  </si>
  <si>
    <t>Consolidation TDS#</t>
  </si>
  <si>
    <t>Consolidation</t>
  </si>
  <si>
    <t>Management Borough</t>
  </si>
  <si>
    <t>Does Consolidation use Bulk Tickets?</t>
  </si>
  <si>
    <t>Old Number of Bulk Tickets</t>
  </si>
  <si>
    <t>Requested Number of Bulk Tickets</t>
  </si>
  <si>
    <t>They currently get 10 bulk tickets, it is sufficient until Christmas/Tax Season</t>
  </si>
  <si>
    <t xml:space="preserve">Need 11 tickets pet month </t>
  </si>
  <si>
    <t>Queens - Staten Island</t>
  </si>
  <si>
    <t>Wants a bulk crusher</t>
  </si>
  <si>
    <t>Vladeck</t>
  </si>
  <si>
    <t xml:space="preserve">Interested in arranging to use bulk crushers at nearby consolidations </t>
  </si>
  <si>
    <t>Requested 10 tickets, receive usually 8</t>
  </si>
  <si>
    <t>Requests (demands) more tickets</t>
  </si>
  <si>
    <t>Kinsborough</t>
  </si>
  <si>
    <t>Increase to 8 or 9 tickets</t>
  </si>
  <si>
    <t>Average about 7 tickets, sometimes need 9-11 depending on season</t>
  </si>
  <si>
    <t>12 is enough</t>
  </si>
  <si>
    <t>Old bulk tickets: 7-8/week, currently use 15</t>
  </si>
  <si>
    <t xml:space="preserve">Needs at least 11 </t>
  </si>
  <si>
    <t>12 to 14</t>
  </si>
  <si>
    <t>Amsterdam/Harborview</t>
  </si>
  <si>
    <t>12 to 13</t>
  </si>
  <si>
    <t>6 to 7</t>
  </si>
  <si>
    <t>Have 1 Bulk Crusher</t>
  </si>
  <si>
    <t>7 tickets monthly; need 12</t>
  </si>
  <si>
    <t>7 or 8 would be ideal since they usually request 2/3 extra</t>
  </si>
  <si>
    <t>Bulk Crusher working well, bulk waste picked up by DSNY</t>
  </si>
  <si>
    <t>want a bulk crusher</t>
  </si>
  <si>
    <t>8-&gt; 15</t>
  </si>
  <si>
    <t>Need another bulk container, would schedule for bulk less</t>
  </si>
  <si>
    <t>Eastchester</t>
  </si>
  <si>
    <t>Bulk crusher would be extremely helpful, large volumes of bulk at this site</t>
  </si>
  <si>
    <t>South Beach/New Lane</t>
  </si>
  <si>
    <t>Old report says 5, notes say 4</t>
  </si>
  <si>
    <t>Sheepshead/Nostrand</t>
  </si>
  <si>
    <t>1 bulk crusher at sheepshead bay, bulk stored in container, pickup by DSNY</t>
  </si>
  <si>
    <t>No increase requested</t>
  </si>
  <si>
    <t>Reuqested a bulk crusher since they don't have the space for a second bulk container</t>
  </si>
  <si>
    <t>used to receive 15 tickets, requested to return to this allocation</t>
  </si>
  <si>
    <t>Demand more tickets</t>
  </si>
  <si>
    <t>Boulevard/Belmont Sutter</t>
  </si>
  <si>
    <t>10 to 12</t>
  </si>
  <si>
    <t xml:space="preserve">Current allocation is fine, don't usually ask for more </t>
  </si>
  <si>
    <t>4 to 6</t>
  </si>
  <si>
    <t xml:space="preserve">Staff note that they make do with the bulk tickets they get </t>
  </si>
  <si>
    <t>18 to 20</t>
  </si>
  <si>
    <t>Usually has to borrow 8-10 tickets, ideal would be 18-20</t>
  </si>
  <si>
    <t>6 to 8</t>
  </si>
  <si>
    <t>Bulk debris is an issue</t>
  </si>
  <si>
    <t>Could use a bulk crusher</t>
  </si>
  <si>
    <t>Using at least 2 dump tickets/day</t>
  </si>
  <si>
    <t>Forest/McKinley</t>
  </si>
  <si>
    <t>Has 1 bulk crusher, but still uses vendor</t>
  </si>
  <si>
    <t>Has 1 bulk crusher</t>
  </si>
  <si>
    <t>Washington/Lex</t>
  </si>
  <si>
    <t>Has 1 bulk crusher, would like another</t>
  </si>
  <si>
    <t>35-40</t>
  </si>
  <si>
    <t>Jefferson/Corsi</t>
  </si>
  <si>
    <t xml:space="preserve">Increase from 11 to 12 tickets. </t>
  </si>
  <si>
    <t>Increase from 5 to 10 tickets</t>
  </si>
  <si>
    <t>Justice Sotomayor</t>
  </si>
  <si>
    <t>Increase from 4 to 8, approved in April</t>
  </si>
  <si>
    <t>8 to 10</t>
  </si>
  <si>
    <t>11 to 12</t>
  </si>
  <si>
    <t>Receive 8 to 10 tickets and often request more; requested 3 to 4 additional tickets</t>
  </si>
  <si>
    <t>Hammels</t>
  </si>
  <si>
    <t>Requested increase in bulk tickets from Al</t>
  </si>
  <si>
    <t>Sometimes need more bulk tickets</t>
  </si>
  <si>
    <t>Notes say 5 is enough but will take more when they need it</t>
  </si>
  <si>
    <t>Highbridge</t>
  </si>
  <si>
    <t>Report say receive 5-6, they get 8 but need 10-12</t>
  </si>
  <si>
    <t xml:space="preserve">Would like a bulk crusher - measurements were taken for one 3 years ago but never heard back </t>
  </si>
  <si>
    <t>16 to17</t>
  </si>
  <si>
    <t xml:space="preserve">Would like a bulk crusher   </t>
  </si>
  <si>
    <t>Frequntly use more</t>
  </si>
  <si>
    <t>10 to 11</t>
  </si>
  <si>
    <t>16 to 20</t>
  </si>
  <si>
    <t>Bushwick/Hylan</t>
  </si>
  <si>
    <t>Received a bulk crusher in January 2020, DSNY picks up</t>
  </si>
  <si>
    <t>8 to 9</t>
  </si>
  <si>
    <t>Baisley Park/Conlon Lihfe/Shelton/I'ntl FHA</t>
  </si>
  <si>
    <t>In email follow up they stated that they are recieving 6 and that is sufficent</t>
  </si>
  <si>
    <t>Bayview</t>
  </si>
  <si>
    <t>Want a bulk crusher</t>
  </si>
  <si>
    <t>St. Mary's Park/Moore</t>
  </si>
  <si>
    <t>Requested a bulk crusher</t>
  </si>
  <si>
    <t>Using bulk tickets while bulk crusher is down (placed work order)</t>
  </si>
  <si>
    <t xml:space="preserve">4 is a good number but occasionally need 5 during Tax Season </t>
  </si>
  <si>
    <t>14 - 16</t>
  </si>
  <si>
    <t>7 to 10</t>
  </si>
  <si>
    <t>Wilson/White/Metro North Plaza</t>
  </si>
  <si>
    <t>Bulk crusher and vendor!</t>
  </si>
  <si>
    <t>Didn't request increase, noted they ask for 1-2 more tickets during holidays/tax time</t>
  </si>
  <si>
    <t>Richmond Terrace/Cassidy</t>
  </si>
  <si>
    <t>No need for extras</t>
  </si>
  <si>
    <t>Occasionally need more bulk tickets but didn't request permanent increase</t>
  </si>
  <si>
    <t>Sometimes need more bulk tickets around peak times</t>
  </si>
  <si>
    <t>Lafayette</t>
  </si>
  <si>
    <t>Requests container for bulk (see notes)</t>
  </si>
  <si>
    <t>add 5</t>
  </si>
  <si>
    <t>Isaacs/Holmes</t>
  </si>
  <si>
    <t>Monitor bulk tickets with June 2021 report showing 14 tickets used; Requested a bulk crusher a few years ago and haen't heard back</t>
  </si>
  <si>
    <t>Polo Grounds</t>
  </si>
  <si>
    <t>Note that with tax and stimulus season bulk has increased, need  28 bulk tickets as of 4/26</t>
  </si>
  <si>
    <t>No bulk containers – collecting bulk but keep it behind building 1 (Colin marked on map) until pickup ; Bulk picked up W</t>
  </si>
  <si>
    <t>Needs increase during busy times from 7 to 10 - 11</t>
  </si>
  <si>
    <t>Wycoff</t>
  </si>
  <si>
    <t>Beach 41st Steet/Oceanside</t>
  </si>
  <si>
    <t>Carey/Haber/CI IC</t>
  </si>
  <si>
    <t>Reid</t>
  </si>
  <si>
    <t>Need help with illegal parking that blocks entrance for FILCO to pick up</t>
  </si>
  <si>
    <t>Langston Hughes</t>
  </si>
  <si>
    <t>Seth Low</t>
  </si>
  <si>
    <t>Surfside/Coney Island/Coney 4 &amp; 5</t>
  </si>
  <si>
    <t>Bulk crusher at Coney Island I (Site 4 &amp; 5)</t>
  </si>
  <si>
    <t>O'Dwyer/Gravesend/ CI 8</t>
  </si>
  <si>
    <t>1010 East 178th/Monterey/Twin Park East</t>
  </si>
  <si>
    <t>Woodson/ Van Dyke II</t>
  </si>
  <si>
    <t>Latimer Gardens/Leavitt/Bland/College Point</t>
  </si>
  <si>
    <t>Sufficient</t>
  </si>
  <si>
    <t>Bulk crusher requested; would be very helpful at this site</t>
  </si>
  <si>
    <t>Taylor Wythe</t>
  </si>
  <si>
    <t>3 is usually enough, sometimes need 1-2 more</t>
  </si>
  <si>
    <t>need more than 5 but unspecified (maybe 1-2 more)</t>
  </si>
  <si>
    <t>Unity Plaza/Fiorentino Plaza</t>
  </si>
  <si>
    <t>6 to 9</t>
  </si>
  <si>
    <t>11 or 12</t>
  </si>
  <si>
    <t>Morrisania Air Rights/Jackson</t>
  </si>
  <si>
    <t>Don't know the number but they are satisfied with the number of tickets</t>
  </si>
  <si>
    <t>7 or 8</t>
  </si>
  <si>
    <t>Claremont Consolidatd</t>
  </si>
  <si>
    <t>9 or 10</t>
  </si>
  <si>
    <t>Fort Washington</t>
  </si>
  <si>
    <t>L.E.SII/Campos</t>
  </si>
  <si>
    <t>3 to 4</t>
  </si>
  <si>
    <t>Park Rock</t>
  </si>
  <si>
    <t>4 to 5</t>
  </si>
  <si>
    <t>Frederick E. Samuels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</si>
</sst>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10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222222"/>
      <name val="&quot;Google Sans&quot;"/>
    </font>
    <font>
      <sz val="11.0"/>
      <color rgb="FF000000"/>
      <name val="Calibri"/>
    </font>
    <font>
      <sz val="11.0"/>
      <color theme="1"/>
      <name val="Calibri"/>
    </font>
    <font>
      <sz val="11.0"/>
      <color rgb="FFFF0000"/>
      <name val="Calibri"/>
    </font>
    <font>
      <sz val="10.0"/>
      <color rgb="FF000000"/>
      <name val="Arial"/>
    </font>
    <font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rgb="FFC5E0B3"/>
        <bgColor rgb="FFC5E0B3"/>
      </patternFill>
    </fill>
    <fill>
      <patternFill patternType="solid">
        <fgColor rgb="FF00C7CA"/>
        <bgColor rgb="FF00C7CA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8497B0"/>
        <bgColor rgb="FF8497B0"/>
      </patternFill>
    </fill>
    <fill>
      <patternFill patternType="solid">
        <fgColor rgb="FFFFC000"/>
        <bgColor rgb="FFFFC000"/>
      </patternFill>
    </fill>
    <fill>
      <patternFill patternType="solid">
        <fgColor rgb="FFE4CEF2"/>
        <bgColor rgb="FFE4CEF2"/>
      </patternFill>
    </fill>
    <fill>
      <patternFill patternType="solid">
        <fgColor rgb="FFF8CBAD"/>
        <bgColor rgb="FFF8CBAD"/>
      </patternFill>
    </fill>
    <fill>
      <patternFill patternType="solid">
        <fgColor rgb="FFD9E2F3"/>
        <bgColor rgb="FFD9E2F3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1" fillId="3" fontId="3" numFmtId="0" xfId="0" applyAlignment="1" applyBorder="1" applyFill="1" applyFont="1">
      <alignment horizontal="center" shrinkToFit="0" vertical="center" wrapText="1"/>
    </xf>
    <xf borderId="2" fillId="4" fontId="3" numFmtId="1" xfId="0" applyAlignment="1" applyBorder="1" applyFill="1" applyFont="1" applyNumberForma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/>
    </xf>
    <xf borderId="3" fillId="0" fontId="4" numFmtId="1" xfId="0" applyAlignment="1" applyBorder="1" applyFont="1" applyNumberFormat="1">
      <alignment horizontal="center"/>
    </xf>
    <xf borderId="3" fillId="2" fontId="3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/>
    </xf>
    <xf borderId="3" fillId="5" fontId="3" numFmtId="0" xfId="0" applyAlignment="1" applyBorder="1" applyFill="1" applyFont="1">
      <alignment horizontal="center" vertical="center"/>
    </xf>
    <xf borderId="3" fillId="5" fontId="3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/>
    </xf>
    <xf borderId="3" fillId="5" fontId="4" numFmtId="1" xfId="0" applyAlignment="1" applyBorder="1" applyFont="1" applyNumberFormat="1">
      <alignment horizontal="center"/>
    </xf>
    <xf borderId="0" fillId="0" fontId="4" numFmtId="0" xfId="0" applyAlignment="1" applyFont="1">
      <alignment horizontal="left"/>
    </xf>
    <xf borderId="3" fillId="6" fontId="3" numFmtId="0" xfId="0" applyAlignment="1" applyBorder="1" applyFill="1" applyFont="1">
      <alignment horizontal="center" vertical="center"/>
    </xf>
    <xf borderId="3" fillId="6" fontId="4" numFmtId="0" xfId="0" applyAlignment="1" applyBorder="1" applyFont="1">
      <alignment horizontal="center"/>
    </xf>
    <xf borderId="4" fillId="5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/>
    </xf>
    <xf borderId="3" fillId="2" fontId="3" numFmtId="0" xfId="0" applyAlignment="1" applyBorder="1" applyFont="1">
      <alignment horizontal="center" shrinkToFit="0" vertical="center" wrapText="1"/>
    </xf>
    <xf borderId="3" fillId="2" fontId="4" numFmtId="1" xfId="0" applyAlignment="1" applyBorder="1" applyFont="1" applyNumberFormat="1">
      <alignment horizontal="center"/>
    </xf>
    <xf borderId="3" fillId="7" fontId="3" numFmtId="0" xfId="0" applyAlignment="1" applyBorder="1" applyFill="1" applyFont="1">
      <alignment horizontal="center" vertical="center"/>
    </xf>
    <xf borderId="3" fillId="7" fontId="4" numFmtId="0" xfId="0" applyAlignment="1" applyBorder="1" applyFont="1">
      <alignment horizontal="center" shrinkToFit="0" wrapText="1"/>
    </xf>
    <xf borderId="3" fillId="6" fontId="3" numFmtId="0" xfId="0" applyAlignment="1" applyBorder="1" applyFont="1">
      <alignment horizontal="center"/>
    </xf>
    <xf borderId="3" fillId="5" fontId="3" numFmtId="0" xfId="0" applyAlignment="1" applyBorder="1" applyFont="1">
      <alignment horizontal="center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4" numFmtId="1" xfId="0" applyAlignment="1" applyFont="1" applyNumberFormat="1">
      <alignment horizontal="center"/>
    </xf>
    <xf borderId="3" fillId="4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wrapText="1"/>
    </xf>
    <xf borderId="5" fillId="5" fontId="4" numFmtId="0" xfId="0" applyAlignment="1" applyBorder="1" applyFont="1">
      <alignment horizontal="center"/>
    </xf>
    <xf borderId="3" fillId="5" fontId="5" numFmtId="0" xfId="0" applyAlignment="1" applyBorder="1" applyFont="1">
      <alignment horizontal="center"/>
    </xf>
    <xf borderId="3" fillId="0" fontId="4" numFmtId="0" xfId="0" applyAlignment="1" applyBorder="1" applyFont="1">
      <alignment horizontal="center" shrinkToFit="0" vertical="center" wrapText="1"/>
    </xf>
    <xf borderId="3" fillId="0" fontId="4" numFmtId="3" xfId="0" applyAlignment="1" applyBorder="1" applyFont="1" applyNumberFormat="1">
      <alignment horizontal="center"/>
    </xf>
    <xf borderId="3" fillId="0" fontId="3" numFmtId="0" xfId="0" applyAlignment="1" applyBorder="1" applyFont="1">
      <alignment shrinkToFit="0" wrapText="1"/>
    </xf>
    <xf borderId="3" fillId="7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2" fillId="8" fontId="3" numFmtId="1" xfId="0" applyAlignment="1" applyBorder="1" applyFill="1" applyFont="1" applyNumberFormat="1">
      <alignment horizontal="center" shrinkToFit="0" vertical="center" wrapText="1"/>
    </xf>
    <xf borderId="2" fillId="8" fontId="3" numFmtId="0" xfId="0" applyAlignment="1" applyBorder="1" applyFont="1">
      <alignment horizontal="center" shrinkToFit="0" vertical="center" wrapText="1"/>
    </xf>
    <xf borderId="2" fillId="7" fontId="3" numFmtId="0" xfId="0" applyAlignment="1" applyBorder="1" applyFont="1">
      <alignment horizontal="center" shrinkToFit="0" vertical="center" wrapText="1"/>
    </xf>
    <xf borderId="3" fillId="7" fontId="4" numFmtId="0" xfId="0" applyAlignment="1" applyBorder="1" applyFont="1">
      <alignment horizontal="center" vertical="center"/>
    </xf>
    <xf borderId="2" fillId="9" fontId="3" numFmtId="0" xfId="0" applyAlignment="1" applyBorder="1" applyFill="1" applyFont="1">
      <alignment horizontal="center" shrinkToFit="0" vertical="center" wrapText="1"/>
    </xf>
    <xf borderId="3" fillId="9" fontId="4" numFmtId="0" xfId="0" applyAlignment="1" applyBorder="1" applyFont="1">
      <alignment horizontal="center" vertical="center"/>
    </xf>
    <xf borderId="3" fillId="5" fontId="3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 shrinkToFit="0" wrapText="1"/>
    </xf>
    <xf borderId="3" fillId="6" fontId="3" numFmtId="0" xfId="0" applyAlignment="1" applyBorder="1" applyFont="1">
      <alignment horizontal="center" shrinkToFit="0" vertical="center" wrapText="1"/>
    </xf>
    <xf borderId="9" fillId="3" fontId="3" numFmtId="0" xfId="0" applyAlignment="1" applyBorder="1" applyFont="1">
      <alignment horizontal="center" shrinkToFit="0" vertical="center" wrapText="1"/>
    </xf>
    <xf borderId="3" fillId="8" fontId="3" numFmtId="1" xfId="0" applyAlignment="1" applyBorder="1" applyFont="1" applyNumberFormat="1">
      <alignment horizontal="center" shrinkToFit="0" vertical="center" wrapText="1"/>
    </xf>
    <xf borderId="10" fillId="8" fontId="3" numFmtId="1" xfId="0" applyAlignment="1" applyBorder="1" applyFont="1" applyNumberFormat="1">
      <alignment horizontal="center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shrinkToFit="0" wrapText="1"/>
    </xf>
    <xf borderId="4" fillId="5" fontId="4" numFmtId="1" xfId="0" applyAlignment="1" applyBorder="1" applyFont="1" applyNumberFormat="1">
      <alignment horizontal="center"/>
    </xf>
    <xf borderId="11" fillId="0" fontId="3" numFmtId="0" xfId="0" applyAlignment="1" applyBorder="1" applyFont="1">
      <alignment horizontal="center" shrinkToFit="0" vertical="center" wrapText="1"/>
    </xf>
    <xf borderId="4" fillId="0" fontId="4" numFmtId="1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  <xf borderId="12" fillId="0" fontId="3" numFmtId="0" xfId="0" applyAlignment="1" applyBorder="1" applyFont="1">
      <alignment horizontal="center" shrinkToFit="0" vertical="center" wrapText="1"/>
    </xf>
    <xf borderId="13" fillId="0" fontId="4" numFmtId="1" xfId="0" applyAlignment="1" applyBorder="1" applyFont="1" applyNumberFormat="1">
      <alignment horizontal="center"/>
    </xf>
    <xf borderId="12" fillId="5" fontId="3" numFmtId="0" xfId="0" applyAlignment="1" applyBorder="1" applyFont="1">
      <alignment horizontal="center" shrinkToFit="0" vertical="center" wrapText="1"/>
    </xf>
    <xf borderId="13" fillId="5" fontId="4" numFmtId="1" xfId="0" applyAlignment="1" applyBorder="1" applyFont="1" applyNumberFormat="1">
      <alignment horizontal="center"/>
    </xf>
    <xf borderId="0" fillId="5" fontId="4" numFmtId="0" xfId="0" applyAlignment="1" applyFont="1">
      <alignment horizontal="center"/>
    </xf>
    <xf borderId="13" fillId="0" fontId="4" numFmtId="0" xfId="0" applyAlignment="1" applyBorder="1" applyFont="1">
      <alignment horizontal="center"/>
    </xf>
    <xf borderId="3" fillId="0" fontId="6" numFmtId="0" xfId="0" applyBorder="1" applyFont="1"/>
    <xf borderId="12" fillId="0" fontId="4" numFmtId="0" xfId="0" applyAlignment="1" applyBorder="1" applyFont="1">
      <alignment horizontal="center"/>
    </xf>
    <xf borderId="4" fillId="2" fontId="4" numFmtId="1" xfId="0" applyAlignment="1" applyBorder="1" applyFont="1" applyNumberFormat="1">
      <alignment horizontal="center"/>
    </xf>
    <xf borderId="3" fillId="2" fontId="4" numFmtId="1" xfId="0" applyAlignment="1" applyBorder="1" applyFont="1" applyNumberFormat="1">
      <alignment horizontal="center" shrinkToFit="0" wrapText="1"/>
    </xf>
    <xf borderId="3" fillId="2" fontId="3" numFmtId="0" xfId="0" applyAlignment="1" applyBorder="1" applyFont="1">
      <alignment horizontal="center" shrinkToFit="0" wrapText="1"/>
    </xf>
    <xf borderId="13" fillId="0" fontId="4" numFmtId="1" xfId="0" applyAlignment="1" applyBorder="1" applyFont="1" applyNumberFormat="1">
      <alignment horizontal="center" shrinkToFit="0" wrapText="1"/>
    </xf>
    <xf borderId="3" fillId="0" fontId="4" numFmtId="1" xfId="0" applyAlignment="1" applyBorder="1" applyFont="1" applyNumberFormat="1">
      <alignment horizontal="center" shrinkToFit="0" wrapText="1"/>
    </xf>
    <xf borderId="11" fillId="5" fontId="4" numFmtId="0" xfId="0" applyAlignment="1" applyBorder="1" applyFont="1">
      <alignment horizontal="center"/>
    </xf>
    <xf borderId="14" fillId="5" fontId="4" numFmtId="0" xfId="0" applyAlignment="1" applyBorder="1" applyFont="1">
      <alignment horizontal="center"/>
    </xf>
    <xf borderId="3" fillId="0" fontId="3" numFmtId="0" xfId="0" applyBorder="1" applyFont="1"/>
    <xf borderId="11" fillId="2" fontId="3" numFmtId="0" xfId="0" applyAlignment="1" applyBorder="1" applyFont="1">
      <alignment horizontal="center" shrinkToFit="0" vertical="center" wrapText="1"/>
    </xf>
    <xf borderId="3" fillId="0" fontId="7" numFmtId="0" xfId="0" applyBorder="1" applyFont="1"/>
    <xf borderId="0" fillId="6" fontId="4" numFmtId="0" xfId="0" applyAlignment="1" applyFont="1">
      <alignment horizontal="center"/>
    </xf>
    <xf borderId="15" fillId="0" fontId="4" numFmtId="0" xfId="0" applyAlignment="1" applyBorder="1" applyFont="1">
      <alignment horizontal="center"/>
    </xf>
    <xf borderId="3" fillId="0" fontId="3" numFmtId="1" xfId="0" applyAlignment="1" applyBorder="1" applyFont="1" applyNumberFormat="1">
      <alignment horizontal="center"/>
    </xf>
    <xf borderId="4" fillId="6" fontId="4" numFmtId="1" xfId="0" applyAlignment="1" applyBorder="1" applyFont="1" applyNumberFormat="1">
      <alignment horizontal="center"/>
    </xf>
    <xf borderId="3" fillId="6" fontId="4" numFmtId="1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6" fillId="5" fontId="4" numFmtId="0" xfId="0" applyAlignment="1" applyBorder="1" applyFont="1">
      <alignment horizontal="center"/>
    </xf>
    <xf borderId="4" fillId="5" fontId="4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8" fillId="0" fontId="3" numFmtId="0" xfId="0" applyAlignment="1" applyBorder="1" applyFont="1">
      <alignment horizontal="center"/>
    </xf>
    <xf borderId="1" fillId="10" fontId="3" numFmtId="0" xfId="0" applyAlignment="1" applyBorder="1" applyFill="1" applyFont="1">
      <alignment horizontal="center" shrinkToFit="0" vertical="center" wrapText="1"/>
    </xf>
    <xf borderId="17" fillId="10" fontId="3" numFmtId="0" xfId="0" applyAlignment="1" applyBorder="1" applyFont="1">
      <alignment horizontal="center" shrinkToFit="0" vertical="center" wrapText="1"/>
    </xf>
    <xf borderId="2" fillId="7" fontId="4" numFmtId="0" xfId="0" applyAlignment="1" applyBorder="1" applyFont="1">
      <alignment horizontal="center" shrinkToFit="0" vertical="center" wrapText="1"/>
    </xf>
    <xf borderId="3" fillId="8" fontId="4" numFmtId="0" xfId="0" applyAlignment="1" applyBorder="1" applyFont="1">
      <alignment horizontal="center" vertical="center"/>
    </xf>
    <xf borderId="5" fillId="8" fontId="4" numFmtId="0" xfId="0" applyAlignment="1" applyBorder="1" applyFont="1">
      <alignment horizontal="center" vertical="center"/>
    </xf>
    <xf borderId="5" fillId="11" fontId="4" numFmtId="0" xfId="0" applyAlignment="1" applyBorder="1" applyFill="1" applyFont="1">
      <alignment horizontal="center"/>
    </xf>
    <xf borderId="3" fillId="12" fontId="4" numFmtId="0" xfId="0" applyAlignment="1" applyBorder="1" applyFill="1" applyFont="1">
      <alignment horizontal="center" shrinkToFit="0" wrapText="1"/>
    </xf>
    <xf borderId="4" fillId="5" fontId="3" numFmtId="0" xfId="0" applyAlignment="1" applyBorder="1" applyFont="1">
      <alignment horizontal="center" vertical="center"/>
    </xf>
    <xf borderId="4" fillId="5" fontId="3" numFmtId="0" xfId="0" applyAlignment="1" applyBorder="1" applyFont="1">
      <alignment horizontal="center"/>
    </xf>
    <xf borderId="14" fillId="5" fontId="3" numFmtId="0" xfId="0" applyAlignment="1" applyBorder="1" applyFont="1">
      <alignment horizontal="center" vertical="center"/>
    </xf>
    <xf borderId="18" fillId="5" fontId="3" numFmtId="0" xfId="0" applyAlignment="1" applyBorder="1" applyFont="1">
      <alignment horizontal="center" shrinkToFit="0" vertical="center" wrapText="1"/>
    </xf>
    <xf borderId="18" fillId="5" fontId="3" numFmtId="0" xfId="0" applyAlignment="1" applyBorder="1" applyFont="1">
      <alignment horizontal="center" vertical="center"/>
    </xf>
    <xf borderId="18" fillId="5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/>
    </xf>
    <xf borderId="14" fillId="13" fontId="3" numFmtId="0" xfId="0" applyAlignment="1" applyBorder="1" applyFill="1" applyFont="1">
      <alignment horizontal="center" vertical="center"/>
    </xf>
    <xf borderId="3" fillId="13" fontId="4" numFmtId="0" xfId="0" applyAlignment="1" applyBorder="1" applyFont="1">
      <alignment horizontal="center"/>
    </xf>
    <xf borderId="14" fillId="2" fontId="3" numFmtId="0" xfId="0" applyAlignment="1" applyBorder="1" applyFont="1">
      <alignment horizontal="center" vertical="center"/>
    </xf>
    <xf borderId="14" fillId="6" fontId="3" numFmtId="0" xfId="0" applyAlignment="1" applyBorder="1" applyFont="1">
      <alignment horizontal="center" vertical="center"/>
    </xf>
    <xf borderId="3" fillId="5" fontId="4" numFmtId="164" xfId="0" applyAlignment="1" applyBorder="1" applyFont="1" applyNumberFormat="1">
      <alignment horizontal="center"/>
    </xf>
    <xf borderId="18" fillId="2" fontId="3" numFmtId="0" xfId="0" applyAlignment="1" applyBorder="1" applyFont="1">
      <alignment horizontal="center" shrinkToFit="0" vertical="center" wrapText="1"/>
    </xf>
    <xf borderId="18" fillId="2" fontId="3" numFmtId="0" xfId="0" applyAlignment="1" applyBorder="1" applyFont="1">
      <alignment horizontal="center" vertical="center"/>
    </xf>
    <xf borderId="18" fillId="2" fontId="3" numFmtId="0" xfId="0" applyAlignment="1" applyBorder="1" applyFont="1">
      <alignment horizontal="center"/>
    </xf>
    <xf borderId="11" fillId="2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 shrinkToFit="0" wrapText="1"/>
    </xf>
    <xf borderId="11" fillId="6" fontId="4" numFmtId="0" xfId="0" applyAlignment="1" applyBorder="1" applyFont="1">
      <alignment horizontal="center"/>
    </xf>
    <xf borderId="3" fillId="3" fontId="8" numFmtId="0" xfId="0" applyAlignment="1" applyBorder="1" applyFont="1">
      <alignment horizontal="center" shrinkToFit="0" vertical="center" wrapText="1"/>
    </xf>
    <xf borderId="3" fillId="14" fontId="8" numFmtId="0" xfId="0" applyAlignment="1" applyBorder="1" applyFill="1" applyFont="1">
      <alignment horizontal="center" shrinkToFit="0" vertical="center" wrapText="1"/>
    </xf>
    <xf borderId="3" fillId="14" fontId="4" numFmtId="1" xfId="0" applyAlignment="1" applyBorder="1" applyFont="1" applyNumberFormat="1">
      <alignment horizontal="center" shrinkToFit="0" vertical="center" wrapText="1"/>
    </xf>
    <xf borderId="3" fillId="14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vertical="center"/>
    </xf>
    <xf borderId="14" fillId="5" fontId="8" numFmtId="0" xfId="0" applyAlignment="1" applyBorder="1" applyFont="1">
      <alignment horizontal="center"/>
    </xf>
    <xf borderId="14" fillId="5" fontId="8" numFmtId="0" xfId="0" applyAlignment="1" applyBorder="1" applyFont="1">
      <alignment horizontal="center" shrinkToFit="0" wrapText="1"/>
    </xf>
    <xf borderId="14" fillId="5" fontId="4" numFmtId="1" xfId="0" applyAlignment="1" applyBorder="1" applyFont="1" applyNumberFormat="1">
      <alignment horizontal="center"/>
    </xf>
    <xf borderId="3" fillId="5" fontId="8" numFmtId="0" xfId="0" applyAlignment="1" applyBorder="1" applyFont="1">
      <alignment horizontal="center"/>
    </xf>
    <xf borderId="3" fillId="5" fontId="8" numFmtId="0" xfId="0" applyAlignment="1" applyBorder="1" applyFont="1">
      <alignment horizontal="center" shrinkToFit="0" wrapText="1"/>
    </xf>
    <xf borderId="3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center" shrinkToFit="0" wrapText="1"/>
    </xf>
    <xf borderId="3" fillId="2" fontId="8" numFmtId="0" xfId="0" applyAlignment="1" applyBorder="1" applyFont="1">
      <alignment horizontal="center"/>
    </xf>
    <xf borderId="14" fillId="2" fontId="4" numFmtId="0" xfId="0" applyAlignment="1" applyBorder="1" applyFont="1">
      <alignment horizontal="center"/>
    </xf>
    <xf borderId="3" fillId="0" fontId="4" numFmtId="16" xfId="0" applyAlignment="1" applyBorder="1" applyFont="1" applyNumberFormat="1">
      <alignment horizontal="center"/>
    </xf>
    <xf borderId="3" fillId="2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6" fontId="8" numFmtId="0" xfId="0" applyAlignment="1" applyBorder="1" applyFont="1">
      <alignment horizontal="center"/>
    </xf>
    <xf borderId="3" fillId="0" fontId="4" numFmtId="49" xfId="0" applyAlignment="1" applyBorder="1" applyFont="1" applyNumberFormat="1">
      <alignment horizontal="center"/>
    </xf>
    <xf borderId="14" fillId="6" fontId="4" numFmtId="0" xfId="0" applyAlignment="1" applyBorder="1" applyFont="1">
      <alignment horizontal="center"/>
    </xf>
    <xf borderId="3" fillId="7" fontId="8" numFmtId="0" xfId="0" applyAlignment="1" applyBorder="1" applyFont="1">
      <alignment horizontal="center"/>
    </xf>
    <xf borderId="14" fillId="7" fontId="4" numFmtId="0" xfId="0" applyAlignment="1" applyBorder="1" applyFont="1">
      <alignment horizontal="center"/>
    </xf>
    <xf borderId="3" fillId="2" fontId="8" numFmtId="0" xfId="0" applyAlignment="1" applyBorder="1" applyFont="1">
      <alignment horizontal="center" shrinkToFit="0" wrapText="1"/>
    </xf>
    <xf borderId="3" fillId="6" fontId="8" numFmtId="0" xfId="0" applyAlignment="1" applyBorder="1" applyFont="1">
      <alignment horizontal="center" shrinkToFit="0" wrapText="1"/>
    </xf>
    <xf borderId="3" fillId="6" fontId="9" numFmtId="0" xfId="0" applyAlignment="1" applyBorder="1" applyFont="1">
      <alignment horizontal="center" vertical="center"/>
    </xf>
    <xf borderId="3" fillId="6" fontId="4" numFmtId="0" xfId="0" applyAlignment="1" applyBorder="1" applyFont="1">
      <alignment horizontal="center" vertical="center"/>
    </xf>
    <xf borderId="3" fillId="6" fontId="4" numFmtId="16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externalLink" Target="externalLinks/externalLink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nycha-my.sharepoint.com/personal/hannah_wolfe_nycha_nyc_gov/Documents/Caretaker-G'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taff_formula"/>
      <sheetName val="Population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B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25.57"/>
    <col customWidth="1" min="3" max="3" width="24.57"/>
    <col customWidth="1" min="4" max="4" width="13.57"/>
    <col customWidth="1" min="5" max="5" width="29.57"/>
    <col customWidth="1" min="6" max="6" width="20.0"/>
    <col customWidth="1" min="7" max="8" width="20.43"/>
    <col customWidth="1" min="9" max="9" width="62.43"/>
    <col customWidth="1" min="10" max="26" width="10.57"/>
  </cols>
  <sheetData>
    <row r="1" ht="14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4" t="s">
        <v>21</v>
      </c>
      <c r="G1" s="5" t="s">
        <v>22</v>
      </c>
      <c r="H1" s="5" t="s">
        <v>23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180.0</v>
      </c>
      <c r="B2" s="8" t="s">
        <v>24</v>
      </c>
      <c r="C2" s="7" t="s">
        <v>25</v>
      </c>
      <c r="D2" s="9">
        <v>180.0</v>
      </c>
      <c r="E2" s="8" t="s">
        <v>24</v>
      </c>
      <c r="F2" s="10">
        <v>1.0</v>
      </c>
      <c r="G2" s="9">
        <v>1.0</v>
      </c>
      <c r="H2" s="9" t="str">
        <f t="shared" ref="H2:H301" si="1">IF(F2=G2,"No","Yes")</f>
        <v>No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>
        <v>180.0</v>
      </c>
      <c r="B3" s="8" t="s">
        <v>24</v>
      </c>
      <c r="C3" s="7" t="s">
        <v>25</v>
      </c>
      <c r="D3" s="9">
        <v>208.0</v>
      </c>
      <c r="E3" s="8" t="s">
        <v>26</v>
      </c>
      <c r="F3" s="10">
        <v>3.0</v>
      </c>
      <c r="G3" s="9">
        <v>3.0</v>
      </c>
      <c r="H3" s="9" t="str">
        <f t="shared" si="1"/>
        <v>No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>
        <v>180.0</v>
      </c>
      <c r="B4" s="8" t="s">
        <v>24</v>
      </c>
      <c r="C4" s="7" t="s">
        <v>25</v>
      </c>
      <c r="D4" s="9">
        <v>287.0</v>
      </c>
      <c r="E4" s="8" t="s">
        <v>27</v>
      </c>
      <c r="F4" s="10">
        <v>1.0</v>
      </c>
      <c r="G4" s="9">
        <v>1.0</v>
      </c>
      <c r="H4" s="9" t="str">
        <f t="shared" si="1"/>
        <v>No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7">
        <v>118.0</v>
      </c>
      <c r="B5" s="8" t="s">
        <v>28</v>
      </c>
      <c r="C5" s="7" t="s">
        <v>25</v>
      </c>
      <c r="D5" s="9">
        <v>118.0</v>
      </c>
      <c r="E5" s="8" t="s">
        <v>29</v>
      </c>
      <c r="F5" s="10">
        <v>7.0</v>
      </c>
      <c r="G5" s="9">
        <v>7.0</v>
      </c>
      <c r="H5" s="9" t="str">
        <f t="shared" si="1"/>
        <v>No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1">
        <v>31.0</v>
      </c>
      <c r="B6" s="8" t="s">
        <v>30</v>
      </c>
      <c r="C6" s="7" t="s">
        <v>31</v>
      </c>
      <c r="D6" s="9">
        <v>31.0</v>
      </c>
      <c r="E6" s="8" t="s">
        <v>32</v>
      </c>
      <c r="F6" s="10">
        <v>6.0</v>
      </c>
      <c r="G6" s="12">
        <v>6.0</v>
      </c>
      <c r="H6" s="9" t="str">
        <f t="shared" si="1"/>
        <v>No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>
        <v>31.0</v>
      </c>
      <c r="B7" s="8" t="s">
        <v>30</v>
      </c>
      <c r="C7" s="7" t="s">
        <v>31</v>
      </c>
      <c r="D7" s="9">
        <v>85.0</v>
      </c>
      <c r="E7" s="8" t="s">
        <v>33</v>
      </c>
      <c r="F7" s="10">
        <v>3.0</v>
      </c>
      <c r="G7" s="9">
        <v>3.0</v>
      </c>
      <c r="H7" s="9" t="str">
        <f t="shared" si="1"/>
        <v>No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7">
        <v>22.0</v>
      </c>
      <c r="B8" s="8" t="s">
        <v>34</v>
      </c>
      <c r="C8" s="7" t="s">
        <v>35</v>
      </c>
      <c r="D8" s="9">
        <v>22.0</v>
      </c>
      <c r="E8" s="8" t="s">
        <v>36</v>
      </c>
      <c r="F8" s="10">
        <v>24.0</v>
      </c>
      <c r="G8" s="9">
        <v>24.0</v>
      </c>
      <c r="H8" s="9" t="str">
        <f t="shared" si="1"/>
        <v>No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22.0</v>
      </c>
      <c r="B9" s="8" t="s">
        <v>34</v>
      </c>
      <c r="C9" s="7" t="s">
        <v>35</v>
      </c>
      <c r="D9" s="9">
        <v>187.0</v>
      </c>
      <c r="E9" s="8" t="s">
        <v>37</v>
      </c>
      <c r="F9" s="10">
        <v>1.0</v>
      </c>
      <c r="G9" s="9">
        <v>1.0</v>
      </c>
      <c r="H9" s="9" t="str">
        <f t="shared" si="1"/>
        <v>No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22.0</v>
      </c>
      <c r="B10" s="8" t="s">
        <v>34</v>
      </c>
      <c r="C10" s="7" t="s">
        <v>35</v>
      </c>
      <c r="D10" s="9">
        <v>262.0</v>
      </c>
      <c r="E10" s="8" t="s">
        <v>38</v>
      </c>
      <c r="F10" s="10">
        <v>2.0</v>
      </c>
      <c r="G10" s="9">
        <v>2.0</v>
      </c>
      <c r="H10" s="9" t="str">
        <f t="shared" si="1"/>
        <v>No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26.0</v>
      </c>
      <c r="B11" s="8" t="s">
        <v>39</v>
      </c>
      <c r="C11" s="7" t="s">
        <v>40</v>
      </c>
      <c r="D11" s="9">
        <v>26.0</v>
      </c>
      <c r="E11" s="8" t="s">
        <v>41</v>
      </c>
      <c r="F11" s="10">
        <v>22.0</v>
      </c>
      <c r="G11" s="9">
        <v>22.0</v>
      </c>
      <c r="H11" s="9" t="str">
        <f t="shared" si="1"/>
        <v>No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7">
        <v>91.0</v>
      </c>
      <c r="B12" s="8" t="s">
        <v>42</v>
      </c>
      <c r="C12" s="7" t="s">
        <v>40</v>
      </c>
      <c r="D12" s="9">
        <v>91.0</v>
      </c>
      <c r="E12" s="8" t="s">
        <v>43</v>
      </c>
      <c r="F12" s="10">
        <v>8.0</v>
      </c>
      <c r="G12" s="10">
        <v>8.0</v>
      </c>
      <c r="H12" s="9" t="str">
        <f t="shared" si="1"/>
        <v>No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91.0</v>
      </c>
      <c r="B13" s="8" t="s">
        <v>42</v>
      </c>
      <c r="C13" s="7" t="s">
        <v>40</v>
      </c>
      <c r="D13" s="9">
        <v>232.0</v>
      </c>
      <c r="E13" s="8" t="s">
        <v>44</v>
      </c>
      <c r="F13" s="10">
        <v>1.0</v>
      </c>
      <c r="G13" s="10">
        <v>1.0</v>
      </c>
      <c r="H13" s="9" t="str">
        <f t="shared" si="1"/>
        <v>No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3">
        <v>91.0</v>
      </c>
      <c r="B14" s="14" t="s">
        <v>42</v>
      </c>
      <c r="C14" s="13" t="s">
        <v>40</v>
      </c>
      <c r="D14" s="15">
        <v>209.0</v>
      </c>
      <c r="E14" s="14" t="s">
        <v>45</v>
      </c>
      <c r="F14" s="15"/>
      <c r="G14" s="15"/>
      <c r="H14" s="15" t="str">
        <f t="shared" si="1"/>
        <v>No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3">
        <v>91.0</v>
      </c>
      <c r="B15" s="14" t="s">
        <v>42</v>
      </c>
      <c r="C15" s="13" t="s">
        <v>40</v>
      </c>
      <c r="D15" s="15">
        <v>212.0</v>
      </c>
      <c r="E15" s="14" t="s">
        <v>46</v>
      </c>
      <c r="F15" s="15"/>
      <c r="G15" s="15"/>
      <c r="H15" s="15" t="str">
        <f t="shared" si="1"/>
        <v>No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3">
        <v>91.0</v>
      </c>
      <c r="B16" s="14" t="s">
        <v>42</v>
      </c>
      <c r="C16" s="13" t="s">
        <v>40</v>
      </c>
      <c r="D16" s="15">
        <v>213.0</v>
      </c>
      <c r="E16" s="14" t="s">
        <v>47</v>
      </c>
      <c r="F16" s="15"/>
      <c r="G16" s="15"/>
      <c r="H16" s="15" t="str">
        <f t="shared" si="1"/>
        <v>No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3">
        <v>91.0</v>
      </c>
      <c r="B17" s="14" t="s">
        <v>42</v>
      </c>
      <c r="C17" s="13" t="s">
        <v>40</v>
      </c>
      <c r="D17" s="15">
        <v>226.0</v>
      </c>
      <c r="E17" s="14" t="s">
        <v>48</v>
      </c>
      <c r="F17" s="15"/>
      <c r="G17" s="15"/>
      <c r="H17" s="15" t="str">
        <f t="shared" si="1"/>
        <v>No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3">
        <v>91.0</v>
      </c>
      <c r="B18" s="14" t="s">
        <v>42</v>
      </c>
      <c r="C18" s="13" t="s">
        <v>40</v>
      </c>
      <c r="D18" s="15">
        <v>283.0</v>
      </c>
      <c r="E18" s="14" t="s">
        <v>49</v>
      </c>
      <c r="F18" s="15"/>
      <c r="G18" s="15"/>
      <c r="H18" s="15" t="str">
        <f t="shared" si="1"/>
        <v>No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3">
        <v>91.0</v>
      </c>
      <c r="B19" s="14" t="s">
        <v>42</v>
      </c>
      <c r="C19" s="13" t="s">
        <v>40</v>
      </c>
      <c r="D19" s="15">
        <v>260.0</v>
      </c>
      <c r="E19" s="14" t="s">
        <v>50</v>
      </c>
      <c r="F19" s="15"/>
      <c r="G19" s="15"/>
      <c r="H19" s="15" t="str">
        <f t="shared" si="1"/>
        <v>No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3">
        <v>91.0</v>
      </c>
      <c r="B20" s="14" t="s">
        <v>42</v>
      </c>
      <c r="C20" s="13" t="s">
        <v>40</v>
      </c>
      <c r="D20" s="15">
        <v>273.0</v>
      </c>
      <c r="E20" s="14" t="s">
        <v>51</v>
      </c>
      <c r="F20" s="15"/>
      <c r="G20" s="15"/>
      <c r="H20" s="15" t="str">
        <f t="shared" si="1"/>
        <v>No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3">
        <v>91.0</v>
      </c>
      <c r="B21" s="14" t="s">
        <v>42</v>
      </c>
      <c r="C21" s="13" t="s">
        <v>40</v>
      </c>
      <c r="D21" s="15">
        <v>274.0</v>
      </c>
      <c r="E21" s="14" t="s">
        <v>52</v>
      </c>
      <c r="F21" s="15"/>
      <c r="G21" s="15"/>
      <c r="H21" s="15" t="str">
        <f t="shared" si="1"/>
        <v>No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3">
        <v>91.0</v>
      </c>
      <c r="B22" s="14" t="s">
        <v>42</v>
      </c>
      <c r="C22" s="13" t="s">
        <v>40</v>
      </c>
      <c r="D22" s="15">
        <v>275.0</v>
      </c>
      <c r="E22" s="14" t="s">
        <v>53</v>
      </c>
      <c r="F22" s="15"/>
      <c r="G22" s="15"/>
      <c r="H22" s="15" t="str">
        <f t="shared" si="1"/>
        <v>No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3">
        <v>91.0</v>
      </c>
      <c r="B23" s="14" t="s">
        <v>42</v>
      </c>
      <c r="C23" s="13" t="s">
        <v>40</v>
      </c>
      <c r="D23" s="15">
        <v>284.0</v>
      </c>
      <c r="E23" s="14" t="s">
        <v>54</v>
      </c>
      <c r="F23" s="15"/>
      <c r="G23" s="15"/>
      <c r="H23" s="15" t="str">
        <f t="shared" si="1"/>
        <v>No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>
        <v>91.0</v>
      </c>
      <c r="B24" s="8" t="s">
        <v>42</v>
      </c>
      <c r="C24" s="7" t="s">
        <v>40</v>
      </c>
      <c r="D24" s="9">
        <v>316.0</v>
      </c>
      <c r="E24" s="8" t="s">
        <v>55</v>
      </c>
      <c r="F24" s="10">
        <v>1.0</v>
      </c>
      <c r="G24" s="10">
        <v>1.0</v>
      </c>
      <c r="H24" s="9" t="str">
        <f t="shared" si="1"/>
        <v>No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91.0</v>
      </c>
      <c r="B25" s="8" t="s">
        <v>42</v>
      </c>
      <c r="C25" s="7" t="s">
        <v>40</v>
      </c>
      <c r="D25" s="9">
        <v>279.0</v>
      </c>
      <c r="E25" s="8" t="s">
        <v>56</v>
      </c>
      <c r="F25" s="10">
        <v>1.0</v>
      </c>
      <c r="G25" s="10">
        <v>1.0</v>
      </c>
      <c r="H25" s="9" t="str">
        <f t="shared" si="1"/>
        <v>No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60.0</v>
      </c>
      <c r="B26" s="8" t="s">
        <v>57</v>
      </c>
      <c r="C26" s="7" t="s">
        <v>35</v>
      </c>
      <c r="D26" s="9">
        <v>60.0</v>
      </c>
      <c r="E26" s="8" t="s">
        <v>58</v>
      </c>
      <c r="F26" s="10">
        <v>35.0</v>
      </c>
      <c r="G26" s="9">
        <v>35.0</v>
      </c>
      <c r="H26" s="9" t="str">
        <f t="shared" si="1"/>
        <v>No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60.0</v>
      </c>
      <c r="B27" s="8" t="s">
        <v>57</v>
      </c>
      <c r="C27" s="7" t="s">
        <v>35</v>
      </c>
      <c r="D27" s="9">
        <v>198.0</v>
      </c>
      <c r="E27" s="8" t="s">
        <v>59</v>
      </c>
      <c r="F27" s="10">
        <v>1.0</v>
      </c>
      <c r="G27" s="9">
        <v>1.0</v>
      </c>
      <c r="H27" s="9" t="str">
        <f t="shared" si="1"/>
        <v>No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>
        <v>92.0</v>
      </c>
      <c r="B28" s="8" t="s">
        <v>60</v>
      </c>
      <c r="C28" s="7" t="s">
        <v>31</v>
      </c>
      <c r="D28" s="9">
        <v>92.0</v>
      </c>
      <c r="E28" s="8" t="s">
        <v>61</v>
      </c>
      <c r="F28" s="10">
        <v>26.0</v>
      </c>
      <c r="G28" s="9">
        <v>26.0</v>
      </c>
      <c r="H28" s="9" t="str">
        <f t="shared" si="1"/>
        <v>No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1">
        <v>165.0</v>
      </c>
      <c r="B29" s="8" t="s">
        <v>62</v>
      </c>
      <c r="C29" s="7" t="s">
        <v>40</v>
      </c>
      <c r="D29" s="9">
        <v>165.0</v>
      </c>
      <c r="E29" s="8" t="s">
        <v>63</v>
      </c>
      <c r="F29" s="10">
        <v>7.0</v>
      </c>
      <c r="G29" s="12">
        <v>6.0</v>
      </c>
      <c r="H29" s="9" t="str">
        <f t="shared" si="1"/>
        <v>Yes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1">
        <v>165.0</v>
      </c>
      <c r="B30" s="8" t="s">
        <v>62</v>
      </c>
      <c r="C30" s="7" t="s">
        <v>40</v>
      </c>
      <c r="D30" s="9">
        <v>51.0</v>
      </c>
      <c r="E30" s="8" t="s">
        <v>64</v>
      </c>
      <c r="F30" s="10">
        <v>14.0</v>
      </c>
      <c r="G30" s="12">
        <v>14.0</v>
      </c>
      <c r="H30" s="9" t="str">
        <f t="shared" si="1"/>
        <v>No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hidden="1" customHeight="1">
      <c r="A31" s="11">
        <v>52.0</v>
      </c>
      <c r="B31" s="8" t="s">
        <v>65</v>
      </c>
      <c r="C31" s="7" t="s">
        <v>66</v>
      </c>
      <c r="D31" s="9">
        <v>52.0</v>
      </c>
      <c r="E31" s="8" t="s">
        <v>67</v>
      </c>
      <c r="F31" s="10">
        <v>17.0</v>
      </c>
      <c r="G31" s="12">
        <v>16.0</v>
      </c>
      <c r="H31" s="9" t="str">
        <f t="shared" si="1"/>
        <v>Yes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243.0</v>
      </c>
      <c r="B32" s="8" t="s">
        <v>68</v>
      </c>
      <c r="C32" s="7" t="s">
        <v>31</v>
      </c>
      <c r="D32" s="9">
        <v>243.0</v>
      </c>
      <c r="E32" s="8" t="s">
        <v>69</v>
      </c>
      <c r="F32" s="10">
        <v>10.0</v>
      </c>
      <c r="G32" s="9">
        <v>10.0</v>
      </c>
      <c r="H32" s="9" t="str">
        <f t="shared" si="1"/>
        <v>No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243.0</v>
      </c>
      <c r="B33" s="8" t="s">
        <v>68</v>
      </c>
      <c r="C33" s="7" t="s">
        <v>31</v>
      </c>
      <c r="D33" s="9">
        <v>271.0</v>
      </c>
      <c r="E33" s="8" t="s">
        <v>70</v>
      </c>
      <c r="F33" s="10">
        <v>7.0</v>
      </c>
      <c r="G33" s="9">
        <v>7.0</v>
      </c>
      <c r="H33" s="9" t="str">
        <f t="shared" si="1"/>
        <v>No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7">
        <v>138.0</v>
      </c>
      <c r="B34" s="8" t="s">
        <v>71</v>
      </c>
      <c r="C34" s="7" t="s">
        <v>25</v>
      </c>
      <c r="D34" s="9">
        <v>138.0</v>
      </c>
      <c r="E34" s="8" t="s">
        <v>72</v>
      </c>
      <c r="F34" s="10">
        <v>5.0</v>
      </c>
      <c r="G34" s="9">
        <v>5.0</v>
      </c>
      <c r="H34" s="9" t="str">
        <f t="shared" si="1"/>
        <v>No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3">
        <v>46.0</v>
      </c>
      <c r="B35" s="14" t="s">
        <v>73</v>
      </c>
      <c r="C35" s="13" t="s">
        <v>31</v>
      </c>
      <c r="D35" s="15">
        <v>345.0</v>
      </c>
      <c r="E35" s="14" t="s">
        <v>74</v>
      </c>
      <c r="F35" s="16">
        <v>8.0</v>
      </c>
      <c r="G35" s="15">
        <v>8.0</v>
      </c>
      <c r="H35" s="15" t="str">
        <f t="shared" si="1"/>
        <v>No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3">
        <v>46.0</v>
      </c>
      <c r="B36" s="14" t="s">
        <v>73</v>
      </c>
      <c r="C36" s="13" t="s">
        <v>31</v>
      </c>
      <c r="D36" s="15">
        <v>46.0</v>
      </c>
      <c r="E36" s="14" t="s">
        <v>75</v>
      </c>
      <c r="F36" s="16">
        <v>30.0</v>
      </c>
      <c r="G36" s="15">
        <v>30.0</v>
      </c>
      <c r="H36" s="15" t="str">
        <f t="shared" si="1"/>
        <v>No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56.0</v>
      </c>
      <c r="B37" s="8" t="s">
        <v>76</v>
      </c>
      <c r="C37" s="7" t="s">
        <v>31</v>
      </c>
      <c r="D37" s="9">
        <v>56.0</v>
      </c>
      <c r="E37" s="8" t="s">
        <v>77</v>
      </c>
      <c r="F37" s="10">
        <v>97.0</v>
      </c>
      <c r="G37" s="9">
        <v>96.0</v>
      </c>
      <c r="H37" s="9" t="str">
        <f t="shared" si="1"/>
        <v>Yes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65.0</v>
      </c>
      <c r="B38" s="8" t="s">
        <v>78</v>
      </c>
      <c r="C38" s="7" t="s">
        <v>31</v>
      </c>
      <c r="D38" s="9">
        <v>65.0</v>
      </c>
      <c r="E38" s="8" t="s">
        <v>79</v>
      </c>
      <c r="F38" s="10">
        <v>27.0</v>
      </c>
      <c r="G38" s="9">
        <v>27.0</v>
      </c>
      <c r="H38" s="9" t="str">
        <f t="shared" si="1"/>
        <v>No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7">
        <v>32.0</v>
      </c>
      <c r="B39" s="8" t="s">
        <v>80</v>
      </c>
      <c r="C39" s="7" t="s">
        <v>25</v>
      </c>
      <c r="D39" s="9">
        <v>346.0</v>
      </c>
      <c r="E39" s="8" t="s">
        <v>81</v>
      </c>
      <c r="F39" s="10">
        <v>3.0</v>
      </c>
      <c r="G39" s="9">
        <v>3.0</v>
      </c>
      <c r="H39" s="9" t="str">
        <f t="shared" si="1"/>
        <v>No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>
        <v>32.0</v>
      </c>
      <c r="B40" s="8" t="s">
        <v>80</v>
      </c>
      <c r="C40" s="7" t="s">
        <v>25</v>
      </c>
      <c r="D40" s="9">
        <v>32.0</v>
      </c>
      <c r="E40" s="8" t="s">
        <v>82</v>
      </c>
      <c r="F40" s="10">
        <v>10.0</v>
      </c>
      <c r="G40" s="9">
        <v>10.0</v>
      </c>
      <c r="H40" s="9" t="str">
        <f t="shared" si="1"/>
        <v>No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>
        <v>32.0</v>
      </c>
      <c r="B41" s="8" t="s">
        <v>80</v>
      </c>
      <c r="C41" s="7" t="s">
        <v>25</v>
      </c>
      <c r="D41" s="9">
        <v>157.0</v>
      </c>
      <c r="E41" s="8" t="s">
        <v>83</v>
      </c>
      <c r="F41" s="10">
        <v>2.0</v>
      </c>
      <c r="G41" s="9">
        <v>2.0</v>
      </c>
      <c r="H41" s="9" t="str">
        <f t="shared" si="1"/>
        <v>No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11">
        <v>16.0</v>
      </c>
      <c r="B42" s="8" t="s">
        <v>84</v>
      </c>
      <c r="C42" s="7" t="s">
        <v>31</v>
      </c>
      <c r="D42" s="9">
        <v>16.0</v>
      </c>
      <c r="E42" s="8" t="s">
        <v>85</v>
      </c>
      <c r="F42" s="10">
        <v>46.0</v>
      </c>
      <c r="G42" s="12">
        <v>46.0</v>
      </c>
      <c r="H42" s="9" t="str">
        <f t="shared" si="1"/>
        <v>No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3">
        <v>530.0</v>
      </c>
      <c r="B43" s="14" t="s">
        <v>86</v>
      </c>
      <c r="C43" s="13" t="s">
        <v>25</v>
      </c>
      <c r="D43" s="15">
        <v>235.0</v>
      </c>
      <c r="E43" s="14" t="s">
        <v>87</v>
      </c>
      <c r="F43" s="16"/>
      <c r="G43" s="15"/>
      <c r="H43" s="15" t="str">
        <f t="shared" si="1"/>
        <v>No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3">
        <v>530.0</v>
      </c>
      <c r="B44" s="14" t="s">
        <v>86</v>
      </c>
      <c r="C44" s="13" t="s">
        <v>25</v>
      </c>
      <c r="D44" s="15">
        <v>304.0</v>
      </c>
      <c r="E44" s="14" t="s">
        <v>88</v>
      </c>
      <c r="F44" s="16"/>
      <c r="G44" s="15"/>
      <c r="H44" s="15" t="str">
        <f t="shared" si="1"/>
        <v>No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3">
        <v>530.0</v>
      </c>
      <c r="B45" s="14" t="s">
        <v>86</v>
      </c>
      <c r="C45" s="13" t="s">
        <v>25</v>
      </c>
      <c r="D45" s="15">
        <v>338.0</v>
      </c>
      <c r="E45" s="14" t="s">
        <v>89</v>
      </c>
      <c r="F45" s="16"/>
      <c r="G45" s="15"/>
      <c r="H45" s="15" t="str">
        <f t="shared" si="1"/>
        <v>No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3">
        <v>530.0</v>
      </c>
      <c r="B46" s="14" t="s">
        <v>86</v>
      </c>
      <c r="C46" s="13" t="s">
        <v>25</v>
      </c>
      <c r="D46" s="15">
        <v>215.0</v>
      </c>
      <c r="E46" s="14" t="s">
        <v>90</v>
      </c>
      <c r="F46" s="16"/>
      <c r="G46" s="15"/>
      <c r="H46" s="15" t="str">
        <f t="shared" si="1"/>
        <v>No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3">
        <v>530.0</v>
      </c>
      <c r="B47" s="14" t="s">
        <v>86</v>
      </c>
      <c r="C47" s="13" t="s">
        <v>25</v>
      </c>
      <c r="D47" s="15">
        <v>367.0</v>
      </c>
      <c r="E47" s="14" t="s">
        <v>91</v>
      </c>
      <c r="F47" s="16"/>
      <c r="G47" s="15"/>
      <c r="H47" s="15" t="str">
        <f t="shared" si="1"/>
        <v>No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3">
        <v>530.0</v>
      </c>
      <c r="B48" s="14" t="s">
        <v>86</v>
      </c>
      <c r="C48" s="13" t="s">
        <v>25</v>
      </c>
      <c r="D48" s="15">
        <v>362.0</v>
      </c>
      <c r="E48" s="14" t="s">
        <v>92</v>
      </c>
      <c r="F48" s="16"/>
      <c r="G48" s="15"/>
      <c r="H48" s="15" t="str">
        <f t="shared" si="1"/>
        <v>No</v>
      </c>
      <c r="I48" s="17" t="s">
        <v>93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3">
        <v>530.0</v>
      </c>
      <c r="B49" s="14" t="s">
        <v>86</v>
      </c>
      <c r="C49" s="13" t="s">
        <v>25</v>
      </c>
      <c r="D49" s="15">
        <v>360.0</v>
      </c>
      <c r="E49" s="14" t="s">
        <v>94</v>
      </c>
      <c r="F49" s="16"/>
      <c r="G49" s="15"/>
      <c r="H49" s="15" t="str">
        <f t="shared" si="1"/>
        <v>No</v>
      </c>
      <c r="I49" s="17" t="s">
        <v>93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3">
        <v>530.0</v>
      </c>
      <c r="B50" s="14" t="s">
        <v>86</v>
      </c>
      <c r="C50" s="13" t="s">
        <v>25</v>
      </c>
      <c r="D50" s="15">
        <v>526.0</v>
      </c>
      <c r="E50" s="14" t="s">
        <v>95</v>
      </c>
      <c r="F50" s="16"/>
      <c r="G50" s="15"/>
      <c r="H50" s="15" t="str">
        <f t="shared" si="1"/>
        <v>No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1">
        <v>86.0</v>
      </c>
      <c r="B51" s="8" t="s">
        <v>96</v>
      </c>
      <c r="C51" s="7" t="s">
        <v>31</v>
      </c>
      <c r="D51" s="9">
        <v>86.0</v>
      </c>
      <c r="E51" s="8" t="s">
        <v>97</v>
      </c>
      <c r="F51" s="10">
        <v>8.0</v>
      </c>
      <c r="G51" s="9">
        <v>8.0</v>
      </c>
      <c r="H51" s="9" t="str">
        <f t="shared" si="1"/>
        <v>No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1">
        <v>86.0</v>
      </c>
      <c r="B52" s="8" t="s">
        <v>96</v>
      </c>
      <c r="C52" s="7" t="s">
        <v>31</v>
      </c>
      <c r="D52" s="9">
        <v>109.0</v>
      </c>
      <c r="E52" s="8" t="s">
        <v>98</v>
      </c>
      <c r="F52" s="10">
        <v>1.0</v>
      </c>
      <c r="G52" s="9">
        <v>1.0</v>
      </c>
      <c r="H52" s="9" t="str">
        <f t="shared" si="1"/>
        <v>No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>
        <v>113.0</v>
      </c>
      <c r="B53" s="8" t="s">
        <v>99</v>
      </c>
      <c r="C53" s="7" t="s">
        <v>25</v>
      </c>
      <c r="D53" s="9">
        <v>113.0</v>
      </c>
      <c r="E53" s="8" t="s">
        <v>100</v>
      </c>
      <c r="F53" s="10">
        <v>7.0</v>
      </c>
      <c r="G53" s="9">
        <v>7.0</v>
      </c>
      <c r="H53" s="9" t="str">
        <f t="shared" si="1"/>
        <v>No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166.0</v>
      </c>
      <c r="B54" s="8" t="s">
        <v>101</v>
      </c>
      <c r="C54" s="7" t="s">
        <v>31</v>
      </c>
      <c r="D54" s="9">
        <v>166.0</v>
      </c>
      <c r="E54" s="8" t="s">
        <v>102</v>
      </c>
      <c r="F54" s="10">
        <v>5.0</v>
      </c>
      <c r="G54" s="9">
        <v>5.0</v>
      </c>
      <c r="H54" s="9" t="str">
        <f t="shared" si="1"/>
        <v>No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166.0</v>
      </c>
      <c r="B55" s="8" t="s">
        <v>101</v>
      </c>
      <c r="C55" s="7" t="s">
        <v>31</v>
      </c>
      <c r="D55" s="9">
        <v>239.0</v>
      </c>
      <c r="E55" s="8" t="s">
        <v>103</v>
      </c>
      <c r="F55" s="10">
        <v>1.0</v>
      </c>
      <c r="G55" s="9">
        <v>1.0</v>
      </c>
      <c r="H55" s="9" t="str">
        <f t="shared" si="1"/>
        <v>No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>
        <v>166.0</v>
      </c>
      <c r="B56" s="8" t="s">
        <v>101</v>
      </c>
      <c r="C56" s="7" t="s">
        <v>31</v>
      </c>
      <c r="D56" s="9">
        <v>142.0</v>
      </c>
      <c r="E56" s="8" t="s">
        <v>104</v>
      </c>
      <c r="F56" s="10">
        <v>3.0</v>
      </c>
      <c r="G56" s="9">
        <v>3.0</v>
      </c>
      <c r="H56" s="9" t="str">
        <f t="shared" si="1"/>
        <v>No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1">
        <v>58.0</v>
      </c>
      <c r="B57" s="8" t="s">
        <v>105</v>
      </c>
      <c r="C57" s="7" t="s">
        <v>35</v>
      </c>
      <c r="D57" s="9">
        <v>58.0</v>
      </c>
      <c r="E57" s="8" t="s">
        <v>106</v>
      </c>
      <c r="F57" s="10">
        <v>13.0</v>
      </c>
      <c r="G57" s="12">
        <v>13.0</v>
      </c>
      <c r="H57" s="9" t="str">
        <f t="shared" si="1"/>
        <v>No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>
        <v>80.0</v>
      </c>
      <c r="B58" s="8" t="s">
        <v>107</v>
      </c>
      <c r="C58" s="7" t="s">
        <v>25</v>
      </c>
      <c r="D58" s="9">
        <v>80.0</v>
      </c>
      <c r="E58" s="8" t="s">
        <v>108</v>
      </c>
      <c r="F58" s="10">
        <v>14.0</v>
      </c>
      <c r="G58" s="9">
        <v>14.0</v>
      </c>
      <c r="H58" s="9" t="str">
        <f t="shared" si="1"/>
        <v>No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1">
        <v>134.0</v>
      </c>
      <c r="B59" s="8" t="s">
        <v>109</v>
      </c>
      <c r="C59" s="7" t="s">
        <v>35</v>
      </c>
      <c r="D59" s="9">
        <v>134.0</v>
      </c>
      <c r="E59" s="8" t="s">
        <v>110</v>
      </c>
      <c r="F59" s="10">
        <v>4.0</v>
      </c>
      <c r="G59" s="9">
        <v>4.0</v>
      </c>
      <c r="H59" s="9" t="str">
        <f t="shared" si="1"/>
        <v>No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1">
        <v>134.0</v>
      </c>
      <c r="B60" s="8" t="s">
        <v>109</v>
      </c>
      <c r="C60" s="7" t="s">
        <v>35</v>
      </c>
      <c r="D60" s="9">
        <v>176.0</v>
      </c>
      <c r="E60" s="8" t="s">
        <v>111</v>
      </c>
      <c r="F60" s="10">
        <v>1.0</v>
      </c>
      <c r="G60" s="9">
        <v>1.0</v>
      </c>
      <c r="H60" s="9" t="str">
        <f t="shared" si="1"/>
        <v>No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1">
        <v>134.0</v>
      </c>
      <c r="B61" s="8" t="s">
        <v>109</v>
      </c>
      <c r="C61" s="7" t="s">
        <v>35</v>
      </c>
      <c r="D61" s="9">
        <v>15.0</v>
      </c>
      <c r="E61" s="8" t="s">
        <v>112</v>
      </c>
      <c r="F61" s="10">
        <v>8.0</v>
      </c>
      <c r="G61" s="9">
        <v>8.0</v>
      </c>
      <c r="H61" s="9" t="str">
        <f t="shared" si="1"/>
        <v>No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18">
        <v>308.0</v>
      </c>
      <c r="B62" s="8" t="s">
        <v>113</v>
      </c>
      <c r="C62" s="7" t="s">
        <v>25</v>
      </c>
      <c r="D62" s="9">
        <v>233.0</v>
      </c>
      <c r="E62" s="8" t="s">
        <v>114</v>
      </c>
      <c r="F62" s="10">
        <v>1.0</v>
      </c>
      <c r="G62" s="19">
        <v>1.0</v>
      </c>
      <c r="H62" s="9" t="str">
        <f t="shared" si="1"/>
        <v>No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18">
        <v>308.0</v>
      </c>
      <c r="B63" s="8" t="s">
        <v>113</v>
      </c>
      <c r="C63" s="7" t="s">
        <v>25</v>
      </c>
      <c r="D63" s="9">
        <v>307.0</v>
      </c>
      <c r="E63" s="8" t="s">
        <v>115</v>
      </c>
      <c r="F63" s="10">
        <v>6.0</v>
      </c>
      <c r="G63" s="19">
        <v>6.0</v>
      </c>
      <c r="H63" s="9" t="str">
        <f t="shared" si="1"/>
        <v>No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18">
        <v>308.0</v>
      </c>
      <c r="B64" s="8" t="s">
        <v>113</v>
      </c>
      <c r="C64" s="7" t="s">
        <v>25</v>
      </c>
      <c r="D64" s="9">
        <v>308.0</v>
      </c>
      <c r="E64" s="8" t="s">
        <v>116</v>
      </c>
      <c r="F64" s="10">
        <v>5.0</v>
      </c>
      <c r="G64" s="19">
        <v>5.0</v>
      </c>
      <c r="H64" s="9" t="str">
        <f t="shared" si="1"/>
        <v>No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8">
        <v>308.0</v>
      </c>
      <c r="B65" s="8" t="s">
        <v>113</v>
      </c>
      <c r="C65" s="7" t="s">
        <v>25</v>
      </c>
      <c r="D65" s="9">
        <v>335.0</v>
      </c>
      <c r="E65" s="8" t="s">
        <v>117</v>
      </c>
      <c r="F65" s="10">
        <v>9.0</v>
      </c>
      <c r="G65" s="19">
        <v>9.0</v>
      </c>
      <c r="H65" s="9" t="str">
        <f t="shared" si="1"/>
        <v>No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customHeight="1">
      <c r="A66" s="18">
        <v>308.0</v>
      </c>
      <c r="B66" s="8" t="s">
        <v>113</v>
      </c>
      <c r="C66" s="7" t="s">
        <v>25</v>
      </c>
      <c r="D66" s="9">
        <v>336.0</v>
      </c>
      <c r="E66" s="8" t="s">
        <v>118</v>
      </c>
      <c r="F66" s="10">
        <v>3.0</v>
      </c>
      <c r="G66" s="19">
        <v>3.0</v>
      </c>
      <c r="H66" s="9" t="str">
        <f t="shared" si="1"/>
        <v>No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18">
        <v>308.0</v>
      </c>
      <c r="B67" s="8" t="s">
        <v>113</v>
      </c>
      <c r="C67" s="7" t="s">
        <v>25</v>
      </c>
      <c r="D67" s="9">
        <v>236.0</v>
      </c>
      <c r="E67" s="8" t="s">
        <v>119</v>
      </c>
      <c r="F67" s="10">
        <v>1.0</v>
      </c>
      <c r="G67" s="19">
        <v>1.0</v>
      </c>
      <c r="H67" s="9" t="str">
        <f t="shared" si="1"/>
        <v>No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18">
        <v>308.0</v>
      </c>
      <c r="B68" s="8" t="s">
        <v>113</v>
      </c>
      <c r="C68" s="7" t="s">
        <v>25</v>
      </c>
      <c r="D68" s="9">
        <v>223.0</v>
      </c>
      <c r="E68" s="8" t="s">
        <v>120</v>
      </c>
      <c r="F68" s="10">
        <v>1.0</v>
      </c>
      <c r="G68" s="19">
        <v>1.0</v>
      </c>
      <c r="H68" s="9" t="str">
        <f t="shared" si="1"/>
        <v>No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7">
        <v>123.0</v>
      </c>
      <c r="B69" s="8" t="s">
        <v>121</v>
      </c>
      <c r="C69" s="7" t="s">
        <v>35</v>
      </c>
      <c r="D69" s="9">
        <v>123.0</v>
      </c>
      <c r="E69" s="8" t="s">
        <v>122</v>
      </c>
      <c r="F69" s="10">
        <v>8.0</v>
      </c>
      <c r="G69" s="9">
        <v>8.0</v>
      </c>
      <c r="H69" s="9" t="str">
        <f t="shared" si="1"/>
        <v>No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1">
        <v>69.0</v>
      </c>
      <c r="B70" s="8" t="s">
        <v>123</v>
      </c>
      <c r="C70" s="7" t="s">
        <v>31</v>
      </c>
      <c r="D70" s="9">
        <v>69.0</v>
      </c>
      <c r="E70" s="8" t="s">
        <v>124</v>
      </c>
      <c r="F70" s="10">
        <v>13.0</v>
      </c>
      <c r="G70" s="11">
        <v>13.0</v>
      </c>
      <c r="H70" s="9" t="str">
        <f t="shared" si="1"/>
        <v>No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>
        <v>70.0</v>
      </c>
      <c r="B71" s="8" t="s">
        <v>125</v>
      </c>
      <c r="C71" s="7" t="s">
        <v>31</v>
      </c>
      <c r="D71" s="9">
        <v>70.0</v>
      </c>
      <c r="E71" s="8" t="s">
        <v>126</v>
      </c>
      <c r="F71" s="10">
        <v>30.0</v>
      </c>
      <c r="G71" s="9">
        <v>30.0</v>
      </c>
      <c r="H71" s="9" t="str">
        <f t="shared" si="1"/>
        <v>No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>
        <v>70.0</v>
      </c>
      <c r="B72" s="8" t="s">
        <v>125</v>
      </c>
      <c r="C72" s="7" t="s">
        <v>31</v>
      </c>
      <c r="D72" s="9">
        <v>263.0</v>
      </c>
      <c r="E72" s="8" t="s">
        <v>127</v>
      </c>
      <c r="F72" s="10">
        <v>33.0</v>
      </c>
      <c r="G72" s="9">
        <v>33.0</v>
      </c>
      <c r="H72" s="9" t="str">
        <f t="shared" si="1"/>
        <v>No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>
        <v>82.0</v>
      </c>
      <c r="B73" s="8" t="s">
        <v>128</v>
      </c>
      <c r="C73" s="7" t="s">
        <v>35</v>
      </c>
      <c r="D73" s="9">
        <v>150.0</v>
      </c>
      <c r="E73" s="8" t="s">
        <v>129</v>
      </c>
      <c r="F73" s="10">
        <v>1.0</v>
      </c>
      <c r="G73" s="9">
        <v>1.0</v>
      </c>
      <c r="H73" s="9" t="str">
        <f t="shared" si="1"/>
        <v>No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>
        <v>82.0</v>
      </c>
      <c r="B74" s="8" t="s">
        <v>128</v>
      </c>
      <c r="C74" s="7" t="s">
        <v>35</v>
      </c>
      <c r="D74" s="9">
        <v>148.0</v>
      </c>
      <c r="E74" s="8" t="s">
        <v>130</v>
      </c>
      <c r="F74" s="10">
        <v>1.0</v>
      </c>
      <c r="G74" s="9">
        <v>1.0</v>
      </c>
      <c r="H74" s="9" t="str">
        <f t="shared" si="1"/>
        <v>No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>
        <v>82.0</v>
      </c>
      <c r="B75" s="8" t="s">
        <v>128</v>
      </c>
      <c r="C75" s="7" t="s">
        <v>35</v>
      </c>
      <c r="D75" s="9">
        <v>82.0</v>
      </c>
      <c r="E75" s="8" t="s">
        <v>131</v>
      </c>
      <c r="F75" s="10">
        <v>11.0</v>
      </c>
      <c r="G75" s="9">
        <v>11.0</v>
      </c>
      <c r="H75" s="9" t="str">
        <f t="shared" si="1"/>
        <v>No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>
        <v>82.0</v>
      </c>
      <c r="B76" s="8" t="s">
        <v>128</v>
      </c>
      <c r="C76" s="7" t="s">
        <v>35</v>
      </c>
      <c r="D76" s="9">
        <v>582.0</v>
      </c>
      <c r="E76" s="8" t="s">
        <v>132</v>
      </c>
      <c r="F76" s="10">
        <v>6.0</v>
      </c>
      <c r="G76" s="9">
        <v>6.0</v>
      </c>
      <c r="H76" s="9" t="str">
        <f t="shared" si="1"/>
        <v>No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>
        <v>111.0</v>
      </c>
      <c r="B77" s="8" t="s">
        <v>133</v>
      </c>
      <c r="C77" s="7" t="s">
        <v>35</v>
      </c>
      <c r="D77" s="9">
        <v>111.0</v>
      </c>
      <c r="E77" s="8" t="s">
        <v>134</v>
      </c>
      <c r="F77" s="10">
        <v>5.0</v>
      </c>
      <c r="G77" s="9">
        <v>5.0</v>
      </c>
      <c r="H77" s="9" t="str">
        <f t="shared" si="1"/>
        <v>No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3">
        <v>111.0</v>
      </c>
      <c r="B78" s="14" t="s">
        <v>133</v>
      </c>
      <c r="C78" s="13" t="s">
        <v>35</v>
      </c>
      <c r="D78" s="15">
        <v>340.0</v>
      </c>
      <c r="E78" s="14" t="s">
        <v>135</v>
      </c>
      <c r="F78" s="16">
        <v>2.0</v>
      </c>
      <c r="G78" s="15">
        <v>2.0</v>
      </c>
      <c r="H78" s="15" t="str">
        <f t="shared" si="1"/>
        <v>No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>
        <v>41.0</v>
      </c>
      <c r="B79" s="8" t="s">
        <v>136</v>
      </c>
      <c r="C79" s="7" t="s">
        <v>35</v>
      </c>
      <c r="D79" s="9">
        <v>41.0</v>
      </c>
      <c r="E79" s="8" t="s">
        <v>137</v>
      </c>
      <c r="F79" s="10">
        <v>8.0</v>
      </c>
      <c r="G79" s="9">
        <v>8.0</v>
      </c>
      <c r="H79" s="9" t="str">
        <f t="shared" si="1"/>
        <v>No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>
        <v>9.0</v>
      </c>
      <c r="B80" s="8" t="s">
        <v>138</v>
      </c>
      <c r="C80" s="7" t="s">
        <v>35</v>
      </c>
      <c r="D80" s="9">
        <v>9.0</v>
      </c>
      <c r="E80" s="8" t="s">
        <v>139</v>
      </c>
      <c r="F80" s="10">
        <v>30.0</v>
      </c>
      <c r="G80" s="9">
        <v>30.0</v>
      </c>
      <c r="H80" s="9" t="str">
        <f t="shared" si="1"/>
        <v>No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>
        <v>34.0</v>
      </c>
      <c r="B81" s="8" t="s">
        <v>140</v>
      </c>
      <c r="C81" s="7" t="s">
        <v>25</v>
      </c>
      <c r="D81" s="9">
        <v>34.0</v>
      </c>
      <c r="E81" s="8" t="s">
        <v>141</v>
      </c>
      <c r="F81" s="10">
        <v>15.0</v>
      </c>
      <c r="G81" s="9">
        <v>15.0</v>
      </c>
      <c r="H81" s="9" t="str">
        <f t="shared" si="1"/>
        <v>No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7">
        <v>34.0</v>
      </c>
      <c r="B82" s="8" t="s">
        <v>140</v>
      </c>
      <c r="C82" s="7" t="s">
        <v>25</v>
      </c>
      <c r="D82" s="9">
        <v>191.0</v>
      </c>
      <c r="E82" s="8" t="s">
        <v>142</v>
      </c>
      <c r="F82" s="10">
        <v>1.0</v>
      </c>
      <c r="G82" s="9">
        <v>1.0</v>
      </c>
      <c r="H82" s="9" t="str">
        <f t="shared" si="1"/>
        <v>No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>
        <v>57.0</v>
      </c>
      <c r="B83" s="8" t="s">
        <v>143</v>
      </c>
      <c r="C83" s="7" t="s">
        <v>25</v>
      </c>
      <c r="D83" s="9">
        <v>57.0</v>
      </c>
      <c r="E83" s="8" t="s">
        <v>144</v>
      </c>
      <c r="F83" s="10">
        <v>71.0</v>
      </c>
      <c r="G83" s="9">
        <v>71.0</v>
      </c>
      <c r="H83" s="9" t="str">
        <f t="shared" si="1"/>
        <v>No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1">
        <v>29.0</v>
      </c>
      <c r="B84" s="8" t="s">
        <v>145</v>
      </c>
      <c r="C84" s="7" t="s">
        <v>31</v>
      </c>
      <c r="D84" s="9">
        <v>29.0</v>
      </c>
      <c r="E84" s="8" t="s">
        <v>146</v>
      </c>
      <c r="F84" s="10">
        <v>10.0</v>
      </c>
      <c r="G84" s="12">
        <v>10.0</v>
      </c>
      <c r="H84" s="9" t="str">
        <f t="shared" si="1"/>
        <v>No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>
        <v>59.0</v>
      </c>
      <c r="B85" s="8" t="s">
        <v>147</v>
      </c>
      <c r="C85" s="7" t="s">
        <v>25</v>
      </c>
      <c r="D85" s="9">
        <v>224.0</v>
      </c>
      <c r="E85" s="8" t="s">
        <v>148</v>
      </c>
      <c r="F85" s="10">
        <v>1.0</v>
      </c>
      <c r="G85" s="9">
        <v>1.0</v>
      </c>
      <c r="H85" s="9" t="str">
        <f t="shared" si="1"/>
        <v>No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>
        <v>59.0</v>
      </c>
      <c r="B86" s="8" t="s">
        <v>147</v>
      </c>
      <c r="C86" s="7" t="s">
        <v>25</v>
      </c>
      <c r="D86" s="9">
        <v>59.0</v>
      </c>
      <c r="E86" s="8" t="s">
        <v>149</v>
      </c>
      <c r="F86" s="10">
        <v>15.0</v>
      </c>
      <c r="G86" s="9">
        <v>15.0</v>
      </c>
      <c r="H86" s="9" t="str">
        <f t="shared" si="1"/>
        <v>No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7">
        <v>59.0</v>
      </c>
      <c r="B87" s="8" t="s">
        <v>147</v>
      </c>
      <c r="C87" s="7" t="s">
        <v>25</v>
      </c>
      <c r="D87" s="9">
        <v>103.0</v>
      </c>
      <c r="E87" s="8" t="s">
        <v>150</v>
      </c>
      <c r="F87" s="10">
        <v>5.0</v>
      </c>
      <c r="G87" s="9">
        <v>5.0</v>
      </c>
      <c r="H87" s="9" t="str">
        <f t="shared" si="1"/>
        <v>No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>
        <v>197.0</v>
      </c>
      <c r="B88" s="8" t="s">
        <v>151</v>
      </c>
      <c r="C88" s="7" t="s">
        <v>25</v>
      </c>
      <c r="D88" s="9">
        <v>202.0</v>
      </c>
      <c r="E88" s="8" t="s">
        <v>152</v>
      </c>
      <c r="F88" s="10">
        <v>1.0</v>
      </c>
      <c r="G88" s="9">
        <v>1.0</v>
      </c>
      <c r="H88" s="9" t="str">
        <f t="shared" si="1"/>
        <v>No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7">
        <v>197.0</v>
      </c>
      <c r="B89" s="8" t="s">
        <v>151</v>
      </c>
      <c r="C89" s="7" t="s">
        <v>25</v>
      </c>
      <c r="D89" s="9">
        <v>197.0</v>
      </c>
      <c r="E89" s="8" t="s">
        <v>153</v>
      </c>
      <c r="F89" s="10">
        <v>2.0</v>
      </c>
      <c r="G89" s="9">
        <v>2.0</v>
      </c>
      <c r="H89" s="9" t="str">
        <f t="shared" si="1"/>
        <v>No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3">
        <v>309.0</v>
      </c>
      <c r="B90" s="14" t="s">
        <v>154</v>
      </c>
      <c r="C90" s="13" t="s">
        <v>35</v>
      </c>
      <c r="D90" s="15">
        <v>309.0</v>
      </c>
      <c r="E90" s="14" t="s">
        <v>155</v>
      </c>
      <c r="F90" s="16"/>
      <c r="G90" s="15"/>
      <c r="H90" s="15" t="str">
        <f t="shared" si="1"/>
        <v>No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3">
        <v>309.0</v>
      </c>
      <c r="B91" s="14" t="s">
        <v>154</v>
      </c>
      <c r="C91" s="13" t="s">
        <v>35</v>
      </c>
      <c r="D91" s="15">
        <v>293.0</v>
      </c>
      <c r="E91" s="14" t="s">
        <v>156</v>
      </c>
      <c r="F91" s="16"/>
      <c r="G91" s="15"/>
      <c r="H91" s="15" t="str">
        <f t="shared" si="1"/>
        <v>No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3">
        <v>309.0</v>
      </c>
      <c r="B92" s="14" t="s">
        <v>154</v>
      </c>
      <c r="C92" s="13" t="s">
        <v>35</v>
      </c>
      <c r="D92" s="15">
        <v>523.0</v>
      </c>
      <c r="E92" s="14" t="s">
        <v>157</v>
      </c>
      <c r="F92" s="16"/>
      <c r="G92" s="15"/>
      <c r="H92" s="15" t="str">
        <f t="shared" si="1"/>
        <v>No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3">
        <v>309.0</v>
      </c>
      <c r="B93" s="14" t="s">
        <v>154</v>
      </c>
      <c r="C93" s="13" t="s">
        <v>35</v>
      </c>
      <c r="D93" s="15">
        <v>330.0</v>
      </c>
      <c r="E93" s="14" t="s">
        <v>158</v>
      </c>
      <c r="F93" s="16"/>
      <c r="G93" s="15"/>
      <c r="H93" s="15" t="str">
        <f t="shared" si="1"/>
        <v>No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3">
        <v>309.0</v>
      </c>
      <c r="B94" s="14" t="s">
        <v>154</v>
      </c>
      <c r="C94" s="13" t="s">
        <v>35</v>
      </c>
      <c r="D94" s="15">
        <v>331.0</v>
      </c>
      <c r="E94" s="14" t="s">
        <v>159</v>
      </c>
      <c r="F94" s="16"/>
      <c r="G94" s="15"/>
      <c r="H94" s="15" t="str">
        <f t="shared" si="1"/>
        <v>No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>
        <v>377.0</v>
      </c>
      <c r="B95" s="8" t="s">
        <v>160</v>
      </c>
      <c r="C95" s="7" t="s">
        <v>35</v>
      </c>
      <c r="D95" s="9">
        <v>377.0</v>
      </c>
      <c r="E95" s="8" t="s">
        <v>161</v>
      </c>
      <c r="F95" s="10">
        <v>43.0</v>
      </c>
      <c r="G95" s="9">
        <v>43.0</v>
      </c>
      <c r="H95" s="9" t="str">
        <f t="shared" si="1"/>
        <v>No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>
        <v>136.0</v>
      </c>
      <c r="B96" s="8" t="s">
        <v>162</v>
      </c>
      <c r="C96" s="7" t="s">
        <v>35</v>
      </c>
      <c r="D96" s="9">
        <v>136.0</v>
      </c>
      <c r="E96" s="8" t="s">
        <v>163</v>
      </c>
      <c r="F96" s="10">
        <v>12.0</v>
      </c>
      <c r="G96" s="9">
        <v>12.0</v>
      </c>
      <c r="H96" s="9" t="str">
        <f t="shared" si="1"/>
        <v>No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8">
        <v>44.0</v>
      </c>
      <c r="B97" s="8" t="s">
        <v>164</v>
      </c>
      <c r="C97" s="7" t="s">
        <v>31</v>
      </c>
      <c r="D97" s="9">
        <v>44.0</v>
      </c>
      <c r="E97" s="8" t="s">
        <v>165</v>
      </c>
      <c r="F97" s="10">
        <v>40.0</v>
      </c>
      <c r="G97" s="19">
        <v>40.0</v>
      </c>
      <c r="H97" s="9" t="str">
        <f t="shared" si="1"/>
        <v>No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7">
        <v>100.0</v>
      </c>
      <c r="B98" s="8" t="s">
        <v>166</v>
      </c>
      <c r="C98" s="7" t="s">
        <v>35</v>
      </c>
      <c r="D98" s="9">
        <v>265.0</v>
      </c>
      <c r="E98" s="8" t="s">
        <v>167</v>
      </c>
      <c r="F98" s="10">
        <v>2.0</v>
      </c>
      <c r="G98" s="9">
        <v>2.0</v>
      </c>
      <c r="H98" s="9" t="str">
        <f t="shared" si="1"/>
        <v>No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7">
        <v>100.0</v>
      </c>
      <c r="B99" s="8" t="s">
        <v>166</v>
      </c>
      <c r="C99" s="7" t="s">
        <v>35</v>
      </c>
      <c r="D99" s="9">
        <v>100.0</v>
      </c>
      <c r="E99" s="8" t="s">
        <v>168</v>
      </c>
      <c r="F99" s="10">
        <v>5.0</v>
      </c>
      <c r="G99" s="9">
        <v>5.0</v>
      </c>
      <c r="H99" s="9" t="str">
        <f t="shared" si="1"/>
        <v>No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7">
        <v>100.0</v>
      </c>
      <c r="B100" s="8" t="s">
        <v>166</v>
      </c>
      <c r="C100" s="7" t="s">
        <v>35</v>
      </c>
      <c r="D100" s="9">
        <v>184.0</v>
      </c>
      <c r="E100" s="8" t="s">
        <v>169</v>
      </c>
      <c r="F100" s="10">
        <v>1.0</v>
      </c>
      <c r="G100" s="9">
        <v>1.0</v>
      </c>
      <c r="H100" s="9" t="str">
        <f t="shared" si="1"/>
        <v>No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>
        <v>100.0</v>
      </c>
      <c r="B101" s="8" t="s">
        <v>166</v>
      </c>
      <c r="C101" s="7" t="s">
        <v>35</v>
      </c>
      <c r="D101" s="9">
        <v>326.0</v>
      </c>
      <c r="E101" s="8" t="s">
        <v>170</v>
      </c>
      <c r="F101" s="10">
        <v>15.0</v>
      </c>
      <c r="G101" s="9">
        <v>15.0</v>
      </c>
      <c r="H101" s="9" t="str">
        <f t="shared" si="1"/>
        <v>No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>
        <v>100.0</v>
      </c>
      <c r="B102" s="8" t="s">
        <v>166</v>
      </c>
      <c r="C102" s="7" t="s">
        <v>35</v>
      </c>
      <c r="D102" s="9">
        <v>183.0</v>
      </c>
      <c r="E102" s="8" t="s">
        <v>171</v>
      </c>
      <c r="F102" s="10">
        <v>1.0</v>
      </c>
      <c r="G102" s="9">
        <v>1.0</v>
      </c>
      <c r="H102" s="9" t="str">
        <f t="shared" si="1"/>
        <v>No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>
        <v>100.0</v>
      </c>
      <c r="B103" s="8" t="s">
        <v>166</v>
      </c>
      <c r="C103" s="7" t="s">
        <v>35</v>
      </c>
      <c r="D103" s="9">
        <v>192.0</v>
      </c>
      <c r="E103" s="8" t="s">
        <v>172</v>
      </c>
      <c r="F103" s="10">
        <v>5.0</v>
      </c>
      <c r="G103" s="9">
        <v>5.0</v>
      </c>
      <c r="H103" s="9" t="str">
        <f t="shared" si="1"/>
        <v>No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1">
        <v>25.0</v>
      </c>
      <c r="B104" s="8" t="s">
        <v>173</v>
      </c>
      <c r="C104" s="7" t="s">
        <v>31</v>
      </c>
      <c r="D104" s="9">
        <v>25.0</v>
      </c>
      <c r="E104" s="8" t="s">
        <v>174</v>
      </c>
      <c r="F104" s="10">
        <v>25.0</v>
      </c>
      <c r="G104" s="12">
        <v>24.0</v>
      </c>
      <c r="H104" s="9" t="str">
        <f t="shared" si="1"/>
        <v>Yes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>
        <v>87.0</v>
      </c>
      <c r="B105" s="8" t="s">
        <v>175</v>
      </c>
      <c r="C105" s="7" t="s">
        <v>35</v>
      </c>
      <c r="D105" s="9">
        <v>87.0</v>
      </c>
      <c r="E105" s="8" t="s">
        <v>176</v>
      </c>
      <c r="F105" s="10">
        <v>10.0</v>
      </c>
      <c r="G105" s="9">
        <v>10.0</v>
      </c>
      <c r="H105" s="9" t="str">
        <f t="shared" si="1"/>
        <v>No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7">
        <v>40.0</v>
      </c>
      <c r="B106" s="8" t="s">
        <v>177</v>
      </c>
      <c r="C106" s="7" t="s">
        <v>25</v>
      </c>
      <c r="D106" s="9">
        <v>40.0</v>
      </c>
      <c r="E106" s="8" t="s">
        <v>178</v>
      </c>
      <c r="F106" s="10">
        <v>6.0</v>
      </c>
      <c r="G106" s="9">
        <v>6.0</v>
      </c>
      <c r="H106" s="9" t="str">
        <f t="shared" si="1"/>
        <v>No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11">
        <v>75.0</v>
      </c>
      <c r="B107" s="8" t="s">
        <v>179</v>
      </c>
      <c r="C107" s="7" t="s">
        <v>40</v>
      </c>
      <c r="D107" s="9">
        <v>164.0</v>
      </c>
      <c r="E107" s="8" t="s">
        <v>180</v>
      </c>
      <c r="F107" s="10">
        <v>1.0</v>
      </c>
      <c r="G107" s="12">
        <v>1.0</v>
      </c>
      <c r="H107" s="9" t="str">
        <f t="shared" si="1"/>
        <v>No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11">
        <v>75.0</v>
      </c>
      <c r="B108" s="8" t="s">
        <v>179</v>
      </c>
      <c r="C108" s="7" t="s">
        <v>40</v>
      </c>
      <c r="D108" s="9">
        <v>75.0</v>
      </c>
      <c r="E108" s="8" t="s">
        <v>181</v>
      </c>
      <c r="F108" s="10">
        <v>14.0</v>
      </c>
      <c r="G108" s="12">
        <v>14.0</v>
      </c>
      <c r="H108" s="9" t="str">
        <f t="shared" si="1"/>
        <v>No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3">
        <v>3.0</v>
      </c>
      <c r="B109" s="14" t="s">
        <v>182</v>
      </c>
      <c r="C109" s="13" t="s">
        <v>35</v>
      </c>
      <c r="D109" s="15">
        <v>125.0</v>
      </c>
      <c r="E109" s="14" t="s">
        <v>183</v>
      </c>
      <c r="F109" s="16">
        <v>1.0</v>
      </c>
      <c r="G109" s="15">
        <v>1.0</v>
      </c>
      <c r="H109" s="15" t="str">
        <f t="shared" si="1"/>
        <v>No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3">
        <v>3.0</v>
      </c>
      <c r="B110" s="14" t="s">
        <v>182</v>
      </c>
      <c r="C110" s="13" t="s">
        <v>35</v>
      </c>
      <c r="D110" s="15">
        <v>160.0</v>
      </c>
      <c r="E110" s="14" t="s">
        <v>184</v>
      </c>
      <c r="F110" s="16">
        <v>1.0</v>
      </c>
      <c r="G110" s="15">
        <v>1.0</v>
      </c>
      <c r="H110" s="15" t="str">
        <f t="shared" si="1"/>
        <v>No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3">
        <v>3.0</v>
      </c>
      <c r="B111" s="14" t="s">
        <v>182</v>
      </c>
      <c r="C111" s="13" t="s">
        <v>35</v>
      </c>
      <c r="D111" s="15">
        <v>3.0</v>
      </c>
      <c r="E111" s="14" t="s">
        <v>185</v>
      </c>
      <c r="F111" s="16">
        <v>47.0</v>
      </c>
      <c r="G111" s="15">
        <v>47.0</v>
      </c>
      <c r="H111" s="15" t="str">
        <f t="shared" si="1"/>
        <v>No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13">
        <v>3.0</v>
      </c>
      <c r="B112" s="14" t="s">
        <v>182</v>
      </c>
      <c r="C112" s="13" t="s">
        <v>35</v>
      </c>
      <c r="D112" s="15">
        <v>147.0</v>
      </c>
      <c r="E112" s="14" t="s">
        <v>186</v>
      </c>
      <c r="F112" s="16">
        <v>1.0</v>
      </c>
      <c r="G112" s="15">
        <v>1.0</v>
      </c>
      <c r="H112" s="15" t="str">
        <f t="shared" si="1"/>
        <v>No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13">
        <v>3.0</v>
      </c>
      <c r="B113" s="14" t="s">
        <v>182</v>
      </c>
      <c r="C113" s="13" t="s">
        <v>35</v>
      </c>
      <c r="D113" s="15">
        <v>344.0</v>
      </c>
      <c r="E113" s="14" t="s">
        <v>187</v>
      </c>
      <c r="F113" s="16">
        <v>1.0</v>
      </c>
      <c r="G113" s="15">
        <v>1.0</v>
      </c>
      <c r="H113" s="15" t="str">
        <f t="shared" si="1"/>
        <v>No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3">
        <v>3.0</v>
      </c>
      <c r="B114" s="14" t="s">
        <v>182</v>
      </c>
      <c r="C114" s="13" t="s">
        <v>35</v>
      </c>
      <c r="D114" s="15">
        <v>329.0</v>
      </c>
      <c r="E114" s="14" t="s">
        <v>188</v>
      </c>
      <c r="F114" s="16">
        <v>1.0</v>
      </c>
      <c r="G114" s="15">
        <v>1.0</v>
      </c>
      <c r="H114" s="15" t="str">
        <f t="shared" si="1"/>
        <v>No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7">
        <v>78.0</v>
      </c>
      <c r="B115" s="8" t="s">
        <v>189</v>
      </c>
      <c r="C115" s="7" t="s">
        <v>25</v>
      </c>
      <c r="D115" s="9">
        <v>78.0</v>
      </c>
      <c r="E115" s="8" t="s">
        <v>190</v>
      </c>
      <c r="F115" s="10">
        <v>6.0</v>
      </c>
      <c r="G115" s="9">
        <v>6.0</v>
      </c>
      <c r="H115" s="9" t="str">
        <f t="shared" si="1"/>
        <v>No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1">
        <v>72.0</v>
      </c>
      <c r="B116" s="8" t="s">
        <v>191</v>
      </c>
      <c r="C116" s="7" t="s">
        <v>31</v>
      </c>
      <c r="D116" s="9">
        <v>72.0</v>
      </c>
      <c r="E116" s="8" t="s">
        <v>192</v>
      </c>
      <c r="F116" s="10">
        <v>16.0</v>
      </c>
      <c r="G116" s="11">
        <v>16.0</v>
      </c>
      <c r="H116" s="9" t="str">
        <f t="shared" si="1"/>
        <v>No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>
        <v>14.0</v>
      </c>
      <c r="B117" s="8" t="s">
        <v>193</v>
      </c>
      <c r="C117" s="7" t="s">
        <v>31</v>
      </c>
      <c r="D117" s="9">
        <v>14.0</v>
      </c>
      <c r="E117" s="8" t="s">
        <v>194</v>
      </c>
      <c r="F117" s="10">
        <v>46.0</v>
      </c>
      <c r="G117" s="9">
        <v>46.0</v>
      </c>
      <c r="H117" s="9" t="str">
        <f t="shared" si="1"/>
        <v>No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>
        <v>139.0</v>
      </c>
      <c r="B118" s="8" t="s">
        <v>195</v>
      </c>
      <c r="C118" s="7" t="s">
        <v>35</v>
      </c>
      <c r="D118" s="9">
        <v>159.0</v>
      </c>
      <c r="E118" s="8" t="s">
        <v>196</v>
      </c>
      <c r="F118" s="10">
        <v>2.0</v>
      </c>
      <c r="G118" s="9">
        <v>2.0</v>
      </c>
      <c r="H118" s="9" t="str">
        <f t="shared" si="1"/>
        <v>No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>
        <v>139.0</v>
      </c>
      <c r="B119" s="8" t="s">
        <v>195</v>
      </c>
      <c r="C119" s="7" t="s">
        <v>35</v>
      </c>
      <c r="D119" s="9">
        <v>139.0</v>
      </c>
      <c r="E119" s="8" t="s">
        <v>197</v>
      </c>
      <c r="F119" s="10">
        <v>4.0</v>
      </c>
      <c r="G119" s="9">
        <v>4.0</v>
      </c>
      <c r="H119" s="9" t="str">
        <f t="shared" si="1"/>
        <v>No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>
        <v>139.0</v>
      </c>
      <c r="B120" s="8" t="s">
        <v>195</v>
      </c>
      <c r="C120" s="7" t="s">
        <v>35</v>
      </c>
      <c r="D120" s="9">
        <v>218.0</v>
      </c>
      <c r="E120" s="8" t="s">
        <v>198</v>
      </c>
      <c r="F120" s="10">
        <v>1.0</v>
      </c>
      <c r="G120" s="9">
        <v>1.0</v>
      </c>
      <c r="H120" s="9" t="str">
        <f t="shared" si="1"/>
        <v>No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>
        <v>241.0</v>
      </c>
      <c r="B121" s="8" t="s">
        <v>199</v>
      </c>
      <c r="C121" s="7" t="s">
        <v>35</v>
      </c>
      <c r="D121" s="9">
        <v>277.0</v>
      </c>
      <c r="E121" s="8" t="s">
        <v>200</v>
      </c>
      <c r="F121" s="10">
        <v>1.0</v>
      </c>
      <c r="G121" s="9">
        <v>1.0</v>
      </c>
      <c r="H121" s="9" t="str">
        <f t="shared" si="1"/>
        <v>No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3">
        <v>241.0</v>
      </c>
      <c r="B122" s="14" t="s">
        <v>199</v>
      </c>
      <c r="C122" s="13" t="s">
        <v>35</v>
      </c>
      <c r="D122" s="15">
        <v>204.0</v>
      </c>
      <c r="E122" s="14" t="s">
        <v>201</v>
      </c>
      <c r="F122" s="16" t="s">
        <v>202</v>
      </c>
      <c r="G122" s="15" t="s">
        <v>202</v>
      </c>
      <c r="H122" s="15" t="str">
        <f t="shared" si="1"/>
        <v>No</v>
      </c>
      <c r="I122" s="6" t="s">
        <v>203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7">
        <v>241.0</v>
      </c>
      <c r="B123" s="8" t="s">
        <v>199</v>
      </c>
      <c r="C123" s="7" t="s">
        <v>35</v>
      </c>
      <c r="D123" s="9">
        <v>241.0</v>
      </c>
      <c r="E123" s="8" t="s">
        <v>204</v>
      </c>
      <c r="F123" s="10">
        <v>2.0</v>
      </c>
      <c r="G123" s="9">
        <v>2.0</v>
      </c>
      <c r="H123" s="9" t="str">
        <f t="shared" si="1"/>
        <v>No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7">
        <v>241.0</v>
      </c>
      <c r="B124" s="8" t="s">
        <v>199</v>
      </c>
      <c r="C124" s="7" t="s">
        <v>35</v>
      </c>
      <c r="D124" s="9">
        <v>343.0</v>
      </c>
      <c r="E124" s="8" t="s">
        <v>205</v>
      </c>
      <c r="F124" s="10">
        <v>1.0</v>
      </c>
      <c r="G124" s="9">
        <v>1.0</v>
      </c>
      <c r="H124" s="9" t="str">
        <f t="shared" si="1"/>
        <v>No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7">
        <v>241.0</v>
      </c>
      <c r="B125" s="8" t="s">
        <v>199</v>
      </c>
      <c r="C125" s="7" t="s">
        <v>35</v>
      </c>
      <c r="D125" s="9">
        <v>355.0</v>
      </c>
      <c r="E125" s="8" t="s">
        <v>206</v>
      </c>
      <c r="F125" s="10">
        <v>1.0</v>
      </c>
      <c r="G125" s="9">
        <v>1.0</v>
      </c>
      <c r="H125" s="9" t="str">
        <f t="shared" si="1"/>
        <v>No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3">
        <v>64.0</v>
      </c>
      <c r="B126" s="14" t="s">
        <v>207</v>
      </c>
      <c r="C126" s="13" t="s">
        <v>35</v>
      </c>
      <c r="D126" s="15">
        <v>203.0</v>
      </c>
      <c r="E126" s="14" t="s">
        <v>208</v>
      </c>
      <c r="F126" s="16">
        <v>1.0</v>
      </c>
      <c r="G126" s="15">
        <v>1.0</v>
      </c>
      <c r="H126" s="15" t="str">
        <f t="shared" si="1"/>
        <v>No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7">
        <v>64.0</v>
      </c>
      <c r="B127" s="8" t="s">
        <v>207</v>
      </c>
      <c r="C127" s="7" t="s">
        <v>35</v>
      </c>
      <c r="D127" s="9">
        <v>199.0</v>
      </c>
      <c r="E127" s="8" t="s">
        <v>209</v>
      </c>
      <c r="F127" s="10">
        <v>1.0</v>
      </c>
      <c r="G127" s="9">
        <v>1.0</v>
      </c>
      <c r="H127" s="9" t="str">
        <f t="shared" si="1"/>
        <v>No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7">
        <v>64.0</v>
      </c>
      <c r="B128" s="8" t="s">
        <v>207</v>
      </c>
      <c r="C128" s="7" t="s">
        <v>35</v>
      </c>
      <c r="D128" s="9">
        <v>64.0</v>
      </c>
      <c r="E128" s="8" t="s">
        <v>210</v>
      </c>
      <c r="F128" s="10">
        <v>35.0</v>
      </c>
      <c r="G128" s="9">
        <v>35.0</v>
      </c>
      <c r="H128" s="9" t="str">
        <f t="shared" si="1"/>
        <v>No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7">
        <v>17.0</v>
      </c>
      <c r="B129" s="8" t="s">
        <v>211</v>
      </c>
      <c r="C129" s="7" t="s">
        <v>35</v>
      </c>
      <c r="D129" s="9">
        <v>17.0</v>
      </c>
      <c r="E129" s="8" t="s">
        <v>212</v>
      </c>
      <c r="F129" s="10">
        <v>17.0</v>
      </c>
      <c r="G129" s="9">
        <v>17.0</v>
      </c>
      <c r="H129" s="9" t="str">
        <f t="shared" si="1"/>
        <v>No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3">
        <v>30.0</v>
      </c>
      <c r="B130" s="14" t="s">
        <v>213</v>
      </c>
      <c r="C130" s="13" t="s">
        <v>35</v>
      </c>
      <c r="D130" s="15">
        <v>281.0</v>
      </c>
      <c r="E130" s="14" t="s">
        <v>214</v>
      </c>
      <c r="F130" s="16">
        <v>1.0</v>
      </c>
      <c r="G130" s="15"/>
      <c r="H130" s="15" t="str">
        <f t="shared" si="1"/>
        <v>Yes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1">
        <v>30.0</v>
      </c>
      <c r="B131" s="8" t="s">
        <v>213</v>
      </c>
      <c r="C131" s="7" t="s">
        <v>35</v>
      </c>
      <c r="D131" s="9">
        <v>30.0</v>
      </c>
      <c r="E131" s="8" t="s">
        <v>215</v>
      </c>
      <c r="F131" s="10">
        <v>10.0</v>
      </c>
      <c r="G131" s="12">
        <v>20.0</v>
      </c>
      <c r="H131" s="9" t="str">
        <f t="shared" si="1"/>
        <v>Yes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>
        <v>10.0</v>
      </c>
      <c r="B132" s="8" t="s">
        <v>216</v>
      </c>
      <c r="C132" s="7" t="s">
        <v>31</v>
      </c>
      <c r="D132" s="9">
        <v>10.0</v>
      </c>
      <c r="E132" s="8" t="s">
        <v>217</v>
      </c>
      <c r="F132" s="10">
        <v>35.0</v>
      </c>
      <c r="G132" s="9">
        <v>35.0</v>
      </c>
      <c r="H132" s="9" t="str">
        <f t="shared" si="1"/>
        <v>No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>
        <v>10.0</v>
      </c>
      <c r="B133" s="8" t="s">
        <v>216</v>
      </c>
      <c r="C133" s="7" t="s">
        <v>31</v>
      </c>
      <c r="D133" s="9">
        <v>161.0</v>
      </c>
      <c r="E133" s="8" t="s">
        <v>218</v>
      </c>
      <c r="F133" s="10">
        <v>1.0</v>
      </c>
      <c r="G133" s="9">
        <v>1.0</v>
      </c>
      <c r="H133" s="9" t="str">
        <f t="shared" si="1"/>
        <v>No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3">
        <v>341.0</v>
      </c>
      <c r="B134" s="14" t="s">
        <v>219</v>
      </c>
      <c r="C134" s="13" t="s">
        <v>25</v>
      </c>
      <c r="D134" s="15">
        <v>347.0</v>
      </c>
      <c r="E134" s="14" t="s">
        <v>220</v>
      </c>
      <c r="F134" s="16"/>
      <c r="G134" s="15"/>
      <c r="H134" s="15" t="str">
        <f t="shared" si="1"/>
        <v>No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3">
        <v>341.0</v>
      </c>
      <c r="B135" s="14" t="s">
        <v>219</v>
      </c>
      <c r="C135" s="13" t="s">
        <v>25</v>
      </c>
      <c r="D135" s="15">
        <v>547.0</v>
      </c>
      <c r="E135" s="14" t="s">
        <v>221</v>
      </c>
      <c r="F135" s="16"/>
      <c r="G135" s="15"/>
      <c r="H135" s="15" t="str">
        <f t="shared" si="1"/>
        <v>No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3">
        <v>341.0</v>
      </c>
      <c r="B136" s="20" t="s">
        <v>219</v>
      </c>
      <c r="C136" s="13" t="s">
        <v>25</v>
      </c>
      <c r="D136" s="15">
        <v>341.0</v>
      </c>
      <c r="E136" s="14" t="s">
        <v>222</v>
      </c>
      <c r="F136" s="16"/>
      <c r="G136" s="15"/>
      <c r="H136" s="15" t="str">
        <f t="shared" si="1"/>
        <v>No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3">
        <v>359.0</v>
      </c>
      <c r="B137" s="14" t="s">
        <v>223</v>
      </c>
      <c r="C137" s="13" t="s">
        <v>35</v>
      </c>
      <c r="D137" s="15">
        <v>359.0</v>
      </c>
      <c r="E137" s="14" t="s">
        <v>224</v>
      </c>
      <c r="F137" s="16"/>
      <c r="G137" s="15"/>
      <c r="H137" s="15" t="str">
        <f t="shared" si="1"/>
        <v>No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13">
        <v>359.0</v>
      </c>
      <c r="B138" s="14" t="s">
        <v>223</v>
      </c>
      <c r="C138" s="13" t="s">
        <v>35</v>
      </c>
      <c r="D138" s="15">
        <v>364.0</v>
      </c>
      <c r="E138" s="14" t="s">
        <v>225</v>
      </c>
      <c r="F138" s="16"/>
      <c r="G138" s="15"/>
      <c r="H138" s="15" t="str">
        <f t="shared" si="1"/>
        <v>No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13">
        <v>359.0</v>
      </c>
      <c r="B139" s="14" t="s">
        <v>223</v>
      </c>
      <c r="C139" s="13" t="s">
        <v>35</v>
      </c>
      <c r="D139" s="15">
        <v>515.0</v>
      </c>
      <c r="E139" s="14" t="s">
        <v>226</v>
      </c>
      <c r="F139" s="16"/>
      <c r="G139" s="15"/>
      <c r="H139" s="15" t="str">
        <f t="shared" si="1"/>
        <v>No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13">
        <v>359.0</v>
      </c>
      <c r="B140" s="14" t="s">
        <v>223</v>
      </c>
      <c r="C140" s="13" t="s">
        <v>35</v>
      </c>
      <c r="D140" s="15">
        <v>516.0</v>
      </c>
      <c r="E140" s="14" t="s">
        <v>227</v>
      </c>
      <c r="F140" s="16"/>
      <c r="G140" s="15"/>
      <c r="H140" s="15" t="str">
        <f t="shared" si="1"/>
        <v>No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3">
        <v>359.0</v>
      </c>
      <c r="B141" s="14" t="s">
        <v>223</v>
      </c>
      <c r="C141" s="13" t="s">
        <v>35</v>
      </c>
      <c r="D141" s="15">
        <v>389.0</v>
      </c>
      <c r="E141" s="14" t="s">
        <v>228</v>
      </c>
      <c r="F141" s="16"/>
      <c r="G141" s="15"/>
      <c r="H141" s="15" t="str">
        <f t="shared" si="1"/>
        <v>No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3">
        <v>359.0</v>
      </c>
      <c r="B142" s="14" t="s">
        <v>223</v>
      </c>
      <c r="C142" s="13" t="s">
        <v>35</v>
      </c>
      <c r="D142" s="15">
        <v>398.0</v>
      </c>
      <c r="E142" s="14" t="s">
        <v>229</v>
      </c>
      <c r="F142" s="16"/>
      <c r="G142" s="15"/>
      <c r="H142" s="15" t="str">
        <f t="shared" si="1"/>
        <v>No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3">
        <v>359.0</v>
      </c>
      <c r="B143" s="14" t="s">
        <v>223</v>
      </c>
      <c r="C143" s="13" t="s">
        <v>35</v>
      </c>
      <c r="D143" s="15">
        <v>399.0</v>
      </c>
      <c r="E143" s="14" t="s">
        <v>230</v>
      </c>
      <c r="F143" s="16"/>
      <c r="G143" s="15"/>
      <c r="H143" s="15" t="str">
        <f t="shared" si="1"/>
        <v>No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3">
        <v>359.0</v>
      </c>
      <c r="B144" s="14" t="s">
        <v>223</v>
      </c>
      <c r="C144" s="13" t="s">
        <v>35</v>
      </c>
      <c r="D144" s="15">
        <v>559.0</v>
      </c>
      <c r="E144" s="14" t="s">
        <v>231</v>
      </c>
      <c r="F144" s="16"/>
      <c r="G144" s="15"/>
      <c r="H144" s="15" t="str">
        <f t="shared" si="1"/>
        <v>No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>
        <v>76.0</v>
      </c>
      <c r="B145" s="8" t="s">
        <v>232</v>
      </c>
      <c r="C145" s="7" t="s">
        <v>35</v>
      </c>
      <c r="D145" s="9">
        <v>76.0</v>
      </c>
      <c r="E145" s="8" t="s">
        <v>233</v>
      </c>
      <c r="F145" s="10">
        <v>9.0</v>
      </c>
      <c r="G145" s="9">
        <v>9.0</v>
      </c>
      <c r="H145" s="9" t="str">
        <f t="shared" si="1"/>
        <v>No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>
        <v>76.0</v>
      </c>
      <c r="B146" s="8" t="s">
        <v>232</v>
      </c>
      <c r="C146" s="7" t="s">
        <v>35</v>
      </c>
      <c r="D146" s="9">
        <v>152.0</v>
      </c>
      <c r="E146" s="8" t="s">
        <v>234</v>
      </c>
      <c r="F146" s="10">
        <v>1.0</v>
      </c>
      <c r="G146" s="9">
        <v>1.0</v>
      </c>
      <c r="H146" s="9" t="str">
        <f t="shared" si="1"/>
        <v>No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>
        <v>76.0</v>
      </c>
      <c r="B147" s="8" t="s">
        <v>232</v>
      </c>
      <c r="C147" s="7" t="s">
        <v>35</v>
      </c>
      <c r="D147" s="9">
        <v>266.0</v>
      </c>
      <c r="E147" s="8" t="s">
        <v>235</v>
      </c>
      <c r="F147" s="10">
        <v>1.0</v>
      </c>
      <c r="G147" s="9">
        <v>1.0</v>
      </c>
      <c r="H147" s="9" t="str">
        <f t="shared" si="1"/>
        <v>No</v>
      </c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>
        <v>122.0</v>
      </c>
      <c r="B148" s="8" t="s">
        <v>236</v>
      </c>
      <c r="C148" s="7" t="s">
        <v>31</v>
      </c>
      <c r="D148" s="9">
        <v>122.0</v>
      </c>
      <c r="E148" s="8" t="s">
        <v>237</v>
      </c>
      <c r="F148" s="10">
        <v>7.0</v>
      </c>
      <c r="G148" s="9">
        <v>7.0</v>
      </c>
      <c r="H148" s="9" t="str">
        <f t="shared" si="1"/>
        <v>No</v>
      </c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>
        <v>168.0</v>
      </c>
      <c r="B149" s="8" t="s">
        <v>238</v>
      </c>
      <c r="C149" s="7" t="s">
        <v>31</v>
      </c>
      <c r="D149" s="9">
        <v>168.0</v>
      </c>
      <c r="E149" s="8" t="s">
        <v>239</v>
      </c>
      <c r="F149" s="10">
        <v>4.0</v>
      </c>
      <c r="G149" s="9">
        <v>4.0</v>
      </c>
      <c r="H149" s="9" t="str">
        <f t="shared" si="1"/>
        <v>No</v>
      </c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>
        <v>186.0</v>
      </c>
      <c r="B150" s="8" t="s">
        <v>240</v>
      </c>
      <c r="C150" s="7" t="s">
        <v>40</v>
      </c>
      <c r="D150" s="9">
        <v>54.0</v>
      </c>
      <c r="E150" s="8" t="s">
        <v>241</v>
      </c>
      <c r="F150" s="10">
        <v>5.0</v>
      </c>
      <c r="G150" s="9">
        <v>5.0</v>
      </c>
      <c r="H150" s="9" t="str">
        <f t="shared" si="1"/>
        <v>No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7">
        <v>186.0</v>
      </c>
      <c r="B151" s="8" t="s">
        <v>240</v>
      </c>
      <c r="C151" s="7" t="s">
        <v>40</v>
      </c>
      <c r="D151" s="9">
        <v>186.0</v>
      </c>
      <c r="E151" s="8" t="s">
        <v>242</v>
      </c>
      <c r="F151" s="10">
        <v>4.0</v>
      </c>
      <c r="G151" s="9">
        <v>4.0</v>
      </c>
      <c r="H151" s="9" t="str">
        <f t="shared" si="1"/>
        <v>No</v>
      </c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7">
        <v>186.0</v>
      </c>
      <c r="B152" s="8" t="s">
        <v>240</v>
      </c>
      <c r="C152" s="7" t="s">
        <v>40</v>
      </c>
      <c r="D152" s="9">
        <v>201.0</v>
      </c>
      <c r="E152" s="8" t="s">
        <v>243</v>
      </c>
      <c r="F152" s="10">
        <v>1.0</v>
      </c>
      <c r="G152" s="9">
        <v>1.0</v>
      </c>
      <c r="H152" s="9" t="str">
        <f t="shared" si="1"/>
        <v>No</v>
      </c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>
        <v>186.0</v>
      </c>
      <c r="B153" s="8" t="s">
        <v>240</v>
      </c>
      <c r="C153" s="7" t="s">
        <v>40</v>
      </c>
      <c r="D153" s="9">
        <v>143.0</v>
      </c>
      <c r="E153" s="8" t="s">
        <v>244</v>
      </c>
      <c r="F153" s="10">
        <v>1.0</v>
      </c>
      <c r="G153" s="9">
        <v>1.0</v>
      </c>
      <c r="H153" s="9" t="str">
        <f t="shared" si="1"/>
        <v>No</v>
      </c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>
        <v>101.0</v>
      </c>
      <c r="B154" s="8" t="s">
        <v>245</v>
      </c>
      <c r="C154" s="7" t="s">
        <v>35</v>
      </c>
      <c r="D154" s="9">
        <v>101.0</v>
      </c>
      <c r="E154" s="8" t="s">
        <v>246</v>
      </c>
      <c r="F154" s="10">
        <v>5.0</v>
      </c>
      <c r="G154" s="9">
        <v>5.0</v>
      </c>
      <c r="H154" s="9" t="str">
        <f t="shared" si="1"/>
        <v>No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>
        <v>20.0</v>
      </c>
      <c r="B155" s="8" t="s">
        <v>247</v>
      </c>
      <c r="C155" s="7" t="s">
        <v>35</v>
      </c>
      <c r="D155" s="9">
        <v>20.0</v>
      </c>
      <c r="E155" s="8" t="s">
        <v>248</v>
      </c>
      <c r="F155" s="10">
        <v>20.0</v>
      </c>
      <c r="G155" s="9">
        <v>20.0</v>
      </c>
      <c r="H155" s="9" t="str">
        <f t="shared" si="1"/>
        <v>No</v>
      </c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13">
        <v>95.0</v>
      </c>
      <c r="B156" s="14" t="s">
        <v>249</v>
      </c>
      <c r="C156" s="13" t="s">
        <v>31</v>
      </c>
      <c r="D156" s="15">
        <v>95.0</v>
      </c>
      <c r="E156" s="14" t="s">
        <v>250</v>
      </c>
      <c r="F156" s="16">
        <v>26.0</v>
      </c>
      <c r="G156" s="16">
        <v>19.0</v>
      </c>
      <c r="H156" s="15" t="str">
        <f t="shared" si="1"/>
        <v>Yes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1">
        <v>337.0</v>
      </c>
      <c r="B157" s="8" t="s">
        <v>251</v>
      </c>
      <c r="C157" s="7" t="s">
        <v>35</v>
      </c>
      <c r="D157" s="9">
        <v>264.0</v>
      </c>
      <c r="E157" s="8" t="s">
        <v>252</v>
      </c>
      <c r="F157" s="10">
        <v>2.0</v>
      </c>
      <c r="G157" s="12">
        <v>2.0</v>
      </c>
      <c r="H157" s="9" t="str">
        <f t="shared" si="1"/>
        <v>No</v>
      </c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customHeight="1">
      <c r="A158" s="11">
        <v>337.0</v>
      </c>
      <c r="B158" s="8" t="s">
        <v>251</v>
      </c>
      <c r="C158" s="7" t="s">
        <v>35</v>
      </c>
      <c r="D158" s="9">
        <v>286.0</v>
      </c>
      <c r="E158" s="8" t="s">
        <v>253</v>
      </c>
      <c r="F158" s="10">
        <v>3.0</v>
      </c>
      <c r="G158" s="12">
        <v>3.0</v>
      </c>
      <c r="H158" s="9" t="str">
        <f t="shared" si="1"/>
        <v>No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11">
        <v>337.0</v>
      </c>
      <c r="B159" s="8" t="s">
        <v>251</v>
      </c>
      <c r="C159" s="7" t="s">
        <v>35</v>
      </c>
      <c r="D159" s="9">
        <v>1.0</v>
      </c>
      <c r="E159" s="8" t="s">
        <v>254</v>
      </c>
      <c r="F159" s="10">
        <v>8.0</v>
      </c>
      <c r="G159" s="12">
        <v>8.0</v>
      </c>
      <c r="H159" s="9" t="str">
        <f t="shared" si="1"/>
        <v>No</v>
      </c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11">
        <v>337.0</v>
      </c>
      <c r="B160" s="8" t="s">
        <v>251</v>
      </c>
      <c r="C160" s="7" t="s">
        <v>35</v>
      </c>
      <c r="D160" s="9">
        <v>337.0</v>
      </c>
      <c r="E160" s="8" t="s">
        <v>255</v>
      </c>
      <c r="F160" s="10">
        <v>32.0</v>
      </c>
      <c r="G160" s="12">
        <v>31.0</v>
      </c>
      <c r="H160" s="9" t="str">
        <f t="shared" si="1"/>
        <v>Yes</v>
      </c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11">
        <v>337.0</v>
      </c>
      <c r="B161" s="8" t="s">
        <v>251</v>
      </c>
      <c r="C161" s="7" t="s">
        <v>35</v>
      </c>
      <c r="D161" s="9">
        <v>292.0</v>
      </c>
      <c r="E161" s="8" t="s">
        <v>256</v>
      </c>
      <c r="F161" s="10">
        <v>2.0</v>
      </c>
      <c r="G161" s="12">
        <v>2.0</v>
      </c>
      <c r="H161" s="9" t="str">
        <f t="shared" si="1"/>
        <v>No</v>
      </c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>
        <v>81.0</v>
      </c>
      <c r="B162" s="8" t="s">
        <v>257</v>
      </c>
      <c r="C162" s="7" t="s">
        <v>35</v>
      </c>
      <c r="D162" s="9">
        <v>81.0</v>
      </c>
      <c r="E162" s="8" t="s">
        <v>258</v>
      </c>
      <c r="F162" s="10">
        <v>6.0</v>
      </c>
      <c r="G162" s="9">
        <v>6.0</v>
      </c>
      <c r="H162" s="9" t="str">
        <f t="shared" si="1"/>
        <v>No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>
        <v>49.0</v>
      </c>
      <c r="B163" s="8" t="s">
        <v>259</v>
      </c>
      <c r="C163" s="7" t="s">
        <v>25</v>
      </c>
      <c r="D163" s="9">
        <v>49.0</v>
      </c>
      <c r="E163" s="8" t="s">
        <v>260</v>
      </c>
      <c r="F163" s="10">
        <v>12.0</v>
      </c>
      <c r="G163" s="9">
        <v>11.0</v>
      </c>
      <c r="H163" s="9" t="str">
        <f t="shared" si="1"/>
        <v>Yes</v>
      </c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>
        <v>252.0</v>
      </c>
      <c r="B164" s="8" t="s">
        <v>261</v>
      </c>
      <c r="C164" s="7" t="s">
        <v>31</v>
      </c>
      <c r="D164" s="9">
        <v>325.0</v>
      </c>
      <c r="E164" s="8" t="s">
        <v>262</v>
      </c>
      <c r="F164" s="10">
        <v>2.0</v>
      </c>
      <c r="G164" s="9">
        <v>3.0</v>
      </c>
      <c r="H164" s="9" t="str">
        <f t="shared" si="1"/>
        <v>Yes</v>
      </c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>
        <v>252.0</v>
      </c>
      <c r="B165" s="8" t="s">
        <v>261</v>
      </c>
      <c r="C165" s="7" t="s">
        <v>31</v>
      </c>
      <c r="D165" s="9">
        <v>252.0</v>
      </c>
      <c r="E165" s="8" t="s">
        <v>263</v>
      </c>
      <c r="F165" s="10">
        <v>6.0</v>
      </c>
      <c r="G165" s="9">
        <v>6.0</v>
      </c>
      <c r="H165" s="9" t="str">
        <f t="shared" si="1"/>
        <v>No</v>
      </c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>
        <v>21.0</v>
      </c>
      <c r="B166" s="8" t="s">
        <v>264</v>
      </c>
      <c r="C166" s="7" t="s">
        <v>31</v>
      </c>
      <c r="D166" s="9">
        <v>21.0</v>
      </c>
      <c r="E166" s="8" t="s">
        <v>265</v>
      </c>
      <c r="F166" s="10">
        <v>71.0</v>
      </c>
      <c r="G166" s="9">
        <v>70.0</v>
      </c>
      <c r="H166" s="9" t="str">
        <f t="shared" si="1"/>
        <v>Yes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hidden="1" customHeight="1">
      <c r="A167" s="11">
        <v>77.0</v>
      </c>
      <c r="B167" s="8" t="s">
        <v>266</v>
      </c>
      <c r="C167" s="7" t="s">
        <v>66</v>
      </c>
      <c r="D167" s="9">
        <v>77.0</v>
      </c>
      <c r="E167" s="8" t="s">
        <v>267</v>
      </c>
      <c r="F167" s="10">
        <v>32.0</v>
      </c>
      <c r="G167" s="12">
        <v>32.0</v>
      </c>
      <c r="H167" s="9" t="str">
        <f t="shared" si="1"/>
        <v>No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>
        <v>83.0</v>
      </c>
      <c r="B168" s="8" t="s">
        <v>268</v>
      </c>
      <c r="C168" s="7" t="s">
        <v>31</v>
      </c>
      <c r="D168" s="9">
        <v>83.0</v>
      </c>
      <c r="E168" s="8" t="s">
        <v>269</v>
      </c>
      <c r="F168" s="10">
        <v>30.0</v>
      </c>
      <c r="G168" s="9">
        <v>30.0</v>
      </c>
      <c r="H168" s="9" t="str">
        <f t="shared" si="1"/>
        <v>No</v>
      </c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7">
        <v>28.0</v>
      </c>
      <c r="B169" s="8" t="s">
        <v>270</v>
      </c>
      <c r="C169" s="7" t="s">
        <v>25</v>
      </c>
      <c r="D169" s="9">
        <v>237.0</v>
      </c>
      <c r="E169" s="8" t="s">
        <v>271</v>
      </c>
      <c r="F169" s="10">
        <v>2.0</v>
      </c>
      <c r="G169" s="9">
        <v>2.0</v>
      </c>
      <c r="H169" s="9" t="str">
        <f t="shared" si="1"/>
        <v>No</v>
      </c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7">
        <v>28.0</v>
      </c>
      <c r="B170" s="8" t="s">
        <v>270</v>
      </c>
      <c r="C170" s="7" t="s">
        <v>25</v>
      </c>
      <c r="D170" s="9">
        <v>28.0</v>
      </c>
      <c r="E170" s="8" t="s">
        <v>272</v>
      </c>
      <c r="F170" s="10">
        <v>9.0</v>
      </c>
      <c r="G170" s="9">
        <v>9.0</v>
      </c>
      <c r="H170" s="9" t="str">
        <f t="shared" si="1"/>
        <v>No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>
        <v>84.0</v>
      </c>
      <c r="B171" s="8" t="s">
        <v>273</v>
      </c>
      <c r="C171" s="7" t="s">
        <v>25</v>
      </c>
      <c r="D171" s="9">
        <v>84.0</v>
      </c>
      <c r="E171" s="8" t="s">
        <v>274</v>
      </c>
      <c r="F171" s="10">
        <v>9.0</v>
      </c>
      <c r="G171" s="9">
        <v>9.0</v>
      </c>
      <c r="H171" s="9" t="str">
        <f t="shared" si="1"/>
        <v>No</v>
      </c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>
        <v>84.0</v>
      </c>
      <c r="B172" s="8" t="s">
        <v>273</v>
      </c>
      <c r="C172" s="7" t="s">
        <v>25</v>
      </c>
      <c r="D172" s="9">
        <v>132.0</v>
      </c>
      <c r="E172" s="8" t="s">
        <v>275</v>
      </c>
      <c r="F172" s="10">
        <v>1.0</v>
      </c>
      <c r="G172" s="9">
        <v>1.0</v>
      </c>
      <c r="H172" s="9" t="str">
        <f t="shared" si="1"/>
        <v>No</v>
      </c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>
        <v>145.0</v>
      </c>
      <c r="B173" s="8" t="s">
        <v>276</v>
      </c>
      <c r="C173" s="7" t="s">
        <v>25</v>
      </c>
      <c r="D173" s="9">
        <v>145.0</v>
      </c>
      <c r="E173" s="8" t="s">
        <v>277</v>
      </c>
      <c r="F173" s="10">
        <v>12.0</v>
      </c>
      <c r="G173" s="9">
        <v>12.0</v>
      </c>
      <c r="H173" s="9" t="str">
        <f t="shared" si="1"/>
        <v>No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7">
        <v>88.0</v>
      </c>
      <c r="B174" s="8" t="s">
        <v>278</v>
      </c>
      <c r="C174" s="7" t="s">
        <v>25</v>
      </c>
      <c r="D174" s="9">
        <v>88.0</v>
      </c>
      <c r="E174" s="8" t="s">
        <v>279</v>
      </c>
      <c r="F174" s="10">
        <v>20.0</v>
      </c>
      <c r="G174" s="9">
        <v>18.0</v>
      </c>
      <c r="H174" s="9" t="str">
        <f t="shared" si="1"/>
        <v>Yes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7">
        <v>102.0</v>
      </c>
      <c r="B175" s="8" t="s">
        <v>280</v>
      </c>
      <c r="C175" s="7" t="s">
        <v>25</v>
      </c>
      <c r="D175" s="9">
        <v>102.0</v>
      </c>
      <c r="E175" s="8" t="s">
        <v>281</v>
      </c>
      <c r="F175" s="10">
        <v>10.0</v>
      </c>
      <c r="G175" s="9">
        <v>10.0</v>
      </c>
      <c r="H175" s="9" t="str">
        <f t="shared" si="1"/>
        <v>No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7">
        <v>102.0</v>
      </c>
      <c r="B176" s="8" t="s">
        <v>280</v>
      </c>
      <c r="C176" s="7" t="s">
        <v>25</v>
      </c>
      <c r="D176" s="9">
        <v>502.0</v>
      </c>
      <c r="E176" s="8" t="s">
        <v>282</v>
      </c>
      <c r="F176" s="10">
        <v>7.0</v>
      </c>
      <c r="G176" s="9">
        <v>7.0</v>
      </c>
      <c r="H176" s="9" t="str">
        <f t="shared" si="1"/>
        <v>No</v>
      </c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>
        <v>267.0</v>
      </c>
      <c r="B177" s="8" t="s">
        <v>283</v>
      </c>
      <c r="C177" s="7" t="s">
        <v>25</v>
      </c>
      <c r="D177" s="9">
        <v>120.0</v>
      </c>
      <c r="E177" s="8" t="s">
        <v>284</v>
      </c>
      <c r="F177" s="10">
        <v>7.0</v>
      </c>
      <c r="G177" s="9">
        <v>7.0</v>
      </c>
      <c r="H177" s="9" t="str">
        <f t="shared" si="1"/>
        <v>No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>
        <v>267.0</v>
      </c>
      <c r="B178" s="8" t="s">
        <v>283</v>
      </c>
      <c r="C178" s="7" t="s">
        <v>25</v>
      </c>
      <c r="D178" s="9">
        <v>267.0</v>
      </c>
      <c r="E178" s="8" t="s">
        <v>285</v>
      </c>
      <c r="F178" s="10">
        <v>5.0</v>
      </c>
      <c r="G178" s="9">
        <v>5.0</v>
      </c>
      <c r="H178" s="9" t="str">
        <f t="shared" si="1"/>
        <v>No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>
        <v>121.0</v>
      </c>
      <c r="B179" s="8" t="s">
        <v>286</v>
      </c>
      <c r="C179" s="7" t="s">
        <v>25</v>
      </c>
      <c r="D179" s="9">
        <v>121.0</v>
      </c>
      <c r="E179" s="8" t="s">
        <v>287</v>
      </c>
      <c r="F179" s="10">
        <v>9.0</v>
      </c>
      <c r="G179" s="9">
        <v>9.0</v>
      </c>
      <c r="H179" s="9" t="str">
        <f t="shared" si="1"/>
        <v>No</v>
      </c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>
        <v>162.0</v>
      </c>
      <c r="B180" s="8" t="s">
        <v>288</v>
      </c>
      <c r="C180" s="7" t="s">
        <v>31</v>
      </c>
      <c r="D180" s="9">
        <v>162.0</v>
      </c>
      <c r="E180" s="8" t="s">
        <v>289</v>
      </c>
      <c r="F180" s="10">
        <v>4.0</v>
      </c>
      <c r="G180" s="9">
        <v>4.0</v>
      </c>
      <c r="H180" s="9" t="str">
        <f t="shared" si="1"/>
        <v>No</v>
      </c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>
        <v>162.0</v>
      </c>
      <c r="B181" s="8" t="s">
        <v>288</v>
      </c>
      <c r="C181" s="7" t="s">
        <v>31</v>
      </c>
      <c r="D181" s="9">
        <v>158.0</v>
      </c>
      <c r="E181" s="8" t="s">
        <v>290</v>
      </c>
      <c r="F181" s="10">
        <v>1.0</v>
      </c>
      <c r="G181" s="9">
        <v>1.0</v>
      </c>
      <c r="H181" s="9" t="str">
        <f t="shared" si="1"/>
        <v>No</v>
      </c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>
        <v>172.0</v>
      </c>
      <c r="B182" s="8" t="s">
        <v>291</v>
      </c>
      <c r="C182" s="7" t="s">
        <v>31</v>
      </c>
      <c r="D182" s="9">
        <v>238.0</v>
      </c>
      <c r="E182" s="8" t="s">
        <v>292</v>
      </c>
      <c r="F182" s="10">
        <v>2.0</v>
      </c>
      <c r="G182" s="9">
        <v>2.0</v>
      </c>
      <c r="H182" s="9" t="str">
        <f t="shared" si="1"/>
        <v>No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>
        <v>172.0</v>
      </c>
      <c r="B183" s="8" t="s">
        <v>291</v>
      </c>
      <c r="C183" s="7" t="s">
        <v>31</v>
      </c>
      <c r="D183" s="9">
        <v>68.0</v>
      </c>
      <c r="E183" s="8" t="s">
        <v>293</v>
      </c>
      <c r="F183" s="10">
        <v>15.0</v>
      </c>
      <c r="G183" s="9">
        <v>15.0</v>
      </c>
      <c r="H183" s="9" t="str">
        <f t="shared" si="1"/>
        <v>No</v>
      </c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>
        <v>172.0</v>
      </c>
      <c r="B184" s="8" t="s">
        <v>291</v>
      </c>
      <c r="C184" s="7" t="s">
        <v>31</v>
      </c>
      <c r="D184" s="9">
        <v>172.0</v>
      </c>
      <c r="E184" s="8" t="s">
        <v>294</v>
      </c>
      <c r="F184" s="10">
        <v>7.0</v>
      </c>
      <c r="G184" s="9">
        <v>7.0</v>
      </c>
      <c r="H184" s="9" t="str">
        <f t="shared" si="1"/>
        <v>No</v>
      </c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>
        <v>351.0</v>
      </c>
      <c r="B185" s="8" t="s">
        <v>295</v>
      </c>
      <c r="C185" s="7" t="s">
        <v>31</v>
      </c>
      <c r="D185" s="9">
        <v>312.0</v>
      </c>
      <c r="E185" s="8" t="s">
        <v>296</v>
      </c>
      <c r="F185" s="10">
        <v>8.0</v>
      </c>
      <c r="G185" s="10">
        <v>8.0</v>
      </c>
      <c r="H185" s="9" t="str">
        <f t="shared" si="1"/>
        <v>No</v>
      </c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>
        <v>351.0</v>
      </c>
      <c r="B186" s="8" t="s">
        <v>295</v>
      </c>
      <c r="C186" s="7" t="s">
        <v>31</v>
      </c>
      <c r="D186" s="9">
        <v>339.0</v>
      </c>
      <c r="E186" s="8" t="s">
        <v>297</v>
      </c>
      <c r="F186" s="10">
        <v>25.0</v>
      </c>
      <c r="G186" s="10">
        <v>25.0</v>
      </c>
      <c r="H186" s="9" t="str">
        <f t="shared" si="1"/>
        <v>No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>
        <v>351.0</v>
      </c>
      <c r="B187" s="8" t="s">
        <v>295</v>
      </c>
      <c r="C187" s="7" t="s">
        <v>31</v>
      </c>
      <c r="D187" s="9">
        <v>365.0</v>
      </c>
      <c r="E187" s="8" t="s">
        <v>298</v>
      </c>
      <c r="F187" s="10">
        <v>159.0</v>
      </c>
      <c r="G187" s="10">
        <v>159.0</v>
      </c>
      <c r="H187" s="9" t="str">
        <f t="shared" si="1"/>
        <v>No</v>
      </c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>
        <v>351.0</v>
      </c>
      <c r="B188" s="8" t="s">
        <v>295</v>
      </c>
      <c r="C188" s="7" t="s">
        <v>31</v>
      </c>
      <c r="D188" s="9">
        <v>313.0</v>
      </c>
      <c r="E188" s="8" t="s">
        <v>299</v>
      </c>
      <c r="F188" s="10">
        <v>5.0</v>
      </c>
      <c r="G188" s="10">
        <v>5.0</v>
      </c>
      <c r="H188" s="9" t="str">
        <f t="shared" si="1"/>
        <v>No</v>
      </c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>
        <v>351.0</v>
      </c>
      <c r="B189" s="8" t="s">
        <v>295</v>
      </c>
      <c r="C189" s="7" t="s">
        <v>31</v>
      </c>
      <c r="D189" s="9">
        <v>351.0</v>
      </c>
      <c r="E189" s="8" t="s">
        <v>300</v>
      </c>
      <c r="F189" s="10">
        <v>9.0</v>
      </c>
      <c r="G189" s="10">
        <v>9.0</v>
      </c>
      <c r="H189" s="9" t="str">
        <f t="shared" si="1"/>
        <v>No</v>
      </c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>
        <v>351.0</v>
      </c>
      <c r="B190" s="8" t="s">
        <v>295</v>
      </c>
      <c r="C190" s="7" t="s">
        <v>31</v>
      </c>
      <c r="D190" s="9">
        <v>366.0</v>
      </c>
      <c r="E190" s="8" t="s">
        <v>301</v>
      </c>
      <c r="F190" s="10">
        <v>5.0</v>
      </c>
      <c r="G190" s="10">
        <v>5.0</v>
      </c>
      <c r="H190" s="9" t="str">
        <f t="shared" si="1"/>
        <v>No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>
        <v>351.0</v>
      </c>
      <c r="B191" s="8" t="s">
        <v>295</v>
      </c>
      <c r="C191" s="7" t="s">
        <v>31</v>
      </c>
      <c r="D191" s="9">
        <v>368.0</v>
      </c>
      <c r="E191" s="8" t="s">
        <v>302</v>
      </c>
      <c r="F191" s="10">
        <v>7.0</v>
      </c>
      <c r="G191" s="10">
        <v>7.0</v>
      </c>
      <c r="H191" s="9" t="str">
        <f t="shared" si="1"/>
        <v>No</v>
      </c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>
        <v>47.0</v>
      </c>
      <c r="B192" s="8" t="s">
        <v>303</v>
      </c>
      <c r="C192" s="7" t="s">
        <v>25</v>
      </c>
      <c r="D192" s="9">
        <v>47.0</v>
      </c>
      <c r="E192" s="8" t="s">
        <v>304</v>
      </c>
      <c r="F192" s="10">
        <v>20.0</v>
      </c>
      <c r="G192" s="9">
        <v>20.0</v>
      </c>
      <c r="H192" s="9" t="str">
        <f t="shared" si="1"/>
        <v>No</v>
      </c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7">
        <v>24.0</v>
      </c>
      <c r="B193" s="8" t="s">
        <v>305</v>
      </c>
      <c r="C193" s="7" t="s">
        <v>25</v>
      </c>
      <c r="D193" s="9">
        <v>24.0</v>
      </c>
      <c r="E193" s="8" t="s">
        <v>306</v>
      </c>
      <c r="F193" s="10">
        <v>24.0</v>
      </c>
      <c r="G193" s="9">
        <v>24.0</v>
      </c>
      <c r="H193" s="9" t="str">
        <f t="shared" si="1"/>
        <v>No</v>
      </c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>
        <v>39.0</v>
      </c>
      <c r="B194" s="8" t="s">
        <v>307</v>
      </c>
      <c r="C194" s="7" t="s">
        <v>25</v>
      </c>
      <c r="D194" s="9">
        <v>189.0</v>
      </c>
      <c r="E194" s="8" t="s">
        <v>308</v>
      </c>
      <c r="F194" s="10">
        <v>2.0</v>
      </c>
      <c r="G194" s="9">
        <v>2.0</v>
      </c>
      <c r="H194" s="9" t="str">
        <f t="shared" si="1"/>
        <v>No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7">
        <v>39.0</v>
      </c>
      <c r="B195" s="8" t="s">
        <v>307</v>
      </c>
      <c r="C195" s="7" t="s">
        <v>25</v>
      </c>
      <c r="D195" s="9">
        <v>39.0</v>
      </c>
      <c r="E195" s="8" t="s">
        <v>309</v>
      </c>
      <c r="F195" s="10">
        <v>38.0</v>
      </c>
      <c r="G195" s="9">
        <v>38.0</v>
      </c>
      <c r="H195" s="9" t="str">
        <f t="shared" si="1"/>
        <v>No</v>
      </c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3">
        <v>194.0</v>
      </c>
      <c r="B196" s="14" t="s">
        <v>310</v>
      </c>
      <c r="C196" s="13" t="s">
        <v>31</v>
      </c>
      <c r="D196" s="15">
        <v>194.0</v>
      </c>
      <c r="E196" s="14" t="s">
        <v>311</v>
      </c>
      <c r="F196" s="16">
        <v>3.0</v>
      </c>
      <c r="G196" s="15">
        <v>3.0</v>
      </c>
      <c r="H196" s="15" t="str">
        <f t="shared" si="1"/>
        <v>No</v>
      </c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>
        <v>194.0</v>
      </c>
      <c r="B197" s="8" t="s">
        <v>310</v>
      </c>
      <c r="C197" s="7" t="s">
        <v>31</v>
      </c>
      <c r="D197" s="9">
        <v>315.0</v>
      </c>
      <c r="E197" s="8" t="s">
        <v>312</v>
      </c>
      <c r="F197" s="10">
        <v>3.0</v>
      </c>
      <c r="G197" s="9">
        <v>3.0</v>
      </c>
      <c r="H197" s="9" t="str">
        <f t="shared" si="1"/>
        <v>No</v>
      </c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>
        <v>89.0</v>
      </c>
      <c r="B198" s="8" t="s">
        <v>313</v>
      </c>
      <c r="C198" s="7" t="s">
        <v>31</v>
      </c>
      <c r="D198" s="9">
        <v>89.0</v>
      </c>
      <c r="E198" s="8" t="s">
        <v>314</v>
      </c>
      <c r="F198" s="10">
        <v>25.0</v>
      </c>
      <c r="G198" s="9">
        <v>25.0</v>
      </c>
      <c r="H198" s="9" t="str">
        <f t="shared" si="1"/>
        <v>No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>
        <v>149.0</v>
      </c>
      <c r="B199" s="8" t="s">
        <v>315</v>
      </c>
      <c r="C199" s="7" t="s">
        <v>35</v>
      </c>
      <c r="D199" s="9">
        <v>149.0</v>
      </c>
      <c r="E199" s="8" t="s">
        <v>316</v>
      </c>
      <c r="F199" s="10">
        <v>12.0</v>
      </c>
      <c r="G199" s="9">
        <v>12.0</v>
      </c>
      <c r="H199" s="9" t="str">
        <f t="shared" si="1"/>
        <v>No</v>
      </c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>
        <v>53.0</v>
      </c>
      <c r="B200" s="8" t="s">
        <v>317</v>
      </c>
      <c r="C200" s="7" t="s">
        <v>40</v>
      </c>
      <c r="D200" s="9">
        <v>53.0</v>
      </c>
      <c r="E200" s="8" t="s">
        <v>318</v>
      </c>
      <c r="F200" s="10">
        <v>121.0</v>
      </c>
      <c r="G200" s="9">
        <v>121.0</v>
      </c>
      <c r="H200" s="9" t="str">
        <f t="shared" si="1"/>
        <v>No</v>
      </c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>
        <v>505.0</v>
      </c>
      <c r="B201" s="8" t="s">
        <v>319</v>
      </c>
      <c r="C201" s="7" t="s">
        <v>40</v>
      </c>
      <c r="D201" s="9">
        <v>505.0</v>
      </c>
      <c r="E201" s="8" t="s">
        <v>320</v>
      </c>
      <c r="F201" s="10">
        <v>48.0</v>
      </c>
      <c r="G201" s="9">
        <v>48.0</v>
      </c>
      <c r="H201" s="9" t="str">
        <f t="shared" si="1"/>
        <v>No</v>
      </c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>
        <v>5.0</v>
      </c>
      <c r="B202" s="8" t="s">
        <v>321</v>
      </c>
      <c r="C202" s="7" t="s">
        <v>40</v>
      </c>
      <c r="D202" s="9">
        <v>5.0</v>
      </c>
      <c r="E202" s="8" t="s">
        <v>322</v>
      </c>
      <c r="F202" s="10">
        <v>50.0</v>
      </c>
      <c r="G202" s="9">
        <v>49.0</v>
      </c>
      <c r="H202" s="9" t="str">
        <f t="shared" si="1"/>
        <v>Yes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>
        <v>37.0</v>
      </c>
      <c r="B203" s="8" t="s">
        <v>323</v>
      </c>
      <c r="C203" s="7" t="s">
        <v>35</v>
      </c>
      <c r="D203" s="9">
        <v>37.0</v>
      </c>
      <c r="E203" s="8" t="s">
        <v>324</v>
      </c>
      <c r="F203" s="10">
        <v>9.0</v>
      </c>
      <c r="G203" s="9">
        <v>9.0</v>
      </c>
      <c r="H203" s="9" t="str">
        <f t="shared" si="1"/>
        <v>No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>
        <v>48.0</v>
      </c>
      <c r="B204" s="8" t="s">
        <v>325</v>
      </c>
      <c r="C204" s="7" t="s">
        <v>40</v>
      </c>
      <c r="D204" s="9">
        <v>48.0</v>
      </c>
      <c r="E204" s="8" t="s">
        <v>326</v>
      </c>
      <c r="F204" s="10">
        <v>45.0</v>
      </c>
      <c r="G204" s="9">
        <v>45.0</v>
      </c>
      <c r="H204" s="9" t="str">
        <f t="shared" si="1"/>
        <v>No</v>
      </c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>
        <v>4.0</v>
      </c>
      <c r="B205" s="8" t="s">
        <v>327</v>
      </c>
      <c r="C205" s="7" t="s">
        <v>31</v>
      </c>
      <c r="D205" s="9">
        <v>4.0</v>
      </c>
      <c r="E205" s="8" t="s">
        <v>328</v>
      </c>
      <c r="F205" s="10">
        <v>51.0</v>
      </c>
      <c r="G205" s="9">
        <v>51.0</v>
      </c>
      <c r="H205" s="9" t="str">
        <f t="shared" si="1"/>
        <v>No</v>
      </c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>
        <v>79.0</v>
      </c>
      <c r="B206" s="8" t="s">
        <v>329</v>
      </c>
      <c r="C206" s="7" t="s">
        <v>31</v>
      </c>
      <c r="D206" s="9">
        <v>79.0</v>
      </c>
      <c r="E206" s="8" t="s">
        <v>330</v>
      </c>
      <c r="F206" s="10">
        <v>50.0</v>
      </c>
      <c r="G206" s="9">
        <v>49.0</v>
      </c>
      <c r="H206" s="9" t="str">
        <f t="shared" si="1"/>
        <v>Yes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>
        <v>55.0</v>
      </c>
      <c r="B207" s="8" t="s">
        <v>331</v>
      </c>
      <c r="C207" s="7" t="s">
        <v>40</v>
      </c>
      <c r="D207" s="9">
        <v>55.0</v>
      </c>
      <c r="E207" s="8" t="s">
        <v>332</v>
      </c>
      <c r="F207" s="10">
        <v>16.0</v>
      </c>
      <c r="G207" s="9">
        <v>16.0</v>
      </c>
      <c r="H207" s="9" t="str">
        <f t="shared" si="1"/>
        <v>No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>
        <v>167.0</v>
      </c>
      <c r="B208" s="8" t="s">
        <v>333</v>
      </c>
      <c r="C208" s="7" t="s">
        <v>31</v>
      </c>
      <c r="D208" s="9">
        <v>242.0</v>
      </c>
      <c r="E208" s="8" t="s">
        <v>334</v>
      </c>
      <c r="F208" s="10">
        <v>1.0</v>
      </c>
      <c r="G208" s="9">
        <v>1.0</v>
      </c>
      <c r="H208" s="9" t="str">
        <f t="shared" si="1"/>
        <v>No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>
        <v>167.0</v>
      </c>
      <c r="B209" s="8" t="s">
        <v>333</v>
      </c>
      <c r="C209" s="7" t="s">
        <v>31</v>
      </c>
      <c r="D209" s="9">
        <v>205.0</v>
      </c>
      <c r="E209" s="8" t="s">
        <v>335</v>
      </c>
      <c r="F209" s="10">
        <v>18.0</v>
      </c>
      <c r="G209" s="9">
        <v>18.0</v>
      </c>
      <c r="H209" s="9" t="str">
        <f t="shared" si="1"/>
        <v>No</v>
      </c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>
        <v>167.0</v>
      </c>
      <c r="B210" s="8" t="s">
        <v>333</v>
      </c>
      <c r="C210" s="7" t="s">
        <v>31</v>
      </c>
      <c r="D210" s="9">
        <v>348.0</v>
      </c>
      <c r="E210" s="8" t="s">
        <v>336</v>
      </c>
      <c r="F210" s="10">
        <v>3.0</v>
      </c>
      <c r="G210" s="9">
        <v>3.0</v>
      </c>
      <c r="H210" s="9" t="str">
        <f t="shared" si="1"/>
        <v>No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>
        <v>167.0</v>
      </c>
      <c r="B211" s="8" t="s">
        <v>333</v>
      </c>
      <c r="C211" s="7" t="s">
        <v>31</v>
      </c>
      <c r="D211" s="9">
        <v>352.0</v>
      </c>
      <c r="E211" s="8" t="s">
        <v>337</v>
      </c>
      <c r="F211" s="10">
        <v>5.0</v>
      </c>
      <c r="G211" s="9">
        <v>5.0</v>
      </c>
      <c r="H211" s="9" t="str">
        <f t="shared" si="1"/>
        <v>No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>
        <v>167.0</v>
      </c>
      <c r="B212" s="8" t="s">
        <v>333</v>
      </c>
      <c r="C212" s="7" t="s">
        <v>31</v>
      </c>
      <c r="D212" s="9">
        <v>167.0</v>
      </c>
      <c r="E212" s="8" t="s">
        <v>338</v>
      </c>
      <c r="F212" s="10">
        <v>1.0</v>
      </c>
      <c r="G212" s="9">
        <v>1.0</v>
      </c>
      <c r="H212" s="9" t="str">
        <f t="shared" si="1"/>
        <v>No</v>
      </c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>
        <v>167.0</v>
      </c>
      <c r="B213" s="8" t="s">
        <v>333</v>
      </c>
      <c r="C213" s="7" t="s">
        <v>31</v>
      </c>
      <c r="D213" s="9">
        <v>282.0</v>
      </c>
      <c r="E213" s="8" t="s">
        <v>339</v>
      </c>
      <c r="F213" s="10">
        <v>1.0</v>
      </c>
      <c r="G213" s="9">
        <v>1.0</v>
      </c>
      <c r="H213" s="9" t="str">
        <f t="shared" si="1"/>
        <v>No</v>
      </c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>
        <v>167.0</v>
      </c>
      <c r="B214" s="8" t="s">
        <v>333</v>
      </c>
      <c r="C214" s="7" t="s">
        <v>31</v>
      </c>
      <c r="D214" s="9">
        <v>369.0</v>
      </c>
      <c r="E214" s="8" t="s">
        <v>340</v>
      </c>
      <c r="F214" s="10">
        <v>3.0</v>
      </c>
      <c r="G214" s="9">
        <v>3.0</v>
      </c>
      <c r="H214" s="9" t="str">
        <f t="shared" si="1"/>
        <v>No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>
        <v>167.0</v>
      </c>
      <c r="B215" s="8" t="s">
        <v>333</v>
      </c>
      <c r="C215" s="7" t="s">
        <v>31</v>
      </c>
      <c r="D215" s="9">
        <v>354.0</v>
      </c>
      <c r="E215" s="8" t="s">
        <v>341</v>
      </c>
      <c r="F215" s="10">
        <v>8.0</v>
      </c>
      <c r="G215" s="9">
        <v>8.0</v>
      </c>
      <c r="H215" s="9" t="str">
        <f t="shared" si="1"/>
        <v>No</v>
      </c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>
        <v>117.0</v>
      </c>
      <c r="B216" s="8" t="s">
        <v>342</v>
      </c>
      <c r="C216" s="7" t="s">
        <v>66</v>
      </c>
      <c r="D216" s="9">
        <v>206.0</v>
      </c>
      <c r="E216" s="8" t="s">
        <v>343</v>
      </c>
      <c r="F216" s="10">
        <v>5.0</v>
      </c>
      <c r="G216" s="9">
        <v>5.0</v>
      </c>
      <c r="H216" s="9" t="str">
        <f t="shared" si="1"/>
        <v>No</v>
      </c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>
        <v>117.0</v>
      </c>
      <c r="B217" s="8" t="s">
        <v>342</v>
      </c>
      <c r="C217" s="7" t="s">
        <v>66</v>
      </c>
      <c r="D217" s="9">
        <v>117.0</v>
      </c>
      <c r="E217" s="8" t="s">
        <v>344</v>
      </c>
      <c r="F217" s="10">
        <v>7.0</v>
      </c>
      <c r="G217" s="9">
        <v>7.0</v>
      </c>
      <c r="H217" s="9" t="str">
        <f t="shared" si="1"/>
        <v>No</v>
      </c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>
        <v>18.0</v>
      </c>
      <c r="B218" s="8" t="s">
        <v>345</v>
      </c>
      <c r="C218" s="7" t="s">
        <v>35</v>
      </c>
      <c r="D218" s="9">
        <v>18.0</v>
      </c>
      <c r="E218" s="8" t="s">
        <v>346</v>
      </c>
      <c r="F218" s="10">
        <v>18.0</v>
      </c>
      <c r="G218" s="9">
        <v>18.0</v>
      </c>
      <c r="H218" s="9" t="str">
        <f t="shared" si="1"/>
        <v>No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>
        <v>18.0</v>
      </c>
      <c r="B219" s="8" t="s">
        <v>345</v>
      </c>
      <c r="C219" s="7" t="s">
        <v>35</v>
      </c>
      <c r="D219" s="9">
        <v>19.0</v>
      </c>
      <c r="E219" s="8" t="s">
        <v>347</v>
      </c>
      <c r="F219" s="10">
        <v>8.0</v>
      </c>
      <c r="G219" s="9">
        <v>8.0</v>
      </c>
      <c r="H219" s="9" t="str">
        <f t="shared" si="1"/>
        <v>No</v>
      </c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>
        <v>135.0</v>
      </c>
      <c r="B220" s="8" t="s">
        <v>348</v>
      </c>
      <c r="C220" s="7" t="s">
        <v>31</v>
      </c>
      <c r="D220" s="9">
        <v>135.0</v>
      </c>
      <c r="E220" s="8" t="s">
        <v>349</v>
      </c>
      <c r="F220" s="10">
        <v>6.0</v>
      </c>
      <c r="G220" s="9">
        <v>6.0</v>
      </c>
      <c r="H220" s="9" t="str">
        <f t="shared" si="1"/>
        <v>No</v>
      </c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>
        <v>135.0</v>
      </c>
      <c r="B221" s="8" t="s">
        <v>348</v>
      </c>
      <c r="C221" s="7" t="s">
        <v>31</v>
      </c>
      <c r="D221" s="9">
        <v>177.0</v>
      </c>
      <c r="E221" s="8" t="s">
        <v>350</v>
      </c>
      <c r="F221" s="10">
        <v>3.0</v>
      </c>
      <c r="G221" s="9">
        <v>3.0</v>
      </c>
      <c r="H221" s="9" t="str">
        <f t="shared" si="1"/>
        <v>No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>
        <v>99.0</v>
      </c>
      <c r="B222" s="8" t="s">
        <v>351</v>
      </c>
      <c r="C222" s="7" t="s">
        <v>35</v>
      </c>
      <c r="D222" s="9">
        <v>99.0</v>
      </c>
      <c r="E222" s="8" t="s">
        <v>352</v>
      </c>
      <c r="F222" s="10">
        <v>5.0</v>
      </c>
      <c r="G222" s="9">
        <v>5.0</v>
      </c>
      <c r="H222" s="9" t="str">
        <f t="shared" si="1"/>
        <v>No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>
        <v>280.0</v>
      </c>
      <c r="B223" s="8" t="s">
        <v>353</v>
      </c>
      <c r="C223" s="7" t="s">
        <v>25</v>
      </c>
      <c r="D223" s="9">
        <v>11.0</v>
      </c>
      <c r="E223" s="8" t="s">
        <v>354</v>
      </c>
      <c r="F223" s="10">
        <v>192.0</v>
      </c>
      <c r="G223" s="9">
        <v>192.0</v>
      </c>
      <c r="H223" s="9" t="str">
        <f t="shared" si="1"/>
        <v>No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>
        <v>280.0</v>
      </c>
      <c r="B224" s="8" t="s">
        <v>353</v>
      </c>
      <c r="C224" s="7" t="s">
        <v>25</v>
      </c>
      <c r="D224" s="9">
        <v>280.0</v>
      </c>
      <c r="E224" s="8" t="s">
        <v>355</v>
      </c>
      <c r="F224" s="10">
        <v>8.0</v>
      </c>
      <c r="G224" s="9">
        <v>8.0</v>
      </c>
      <c r="H224" s="9" t="str">
        <f t="shared" si="1"/>
        <v>No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11">
        <v>93.0</v>
      </c>
      <c r="B225" s="8" t="s">
        <v>356</v>
      </c>
      <c r="C225" s="7" t="s">
        <v>25</v>
      </c>
      <c r="D225" s="9">
        <v>129.0</v>
      </c>
      <c r="E225" s="8" t="s">
        <v>357</v>
      </c>
      <c r="F225" s="10">
        <v>4.0</v>
      </c>
      <c r="G225" s="9">
        <v>4.0</v>
      </c>
      <c r="H225" s="9" t="str">
        <f t="shared" si="1"/>
        <v>No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1">
        <v>93.0</v>
      </c>
      <c r="B226" s="8" t="s">
        <v>356</v>
      </c>
      <c r="C226" s="7" t="s">
        <v>25</v>
      </c>
      <c r="D226" s="9">
        <v>93.0</v>
      </c>
      <c r="E226" s="8" t="s">
        <v>358</v>
      </c>
      <c r="F226" s="10">
        <v>6.0</v>
      </c>
      <c r="G226" s="9">
        <v>6.0</v>
      </c>
      <c r="H226" s="9" t="str">
        <f t="shared" si="1"/>
        <v>No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>
        <v>38.0</v>
      </c>
      <c r="B227" s="8" t="s">
        <v>359</v>
      </c>
      <c r="C227" s="7" t="s">
        <v>35</v>
      </c>
      <c r="D227" s="9">
        <v>38.0</v>
      </c>
      <c r="E227" s="8" t="s">
        <v>360</v>
      </c>
      <c r="F227" s="10">
        <v>14.0</v>
      </c>
      <c r="G227" s="9">
        <v>14.0</v>
      </c>
      <c r="H227" s="9" t="str">
        <f t="shared" si="1"/>
        <v>No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>
        <v>45.0</v>
      </c>
      <c r="B228" s="8" t="s">
        <v>361</v>
      </c>
      <c r="C228" s="7" t="s">
        <v>25</v>
      </c>
      <c r="D228" s="9">
        <v>45.0</v>
      </c>
      <c r="E228" s="8" t="s">
        <v>362</v>
      </c>
      <c r="F228" s="10">
        <v>7.0</v>
      </c>
      <c r="G228" s="9">
        <v>7.0</v>
      </c>
      <c r="H228" s="9" t="str">
        <f t="shared" si="1"/>
        <v>No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>
        <v>45.0</v>
      </c>
      <c r="B229" s="8" t="s">
        <v>361</v>
      </c>
      <c r="C229" s="7" t="s">
        <v>25</v>
      </c>
      <c r="D229" s="9">
        <v>246.0</v>
      </c>
      <c r="E229" s="8" t="s">
        <v>363</v>
      </c>
      <c r="F229" s="10">
        <v>1.0</v>
      </c>
      <c r="G229" s="9">
        <v>1.0</v>
      </c>
      <c r="H229" s="9" t="str">
        <f t="shared" si="1"/>
        <v>No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>
        <v>169.0</v>
      </c>
      <c r="B230" s="8" t="s">
        <v>364</v>
      </c>
      <c r="C230" s="7" t="s">
        <v>31</v>
      </c>
      <c r="D230" s="9">
        <v>171.0</v>
      </c>
      <c r="E230" s="8" t="s">
        <v>365</v>
      </c>
      <c r="F230" s="10">
        <v>4.0</v>
      </c>
      <c r="G230" s="9">
        <v>4.0</v>
      </c>
      <c r="H230" s="9" t="str">
        <f t="shared" si="1"/>
        <v>No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>
        <v>169.0</v>
      </c>
      <c r="B231" s="8" t="s">
        <v>364</v>
      </c>
      <c r="C231" s="7" t="s">
        <v>31</v>
      </c>
      <c r="D231" s="9">
        <v>169.0</v>
      </c>
      <c r="E231" s="8" t="s">
        <v>366</v>
      </c>
      <c r="F231" s="10">
        <v>4.0</v>
      </c>
      <c r="G231" s="9">
        <v>4.0</v>
      </c>
      <c r="H231" s="9" t="str">
        <f t="shared" si="1"/>
        <v>No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11">
        <v>36.0</v>
      </c>
      <c r="B232" s="8" t="s">
        <v>367</v>
      </c>
      <c r="C232" s="7" t="s">
        <v>31</v>
      </c>
      <c r="D232" s="9">
        <v>43.0</v>
      </c>
      <c r="E232" s="8" t="s">
        <v>368</v>
      </c>
      <c r="F232" s="10">
        <v>33.0</v>
      </c>
      <c r="G232" s="12">
        <v>32.0</v>
      </c>
      <c r="H232" s="9" t="str">
        <f t="shared" si="1"/>
        <v>Yes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11">
        <v>36.0</v>
      </c>
      <c r="B233" s="8" t="s">
        <v>367</v>
      </c>
      <c r="C233" s="7" t="s">
        <v>31</v>
      </c>
      <c r="D233" s="9">
        <v>36.0</v>
      </c>
      <c r="E233" s="8" t="s">
        <v>369</v>
      </c>
      <c r="F233" s="10">
        <v>36.0</v>
      </c>
      <c r="G233" s="12">
        <v>36.0</v>
      </c>
      <c r="H233" s="9" t="str">
        <f t="shared" si="1"/>
        <v>No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7">
        <v>27.0</v>
      </c>
      <c r="B234" s="8" t="s">
        <v>370</v>
      </c>
      <c r="C234" s="7" t="s">
        <v>35</v>
      </c>
      <c r="D234" s="9">
        <v>27.0</v>
      </c>
      <c r="E234" s="8" t="s">
        <v>371</v>
      </c>
      <c r="F234" s="10">
        <v>12.0</v>
      </c>
      <c r="G234" s="9">
        <v>12.0</v>
      </c>
      <c r="H234" s="9" t="str">
        <f t="shared" si="1"/>
        <v>No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>
        <v>67.0</v>
      </c>
      <c r="B235" s="8" t="s">
        <v>372</v>
      </c>
      <c r="C235" s="7" t="s">
        <v>25</v>
      </c>
      <c r="D235" s="9">
        <v>214.0</v>
      </c>
      <c r="E235" s="8" t="s">
        <v>373</v>
      </c>
      <c r="F235" s="10">
        <v>1.0</v>
      </c>
      <c r="G235" s="9">
        <v>1.0</v>
      </c>
      <c r="H235" s="9" t="str">
        <f t="shared" si="1"/>
        <v>No</v>
      </c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>
        <v>67.0</v>
      </c>
      <c r="B236" s="8" t="s">
        <v>372</v>
      </c>
      <c r="C236" s="7" t="s">
        <v>25</v>
      </c>
      <c r="D236" s="9">
        <v>225.0</v>
      </c>
      <c r="E236" s="8" t="s">
        <v>374</v>
      </c>
      <c r="F236" s="10">
        <v>1.0</v>
      </c>
      <c r="G236" s="9">
        <v>1.0</v>
      </c>
      <c r="H236" s="9" t="str">
        <f t="shared" si="1"/>
        <v>No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>
        <v>67.0</v>
      </c>
      <c r="B237" s="8" t="s">
        <v>372</v>
      </c>
      <c r="C237" s="7" t="s">
        <v>25</v>
      </c>
      <c r="D237" s="9">
        <v>67.0</v>
      </c>
      <c r="E237" s="8" t="s">
        <v>375</v>
      </c>
      <c r="F237" s="10">
        <v>31.0</v>
      </c>
      <c r="G237" s="9">
        <v>31.0</v>
      </c>
      <c r="H237" s="9" t="str">
        <f t="shared" si="1"/>
        <v>No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>
        <v>71.0</v>
      </c>
      <c r="B238" s="8" t="s">
        <v>376</v>
      </c>
      <c r="C238" s="7" t="s">
        <v>25</v>
      </c>
      <c r="D238" s="9">
        <v>71.0</v>
      </c>
      <c r="E238" s="8" t="s">
        <v>377</v>
      </c>
      <c r="F238" s="10">
        <v>28.0</v>
      </c>
      <c r="G238" s="9">
        <v>28.0</v>
      </c>
      <c r="H238" s="9" t="str">
        <f t="shared" si="1"/>
        <v>No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hidden="1" customHeight="1">
      <c r="A239" s="11">
        <v>35.0</v>
      </c>
      <c r="B239" s="8" t="s">
        <v>378</v>
      </c>
      <c r="C239" s="7" t="s">
        <v>66</v>
      </c>
      <c r="D239" s="9">
        <v>314.0</v>
      </c>
      <c r="E239" s="8" t="s">
        <v>379</v>
      </c>
      <c r="F239" s="10">
        <v>2.0</v>
      </c>
      <c r="G239" s="12">
        <v>2.0</v>
      </c>
      <c r="H239" s="9" t="str">
        <f t="shared" si="1"/>
        <v>No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hidden="1" customHeight="1">
      <c r="A240" s="11">
        <v>35.0</v>
      </c>
      <c r="B240" s="8" t="s">
        <v>378</v>
      </c>
      <c r="C240" s="7" t="s">
        <v>66</v>
      </c>
      <c r="D240" s="9">
        <v>35.0</v>
      </c>
      <c r="E240" s="8" t="s">
        <v>380</v>
      </c>
      <c r="F240" s="10">
        <v>15.0</v>
      </c>
      <c r="G240" s="12">
        <v>15.0</v>
      </c>
      <c r="H240" s="9" t="str">
        <f t="shared" si="1"/>
        <v>No</v>
      </c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>
        <v>8.0</v>
      </c>
      <c r="B241" s="8" t="s">
        <v>381</v>
      </c>
      <c r="C241" s="7" t="s">
        <v>40</v>
      </c>
      <c r="D241" s="9">
        <v>8.0</v>
      </c>
      <c r="E241" s="8" t="s">
        <v>382</v>
      </c>
      <c r="F241" s="10">
        <v>33.0</v>
      </c>
      <c r="G241" s="10">
        <v>33.0</v>
      </c>
      <c r="H241" s="9" t="str">
        <f t="shared" si="1"/>
        <v>No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7">
        <v>8.0</v>
      </c>
      <c r="B242" s="8" t="s">
        <v>381</v>
      </c>
      <c r="C242" s="7" t="s">
        <v>40</v>
      </c>
      <c r="D242" s="9">
        <v>66.0</v>
      </c>
      <c r="E242" s="8" t="s">
        <v>383</v>
      </c>
      <c r="F242" s="10">
        <v>27.0</v>
      </c>
      <c r="G242" s="10">
        <v>27.0</v>
      </c>
      <c r="H242" s="9" t="str">
        <f t="shared" si="1"/>
        <v>No</v>
      </c>
      <c r="I242" s="21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11">
        <v>114.0</v>
      </c>
      <c r="B243" s="22" t="s">
        <v>384</v>
      </c>
      <c r="C243" s="11" t="s">
        <v>66</v>
      </c>
      <c r="D243" s="12">
        <v>114.0</v>
      </c>
      <c r="E243" s="22" t="s">
        <v>385</v>
      </c>
      <c r="F243" s="23">
        <v>12.0</v>
      </c>
      <c r="G243" s="12">
        <v>12.0</v>
      </c>
      <c r="H243" s="12" t="str">
        <f t="shared" si="1"/>
        <v>No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13">
        <v>153.0</v>
      </c>
      <c r="B244" s="14" t="s">
        <v>386</v>
      </c>
      <c r="C244" s="13" t="s">
        <v>35</v>
      </c>
      <c r="D244" s="15">
        <v>185.0</v>
      </c>
      <c r="E244" s="14" t="s">
        <v>387</v>
      </c>
      <c r="F244" s="16" t="s">
        <v>388</v>
      </c>
      <c r="G244" s="15" t="s">
        <v>388</v>
      </c>
      <c r="H244" s="15" t="str">
        <f t="shared" si="1"/>
        <v>No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>
        <v>153.0</v>
      </c>
      <c r="B245" s="8" t="s">
        <v>386</v>
      </c>
      <c r="C245" s="7" t="s">
        <v>35</v>
      </c>
      <c r="D245" s="9">
        <v>153.0</v>
      </c>
      <c r="E245" s="8" t="s">
        <v>389</v>
      </c>
      <c r="F245" s="10">
        <v>2.0</v>
      </c>
      <c r="G245" s="9">
        <v>2.0</v>
      </c>
      <c r="H245" s="9" t="str">
        <f t="shared" si="1"/>
        <v>No</v>
      </c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>
        <v>221.0</v>
      </c>
      <c r="B246" s="8" t="s">
        <v>390</v>
      </c>
      <c r="C246" s="7" t="s">
        <v>31</v>
      </c>
      <c r="D246" s="9">
        <v>221.0</v>
      </c>
      <c r="E246" s="8" t="s">
        <v>391</v>
      </c>
      <c r="F246" s="10">
        <v>25.0</v>
      </c>
      <c r="G246" s="9">
        <v>25.0</v>
      </c>
      <c r="H246" s="9" t="str">
        <f t="shared" si="1"/>
        <v>No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>
        <v>221.0</v>
      </c>
      <c r="B247" s="8" t="s">
        <v>390</v>
      </c>
      <c r="C247" s="7" t="s">
        <v>31</v>
      </c>
      <c r="D247" s="9">
        <v>333.0</v>
      </c>
      <c r="E247" s="8" t="s">
        <v>392</v>
      </c>
      <c r="F247" s="10">
        <v>1.0</v>
      </c>
      <c r="G247" s="9">
        <v>1.0</v>
      </c>
      <c r="H247" s="9" t="str">
        <f t="shared" si="1"/>
        <v>No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11">
        <v>73.0</v>
      </c>
      <c r="B248" s="8" t="s">
        <v>393</v>
      </c>
      <c r="C248" s="7" t="s">
        <v>31</v>
      </c>
      <c r="D248" s="9">
        <v>156.0</v>
      </c>
      <c r="E248" s="8" t="s">
        <v>394</v>
      </c>
      <c r="F248" s="10">
        <v>1.0</v>
      </c>
      <c r="G248" s="11">
        <v>1.0</v>
      </c>
      <c r="H248" s="9" t="str">
        <f t="shared" si="1"/>
        <v>No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11">
        <v>73.0</v>
      </c>
      <c r="B249" s="8" t="s">
        <v>393</v>
      </c>
      <c r="C249" s="7" t="s">
        <v>31</v>
      </c>
      <c r="D249" s="9">
        <v>311.0</v>
      </c>
      <c r="E249" s="8" t="s">
        <v>395</v>
      </c>
      <c r="F249" s="10">
        <v>5.0</v>
      </c>
      <c r="G249" s="11">
        <v>5.0</v>
      </c>
      <c r="H249" s="9" t="str">
        <f t="shared" si="1"/>
        <v>No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11">
        <v>73.0</v>
      </c>
      <c r="B250" s="8" t="s">
        <v>393</v>
      </c>
      <c r="C250" s="7" t="s">
        <v>31</v>
      </c>
      <c r="D250" s="9">
        <v>73.0</v>
      </c>
      <c r="E250" s="8" t="s">
        <v>396</v>
      </c>
      <c r="F250" s="10">
        <v>24.0</v>
      </c>
      <c r="G250" s="11">
        <v>24.0</v>
      </c>
      <c r="H250" s="9" t="str">
        <f t="shared" si="1"/>
        <v>No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7">
        <v>170.0</v>
      </c>
      <c r="B251" s="8" t="s">
        <v>397</v>
      </c>
      <c r="C251" s="7" t="s">
        <v>31</v>
      </c>
      <c r="D251" s="9">
        <v>94.0</v>
      </c>
      <c r="E251" s="8" t="s">
        <v>398</v>
      </c>
      <c r="F251" s="10">
        <v>5.0</v>
      </c>
      <c r="G251" s="9">
        <v>5.0</v>
      </c>
      <c r="H251" s="9" t="str">
        <f t="shared" si="1"/>
        <v>No</v>
      </c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7">
        <v>170.0</v>
      </c>
      <c r="B252" s="8" t="s">
        <v>397</v>
      </c>
      <c r="C252" s="7" t="s">
        <v>31</v>
      </c>
      <c r="D252" s="9">
        <v>216.0</v>
      </c>
      <c r="E252" s="8" t="s">
        <v>399</v>
      </c>
      <c r="F252" s="10">
        <v>6.0</v>
      </c>
      <c r="G252" s="9">
        <v>5.0</v>
      </c>
      <c r="H252" s="9" t="str">
        <f t="shared" si="1"/>
        <v>Yes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7">
        <v>170.0</v>
      </c>
      <c r="B253" s="8" t="s">
        <v>397</v>
      </c>
      <c r="C253" s="7" t="s">
        <v>31</v>
      </c>
      <c r="D253" s="9">
        <v>170.0</v>
      </c>
      <c r="E253" s="8" t="s">
        <v>400</v>
      </c>
      <c r="F253" s="10">
        <v>5.0</v>
      </c>
      <c r="G253" s="9">
        <v>5.0</v>
      </c>
      <c r="H253" s="9" t="str">
        <f t="shared" si="1"/>
        <v>No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7">
        <v>97.0</v>
      </c>
      <c r="B254" s="8" t="s">
        <v>401</v>
      </c>
      <c r="C254" s="7" t="s">
        <v>35</v>
      </c>
      <c r="D254" s="9">
        <v>154.0</v>
      </c>
      <c r="E254" s="8" t="s">
        <v>402</v>
      </c>
      <c r="F254" s="10">
        <v>1.0</v>
      </c>
      <c r="G254" s="9">
        <v>1.0</v>
      </c>
      <c r="H254" s="9" t="str">
        <f t="shared" si="1"/>
        <v>No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7">
        <v>97.0</v>
      </c>
      <c r="B255" s="8" t="s">
        <v>401</v>
      </c>
      <c r="C255" s="7" t="s">
        <v>35</v>
      </c>
      <c r="D255" s="9">
        <v>97.0</v>
      </c>
      <c r="E255" s="8" t="s">
        <v>403</v>
      </c>
      <c r="F255" s="10">
        <v>19.0</v>
      </c>
      <c r="G255" s="9">
        <v>19.0</v>
      </c>
      <c r="H255" s="9" t="str">
        <f t="shared" si="1"/>
        <v>No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7">
        <v>234.0</v>
      </c>
      <c r="B256" s="8" t="s">
        <v>404</v>
      </c>
      <c r="C256" s="7" t="s">
        <v>31</v>
      </c>
      <c r="D256" s="9">
        <v>234.0</v>
      </c>
      <c r="E256" s="8" t="s">
        <v>405</v>
      </c>
      <c r="F256" s="10">
        <v>6.0</v>
      </c>
      <c r="G256" s="9">
        <v>6.0</v>
      </c>
      <c r="H256" s="9" t="str">
        <f t="shared" si="1"/>
        <v>No</v>
      </c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7">
        <v>63.0</v>
      </c>
      <c r="B257" s="8" t="s">
        <v>406</v>
      </c>
      <c r="C257" s="7" t="s">
        <v>25</v>
      </c>
      <c r="D257" s="9">
        <v>245.0</v>
      </c>
      <c r="E257" s="8" t="s">
        <v>407</v>
      </c>
      <c r="F257" s="10">
        <v>3.0</v>
      </c>
      <c r="G257" s="9">
        <v>3.0</v>
      </c>
      <c r="H257" s="9" t="str">
        <f t="shared" si="1"/>
        <v>No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7">
        <v>63.0</v>
      </c>
      <c r="B258" s="8" t="s">
        <v>406</v>
      </c>
      <c r="C258" s="7" t="s">
        <v>25</v>
      </c>
      <c r="D258" s="9">
        <v>63.0</v>
      </c>
      <c r="E258" s="8" t="s">
        <v>408</v>
      </c>
      <c r="F258" s="10">
        <v>66.0</v>
      </c>
      <c r="G258" s="9">
        <v>66.0</v>
      </c>
      <c r="H258" s="9" t="str">
        <f t="shared" si="1"/>
        <v>No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>
        <v>63.0</v>
      </c>
      <c r="B259" s="8" t="s">
        <v>406</v>
      </c>
      <c r="C259" s="7" t="s">
        <v>25</v>
      </c>
      <c r="D259" s="9">
        <v>193.0</v>
      </c>
      <c r="E259" s="8" t="s">
        <v>409</v>
      </c>
      <c r="F259" s="10">
        <v>4.0</v>
      </c>
      <c r="G259" s="9">
        <v>4.0</v>
      </c>
      <c r="H259" s="9" t="str">
        <f t="shared" si="1"/>
        <v>No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7">
        <v>96.0</v>
      </c>
      <c r="B260" s="8" t="s">
        <v>410</v>
      </c>
      <c r="C260" s="7" t="s">
        <v>31</v>
      </c>
      <c r="D260" s="9">
        <v>96.0</v>
      </c>
      <c r="E260" s="8" t="s">
        <v>411</v>
      </c>
      <c r="F260" s="10">
        <v>9.0</v>
      </c>
      <c r="G260" s="9">
        <v>9.0</v>
      </c>
      <c r="H260" s="9" t="str">
        <f t="shared" si="1"/>
        <v>No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hidden="1" customHeight="1">
      <c r="A261" s="7">
        <v>42.0</v>
      </c>
      <c r="B261" s="8" t="s">
        <v>412</v>
      </c>
      <c r="C261" s="7" t="s">
        <v>66</v>
      </c>
      <c r="D261" s="9">
        <v>42.0</v>
      </c>
      <c r="E261" s="8" t="s">
        <v>413</v>
      </c>
      <c r="F261" s="10">
        <v>14.0</v>
      </c>
      <c r="G261" s="9">
        <v>14.0</v>
      </c>
      <c r="H261" s="9" t="str">
        <f t="shared" si="1"/>
        <v>No</v>
      </c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>
        <v>131.0</v>
      </c>
      <c r="B262" s="8" t="s">
        <v>414</v>
      </c>
      <c r="C262" s="7" t="s">
        <v>31</v>
      </c>
      <c r="D262" s="9">
        <v>131.0</v>
      </c>
      <c r="E262" s="8" t="s">
        <v>415</v>
      </c>
      <c r="F262" s="10">
        <v>13.0</v>
      </c>
      <c r="G262" s="9">
        <v>13.0</v>
      </c>
      <c r="H262" s="9" t="str">
        <f t="shared" si="1"/>
        <v>No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>
        <v>342.0</v>
      </c>
      <c r="B263" s="8" t="s">
        <v>416</v>
      </c>
      <c r="C263" s="7" t="s">
        <v>25</v>
      </c>
      <c r="D263" s="9">
        <v>334.0</v>
      </c>
      <c r="E263" s="8" t="s">
        <v>417</v>
      </c>
      <c r="F263" s="10">
        <v>13.0</v>
      </c>
      <c r="G263" s="9">
        <v>13.0</v>
      </c>
      <c r="H263" s="9" t="str">
        <f t="shared" si="1"/>
        <v>No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>
        <v>342.0</v>
      </c>
      <c r="B264" s="8" t="s">
        <v>416</v>
      </c>
      <c r="C264" s="7" t="s">
        <v>25</v>
      </c>
      <c r="D264" s="9">
        <v>190.0</v>
      </c>
      <c r="E264" s="8" t="s">
        <v>418</v>
      </c>
      <c r="F264" s="10">
        <v>2.0</v>
      </c>
      <c r="G264" s="9">
        <v>2.0</v>
      </c>
      <c r="H264" s="9" t="str">
        <f t="shared" si="1"/>
        <v>No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>
        <v>342.0</v>
      </c>
      <c r="B265" s="8" t="s">
        <v>416</v>
      </c>
      <c r="C265" s="7" t="s">
        <v>25</v>
      </c>
      <c r="D265" s="9">
        <v>305.0</v>
      </c>
      <c r="E265" s="8" t="s">
        <v>419</v>
      </c>
      <c r="F265" s="10">
        <v>19.0</v>
      </c>
      <c r="G265" s="9">
        <v>19.0</v>
      </c>
      <c r="H265" s="9" t="str">
        <f t="shared" si="1"/>
        <v>No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>
        <v>342.0</v>
      </c>
      <c r="B266" s="8" t="s">
        <v>416</v>
      </c>
      <c r="C266" s="7" t="s">
        <v>25</v>
      </c>
      <c r="D266" s="9">
        <v>353.0</v>
      </c>
      <c r="E266" s="8" t="s">
        <v>420</v>
      </c>
      <c r="F266" s="10">
        <v>14.0</v>
      </c>
      <c r="G266" s="9">
        <v>14.0</v>
      </c>
      <c r="H266" s="9" t="str">
        <f t="shared" si="1"/>
        <v>No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7">
        <v>342.0</v>
      </c>
      <c r="B267" s="8" t="s">
        <v>416</v>
      </c>
      <c r="C267" s="7" t="s">
        <v>25</v>
      </c>
      <c r="D267" s="9">
        <v>342.0</v>
      </c>
      <c r="E267" s="8" t="s">
        <v>421</v>
      </c>
      <c r="F267" s="10">
        <v>1.0</v>
      </c>
      <c r="G267" s="9">
        <v>1.0</v>
      </c>
      <c r="H267" s="9" t="str">
        <f t="shared" si="1"/>
        <v>No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7">
        <v>342.0</v>
      </c>
      <c r="B268" s="8" t="s">
        <v>416</v>
      </c>
      <c r="C268" s="7" t="s">
        <v>25</v>
      </c>
      <c r="D268" s="9">
        <v>356.0</v>
      </c>
      <c r="E268" s="8" t="s">
        <v>422</v>
      </c>
      <c r="F268" s="10">
        <v>20.0</v>
      </c>
      <c r="G268" s="9">
        <v>20.0</v>
      </c>
      <c r="H268" s="9" t="str">
        <f t="shared" si="1"/>
        <v>No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3">
        <v>261.0</v>
      </c>
      <c r="B269" s="14" t="s">
        <v>423</v>
      </c>
      <c r="C269" s="13" t="s">
        <v>31</v>
      </c>
      <c r="D269" s="15">
        <v>207.0</v>
      </c>
      <c r="E269" s="14" t="s">
        <v>424</v>
      </c>
      <c r="F269" s="16">
        <v>10.0</v>
      </c>
      <c r="G269" s="15">
        <v>10.0</v>
      </c>
      <c r="H269" s="15" t="str">
        <f t="shared" si="1"/>
        <v>No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>
        <v>261.0</v>
      </c>
      <c r="B270" s="8" t="s">
        <v>423</v>
      </c>
      <c r="C270" s="7" t="s">
        <v>31</v>
      </c>
      <c r="D270" s="9">
        <v>276.0</v>
      </c>
      <c r="E270" s="8" t="s">
        <v>425</v>
      </c>
      <c r="F270" s="10">
        <v>4.0</v>
      </c>
      <c r="G270" s="9">
        <v>4.0</v>
      </c>
      <c r="H270" s="9" t="str">
        <f t="shared" si="1"/>
        <v>No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>
        <v>261.0</v>
      </c>
      <c r="B271" s="8" t="s">
        <v>423</v>
      </c>
      <c r="C271" s="7" t="s">
        <v>31</v>
      </c>
      <c r="D271" s="9">
        <v>240.0</v>
      </c>
      <c r="E271" s="8" t="s">
        <v>426</v>
      </c>
      <c r="F271" s="10">
        <v>3.0</v>
      </c>
      <c r="G271" s="9">
        <v>3.0</v>
      </c>
      <c r="H271" s="9" t="str">
        <f t="shared" si="1"/>
        <v>No</v>
      </c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>
        <v>261.0</v>
      </c>
      <c r="B272" s="8" t="s">
        <v>423</v>
      </c>
      <c r="C272" s="7" t="s">
        <v>31</v>
      </c>
      <c r="D272" s="9">
        <v>261.0</v>
      </c>
      <c r="E272" s="8" t="s">
        <v>427</v>
      </c>
      <c r="F272" s="10">
        <v>13.0</v>
      </c>
      <c r="G272" s="9">
        <v>13.0</v>
      </c>
      <c r="H272" s="9" t="str">
        <f t="shared" si="1"/>
        <v>No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8">
        <v>61.0</v>
      </c>
      <c r="B273" s="8" t="s">
        <v>428</v>
      </c>
      <c r="C273" s="7" t="s">
        <v>31</v>
      </c>
      <c r="D273" s="9">
        <v>61.0</v>
      </c>
      <c r="E273" s="8" t="s">
        <v>429</v>
      </c>
      <c r="F273" s="10">
        <v>32.0</v>
      </c>
      <c r="G273" s="19">
        <v>32.0</v>
      </c>
      <c r="H273" s="9" t="str">
        <f t="shared" si="1"/>
        <v>No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>
        <v>6.0</v>
      </c>
      <c r="B274" s="8" t="s">
        <v>430</v>
      </c>
      <c r="C274" s="7" t="s">
        <v>35</v>
      </c>
      <c r="D274" s="9">
        <v>6.0</v>
      </c>
      <c r="E274" s="8" t="s">
        <v>431</v>
      </c>
      <c r="F274" s="10">
        <v>46.0</v>
      </c>
      <c r="G274" s="9">
        <v>46.0</v>
      </c>
      <c r="H274" s="9" t="str">
        <f t="shared" si="1"/>
        <v>No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>
        <v>6.0</v>
      </c>
      <c r="B275" s="8" t="s">
        <v>430</v>
      </c>
      <c r="C275" s="7" t="s">
        <v>35</v>
      </c>
      <c r="D275" s="9">
        <v>7.0</v>
      </c>
      <c r="E275" s="8" t="s">
        <v>432</v>
      </c>
      <c r="F275" s="10">
        <v>6.0</v>
      </c>
      <c r="G275" s="9">
        <v>6.0</v>
      </c>
      <c r="H275" s="9" t="str">
        <f t="shared" si="1"/>
        <v>No</v>
      </c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11">
        <v>74.0</v>
      </c>
      <c r="B276" s="8" t="s">
        <v>433</v>
      </c>
      <c r="C276" s="7" t="s">
        <v>35</v>
      </c>
      <c r="D276" s="9">
        <v>74.0</v>
      </c>
      <c r="E276" s="8" t="s">
        <v>434</v>
      </c>
      <c r="F276" s="10">
        <v>22.0</v>
      </c>
      <c r="G276" s="19">
        <v>22.0</v>
      </c>
      <c r="H276" s="9" t="str">
        <f t="shared" si="1"/>
        <v>No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>
        <v>23.0</v>
      </c>
      <c r="B277" s="8" t="s">
        <v>435</v>
      </c>
      <c r="C277" s="7" t="s">
        <v>35</v>
      </c>
      <c r="D277" s="9">
        <v>23.0</v>
      </c>
      <c r="E277" s="8" t="s">
        <v>436</v>
      </c>
      <c r="F277" s="10">
        <v>19.0</v>
      </c>
      <c r="G277" s="9">
        <v>19.0</v>
      </c>
      <c r="H277" s="9" t="str">
        <f t="shared" si="1"/>
        <v>No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11">
        <v>62.0</v>
      </c>
      <c r="B278" s="8" t="s">
        <v>437</v>
      </c>
      <c r="C278" s="7" t="s">
        <v>35</v>
      </c>
      <c r="D278" s="9">
        <v>50.0</v>
      </c>
      <c r="E278" s="8" t="s">
        <v>438</v>
      </c>
      <c r="F278" s="10">
        <v>4.0</v>
      </c>
      <c r="G278" s="12">
        <v>4.0</v>
      </c>
      <c r="H278" s="9" t="str">
        <f t="shared" si="1"/>
        <v>No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11">
        <v>62.0</v>
      </c>
      <c r="B279" s="8" t="s">
        <v>437</v>
      </c>
      <c r="C279" s="7" t="s">
        <v>35</v>
      </c>
      <c r="D279" s="9">
        <v>62.0</v>
      </c>
      <c r="E279" s="8" t="s">
        <v>439</v>
      </c>
      <c r="F279" s="10">
        <v>18.0</v>
      </c>
      <c r="G279" s="12">
        <v>18.0</v>
      </c>
      <c r="H279" s="9" t="str">
        <f t="shared" si="1"/>
        <v>No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>
        <v>141.0</v>
      </c>
      <c r="B280" s="8" t="s">
        <v>440</v>
      </c>
      <c r="C280" s="7" t="s">
        <v>25</v>
      </c>
      <c r="D280" s="9">
        <v>130.0</v>
      </c>
      <c r="E280" s="8" t="s">
        <v>441</v>
      </c>
      <c r="F280" s="10">
        <v>2.0</v>
      </c>
      <c r="G280" s="9">
        <v>2.0</v>
      </c>
      <c r="H280" s="9" t="str">
        <f t="shared" si="1"/>
        <v>No</v>
      </c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>
        <v>141.0</v>
      </c>
      <c r="B281" s="8" t="s">
        <v>440</v>
      </c>
      <c r="C281" s="7" t="s">
        <v>25</v>
      </c>
      <c r="D281" s="9">
        <v>141.0</v>
      </c>
      <c r="E281" s="8" t="s">
        <v>442</v>
      </c>
      <c r="F281" s="10">
        <v>6.0</v>
      </c>
      <c r="G281" s="9">
        <v>5.0</v>
      </c>
      <c r="H281" s="9" t="str">
        <f t="shared" si="1"/>
        <v>Yes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>
        <v>116.0</v>
      </c>
      <c r="B282" s="8" t="s">
        <v>443</v>
      </c>
      <c r="C282" s="7" t="s">
        <v>66</v>
      </c>
      <c r="D282" s="9">
        <v>116.0</v>
      </c>
      <c r="E282" s="8" t="s">
        <v>444</v>
      </c>
      <c r="F282" s="10">
        <v>9.0</v>
      </c>
      <c r="G282" s="12">
        <v>9.0</v>
      </c>
      <c r="H282" s="9" t="str">
        <f t="shared" si="1"/>
        <v>No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>
        <v>116.0</v>
      </c>
      <c r="B283" s="8" t="s">
        <v>443</v>
      </c>
      <c r="C283" s="7" t="s">
        <v>66</v>
      </c>
      <c r="D283" s="9">
        <v>175.0</v>
      </c>
      <c r="E283" s="8" t="s">
        <v>445</v>
      </c>
      <c r="F283" s="10">
        <v>8.0</v>
      </c>
      <c r="G283" s="9">
        <v>8.0</v>
      </c>
      <c r="H283" s="9" t="str">
        <f t="shared" si="1"/>
        <v>No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24">
        <v>514.0</v>
      </c>
      <c r="B284" s="8" t="s">
        <v>446</v>
      </c>
      <c r="C284" s="7" t="s">
        <v>31</v>
      </c>
      <c r="D284" s="9">
        <v>514.0</v>
      </c>
      <c r="E284" s="8" t="s">
        <v>447</v>
      </c>
      <c r="F284" s="10">
        <v>48.0</v>
      </c>
      <c r="G284" s="25">
        <v>32.0</v>
      </c>
      <c r="H284" s="9" t="str">
        <f t="shared" si="1"/>
        <v>Yes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13">
        <v>2.0</v>
      </c>
      <c r="B285" s="14" t="s">
        <v>448</v>
      </c>
      <c r="C285" s="13" t="s">
        <v>31</v>
      </c>
      <c r="D285" s="15">
        <v>2.0</v>
      </c>
      <c r="E285" s="14" t="s">
        <v>449</v>
      </c>
      <c r="F285" s="16">
        <v>137.0</v>
      </c>
      <c r="G285" s="15">
        <v>137.0</v>
      </c>
      <c r="H285" s="15" t="str">
        <f t="shared" si="1"/>
        <v>No</v>
      </c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7">
        <v>112.0</v>
      </c>
      <c r="B286" s="8" t="s">
        <v>450</v>
      </c>
      <c r="C286" s="7" t="s">
        <v>35</v>
      </c>
      <c r="D286" s="9">
        <v>181.0</v>
      </c>
      <c r="E286" s="8" t="s">
        <v>451</v>
      </c>
      <c r="F286" s="10">
        <v>3.0</v>
      </c>
      <c r="G286" s="9">
        <v>3.0</v>
      </c>
      <c r="H286" s="9" t="str">
        <f t="shared" si="1"/>
        <v>No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7">
        <v>112.0</v>
      </c>
      <c r="B287" s="8" t="s">
        <v>450</v>
      </c>
      <c r="C287" s="7" t="s">
        <v>35</v>
      </c>
      <c r="D287" s="9">
        <v>124.0</v>
      </c>
      <c r="E287" s="8" t="s">
        <v>452</v>
      </c>
      <c r="F287" s="10">
        <v>1.0</v>
      </c>
      <c r="G287" s="9">
        <v>1.0</v>
      </c>
      <c r="H287" s="9" t="str">
        <f t="shared" si="1"/>
        <v>No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7">
        <v>112.0</v>
      </c>
      <c r="B288" s="8" t="s">
        <v>450</v>
      </c>
      <c r="C288" s="7" t="s">
        <v>35</v>
      </c>
      <c r="D288" s="9">
        <v>112.0</v>
      </c>
      <c r="E288" s="8" t="s">
        <v>453</v>
      </c>
      <c r="F288" s="10">
        <v>3.0</v>
      </c>
      <c r="G288" s="9">
        <v>3.0</v>
      </c>
      <c r="H288" s="9" t="str">
        <f t="shared" si="1"/>
        <v>No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7">
        <v>155.0</v>
      </c>
      <c r="B289" s="26" t="s">
        <v>454</v>
      </c>
      <c r="C289" s="7" t="s">
        <v>35</v>
      </c>
      <c r="D289" s="9">
        <v>155.0</v>
      </c>
      <c r="E289" s="8" t="s">
        <v>455</v>
      </c>
      <c r="F289" s="10">
        <v>1.0</v>
      </c>
      <c r="G289" s="9">
        <v>1.0</v>
      </c>
      <c r="H289" s="9" t="str">
        <f t="shared" si="1"/>
        <v>No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7">
        <v>155.0</v>
      </c>
      <c r="B290" s="26" t="s">
        <v>454</v>
      </c>
      <c r="C290" s="7" t="s">
        <v>35</v>
      </c>
      <c r="D290" s="9">
        <v>517.0</v>
      </c>
      <c r="E290" s="8" t="s">
        <v>456</v>
      </c>
      <c r="F290" s="10">
        <v>1.0</v>
      </c>
      <c r="G290" s="9">
        <v>1.0</v>
      </c>
      <c r="H290" s="9" t="str">
        <f t="shared" si="1"/>
        <v>No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>
        <v>155.0</v>
      </c>
      <c r="B291" s="26" t="s">
        <v>454</v>
      </c>
      <c r="C291" s="7" t="s">
        <v>35</v>
      </c>
      <c r="D291" s="9">
        <v>268.0</v>
      </c>
      <c r="E291" s="8" t="s">
        <v>457</v>
      </c>
      <c r="F291" s="10">
        <v>1.0</v>
      </c>
      <c r="G291" s="9">
        <v>1.0</v>
      </c>
      <c r="H291" s="9" t="str">
        <f t="shared" si="1"/>
        <v>No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3">
        <v>155.0</v>
      </c>
      <c r="B292" s="27" t="s">
        <v>454</v>
      </c>
      <c r="C292" s="13" t="s">
        <v>35</v>
      </c>
      <c r="D292" s="15">
        <v>127.0</v>
      </c>
      <c r="E292" s="14" t="s">
        <v>458</v>
      </c>
      <c r="F292" s="16">
        <v>5.0</v>
      </c>
      <c r="G292" s="15" t="s">
        <v>459</v>
      </c>
      <c r="H292" s="15" t="str">
        <f t="shared" si="1"/>
        <v>Yes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>
        <v>155.0</v>
      </c>
      <c r="B293" s="26" t="s">
        <v>454</v>
      </c>
      <c r="C293" s="7" t="s">
        <v>35</v>
      </c>
      <c r="D293" s="9">
        <v>178.0</v>
      </c>
      <c r="E293" s="8" t="s">
        <v>460</v>
      </c>
      <c r="F293" s="10">
        <v>36.0</v>
      </c>
      <c r="G293" s="9">
        <v>36.0</v>
      </c>
      <c r="H293" s="9" t="str">
        <f t="shared" si="1"/>
        <v>No</v>
      </c>
      <c r="I293" s="28" t="s">
        <v>461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7">
        <v>155.0</v>
      </c>
      <c r="B294" s="26" t="s">
        <v>454</v>
      </c>
      <c r="C294" s="7" t="s">
        <v>35</v>
      </c>
      <c r="D294" s="9">
        <v>151.0</v>
      </c>
      <c r="E294" s="8" t="s">
        <v>462</v>
      </c>
      <c r="F294" s="10">
        <v>1.0</v>
      </c>
      <c r="G294" s="9">
        <v>1.0</v>
      </c>
      <c r="H294" s="9" t="str">
        <f t="shared" si="1"/>
        <v>No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7">
        <v>155.0</v>
      </c>
      <c r="B295" s="26" t="s">
        <v>454</v>
      </c>
      <c r="C295" s="7" t="s">
        <v>35</v>
      </c>
      <c r="D295" s="9">
        <v>173.0</v>
      </c>
      <c r="E295" s="8" t="s">
        <v>463</v>
      </c>
      <c r="F295" s="10">
        <v>1.0</v>
      </c>
      <c r="G295" s="9">
        <v>1.0</v>
      </c>
      <c r="H295" s="9" t="str">
        <f t="shared" si="1"/>
        <v>No</v>
      </c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7">
        <v>155.0</v>
      </c>
      <c r="B296" s="26" t="s">
        <v>454</v>
      </c>
      <c r="C296" s="7" t="s">
        <v>35</v>
      </c>
      <c r="D296" s="9">
        <v>174.0</v>
      </c>
      <c r="E296" s="8" t="s">
        <v>464</v>
      </c>
      <c r="F296" s="10">
        <v>1.0</v>
      </c>
      <c r="G296" s="9">
        <v>1.0</v>
      </c>
      <c r="H296" s="9" t="str">
        <f t="shared" si="1"/>
        <v>No</v>
      </c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>
        <v>33.0</v>
      </c>
      <c r="B297" s="8" t="s">
        <v>465</v>
      </c>
      <c r="C297" s="7" t="s">
        <v>40</v>
      </c>
      <c r="D297" s="9">
        <v>33.0</v>
      </c>
      <c r="E297" s="8" t="s">
        <v>466</v>
      </c>
      <c r="F297" s="10">
        <v>55.0</v>
      </c>
      <c r="G297" s="9">
        <v>55.0</v>
      </c>
      <c r="H297" s="9" t="str">
        <f t="shared" si="1"/>
        <v>No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7">
        <v>182.0</v>
      </c>
      <c r="B298" s="8" t="s">
        <v>467</v>
      </c>
      <c r="C298" s="7" t="s">
        <v>31</v>
      </c>
      <c r="D298" s="9">
        <v>146.0</v>
      </c>
      <c r="E298" s="8" t="s">
        <v>468</v>
      </c>
      <c r="F298" s="10">
        <v>1.0</v>
      </c>
      <c r="G298" s="9">
        <v>1.0</v>
      </c>
      <c r="H298" s="9" t="str">
        <f t="shared" si="1"/>
        <v>No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7">
        <v>182.0</v>
      </c>
      <c r="B299" s="8" t="s">
        <v>467</v>
      </c>
      <c r="C299" s="7" t="s">
        <v>31</v>
      </c>
      <c r="D299" s="9">
        <v>182.0</v>
      </c>
      <c r="E299" s="8" t="s">
        <v>469</v>
      </c>
      <c r="F299" s="10">
        <v>2.0</v>
      </c>
      <c r="G299" s="9">
        <v>2.0</v>
      </c>
      <c r="H299" s="9" t="str">
        <f t="shared" si="1"/>
        <v>No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>
        <v>163.0</v>
      </c>
      <c r="B300" s="8" t="s">
        <v>470</v>
      </c>
      <c r="C300" s="7" t="s">
        <v>31</v>
      </c>
      <c r="D300" s="9">
        <v>256.0</v>
      </c>
      <c r="E300" s="8" t="s">
        <v>471</v>
      </c>
      <c r="F300" s="10">
        <v>1.0</v>
      </c>
      <c r="G300" s="9">
        <v>1.0</v>
      </c>
      <c r="H300" s="9" t="str">
        <f t="shared" si="1"/>
        <v>No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7">
        <v>163.0</v>
      </c>
      <c r="B301" s="8" t="s">
        <v>470</v>
      </c>
      <c r="C301" s="7" t="s">
        <v>31</v>
      </c>
      <c r="D301" s="9">
        <v>163.0</v>
      </c>
      <c r="E301" s="8" t="s">
        <v>472</v>
      </c>
      <c r="F301" s="10">
        <v>3.0</v>
      </c>
      <c r="G301" s="9">
        <v>3.0</v>
      </c>
      <c r="H301" s="9" t="str">
        <f t="shared" si="1"/>
        <v>No</v>
      </c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6"/>
      <c r="E302" s="30"/>
      <c r="F302" s="3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6"/>
      <c r="E303" s="30"/>
      <c r="F303" s="3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6"/>
      <c r="E304" s="30"/>
      <c r="F304" s="3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6"/>
      <c r="E305" s="30"/>
      <c r="F305" s="3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6"/>
      <c r="E306" s="30"/>
      <c r="F306" s="3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9"/>
      <c r="B307" s="30"/>
      <c r="C307" s="29"/>
      <c r="D307" s="6"/>
      <c r="E307" s="30"/>
      <c r="F307" s="3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3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3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3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3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3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3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3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3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3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3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3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3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3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3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3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3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3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3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3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3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3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3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3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3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3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3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3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3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3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3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3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3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3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3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3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3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3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3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3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3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3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3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3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3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3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3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3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3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3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3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3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3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3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3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3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3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3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3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3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3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3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3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3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3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3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3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3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3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3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3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3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3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3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3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3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3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3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3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3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3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3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3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3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3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3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3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3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3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3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3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3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3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3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3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3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3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3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3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3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3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3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3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3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3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3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3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3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3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3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3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3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3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3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3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3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3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3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3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3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3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3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3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3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3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3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3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3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3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3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3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3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3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3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3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3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3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3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3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3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3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3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3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3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3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3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3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3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3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3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3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3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3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3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3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3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3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3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3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3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3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3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3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3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3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3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3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3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3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3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3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3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3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3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3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3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3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3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3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3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3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3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3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3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3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3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3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3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3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3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3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3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3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3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3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3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3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3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3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3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3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3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3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3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3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3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3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3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3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3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3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3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3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3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3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3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3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3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3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3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3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3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3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3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3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3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3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3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3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3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3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3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3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3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3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3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3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3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3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3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3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3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3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3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3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3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3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3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3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3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3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3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3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3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3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3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3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3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3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3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3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3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3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3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3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3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3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3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3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3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3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3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3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3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3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3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3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3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3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3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3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3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3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3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3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3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3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3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3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3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3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3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3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3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3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3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3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3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3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3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3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3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3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3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3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3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3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3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3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3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3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3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3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3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3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3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3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3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3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3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3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3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3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3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3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3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3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3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3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3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3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3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3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3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3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3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3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3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3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3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3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3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3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3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3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3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3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3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3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3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3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3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3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3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3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3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3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3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3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3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3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3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3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3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3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3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3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3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3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3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3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3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3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3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3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3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3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3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3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3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3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3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3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3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3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3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3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3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3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3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3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3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3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3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3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3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3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3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3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3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3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3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3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3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3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3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3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3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3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3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3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3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3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3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3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3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3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3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3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3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3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3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3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3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3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3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3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3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3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3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3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3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3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3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3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3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3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3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3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3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3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3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3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3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3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3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3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3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3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3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3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3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3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3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3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3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3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3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3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3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3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3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3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3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3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3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3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3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3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3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3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3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3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3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3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3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3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3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3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3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3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3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3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3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3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3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3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3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3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3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3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3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3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3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3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3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3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3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3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3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3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3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3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3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3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3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3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3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3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3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3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3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3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3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3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3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3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3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3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3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3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3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3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3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3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3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3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3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3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3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3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3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3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3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3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3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3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3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3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3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3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3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3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3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3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3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3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3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3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3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3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3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3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3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3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3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3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3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3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3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3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3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3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3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3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3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3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3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3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3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3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3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3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3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3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3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3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3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3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3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3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3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3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3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3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3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3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3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3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3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3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3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3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3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3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3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3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3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3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3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3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3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3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3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3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3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3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3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3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3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3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3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3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3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3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3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3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3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3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3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3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3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3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3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3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3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3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3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3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3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3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3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3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3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3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3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3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3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3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3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3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3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3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3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3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3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3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3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3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3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3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3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3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3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3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3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3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3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3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3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3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3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3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3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3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3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3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3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3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3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3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3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3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3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3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3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3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3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3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3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3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3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3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3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3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3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3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3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3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3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3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3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3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3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H$301">
    <filterColumn colId="0">
      <filters>
        <filter val="88"/>
        <filter val="89"/>
        <filter val="194"/>
        <filter val="197"/>
        <filter val="351"/>
        <filter val="111"/>
        <filter val="112"/>
        <filter val="113"/>
        <filter val="234"/>
        <filter val="114"/>
        <filter val="116"/>
        <filter val="359"/>
        <filter val="117"/>
        <filter val="118"/>
        <filter val="91"/>
        <filter val="514"/>
        <filter val="92"/>
        <filter val="93"/>
        <filter val="95"/>
        <filter val="96"/>
        <filter val="97"/>
        <filter val="10"/>
        <filter val="99"/>
        <filter val="14"/>
        <filter val="16"/>
        <filter val="17"/>
        <filter val="18"/>
        <filter val="241"/>
        <filter val="121"/>
        <filter val="243"/>
        <filter val="122"/>
        <filter val="123"/>
        <filter val="2"/>
        <filter val="3"/>
        <filter val="4"/>
        <filter val="5"/>
        <filter val="6"/>
        <filter val="8"/>
        <filter val="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252"/>
        <filter val="131"/>
        <filter val="530"/>
        <filter val="134"/>
        <filter val="377"/>
        <filter val="135"/>
        <filter val="136"/>
        <filter val="138"/>
        <filter val="139"/>
        <filter val="30"/>
        <filter val="31"/>
        <filter val="32"/>
        <filter val="33"/>
        <filter val="34"/>
        <filter val="36"/>
        <filter val="37"/>
        <filter val="38"/>
        <filter val="39"/>
        <filter val="261"/>
        <filter val="141"/>
        <filter val="145"/>
        <filter val="267"/>
        <filter val="149"/>
        <filter val="308"/>
        <filter val="309"/>
        <filter val="40"/>
        <filter val="41"/>
        <filter val="44"/>
        <filter val="45"/>
        <filter val="46"/>
        <filter val="47"/>
        <filter val="48"/>
        <filter val="49"/>
        <filter val="153"/>
        <filter val="155"/>
        <filter val="53"/>
        <filter val="55"/>
        <filter val="56"/>
        <filter val="57"/>
        <filter val="58"/>
        <filter val="59"/>
        <filter val="280"/>
        <filter val="162"/>
        <filter val="163"/>
        <filter val="165"/>
        <filter val="166"/>
        <filter val="167"/>
        <filter val="168"/>
        <filter val="169"/>
        <filter val="60"/>
        <filter val="61"/>
        <filter val="62"/>
        <filter val="63"/>
        <filter val="64"/>
        <filter val="65"/>
        <filter val="67"/>
        <filter val="69"/>
        <filter val="170"/>
        <filter val="172"/>
        <filter val="337"/>
        <filter val="70"/>
        <filter val="71"/>
        <filter val="72"/>
        <filter val="73"/>
        <filter val="74"/>
        <filter val="75"/>
        <filter val="76"/>
        <filter val="78"/>
        <filter val="79"/>
        <filter val="180"/>
        <filter val="182"/>
        <filter val="186"/>
        <filter val="341"/>
        <filter val="100"/>
        <filter val="221"/>
        <filter val="342"/>
        <filter val="101"/>
        <filter val="102"/>
        <filter val="80"/>
        <filter val="81"/>
        <filter val="82"/>
        <filter val="505"/>
        <filter val="83"/>
        <filter val="84"/>
        <filter val="86"/>
        <filter val="87"/>
      </filters>
    </filterColumn>
    <sortState ref="A1:H301">
      <sortCondition ref="B1:B301"/>
    </sortState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C7CA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8.0"/>
    <col customWidth="1" min="2" max="2" width="23.86"/>
    <col customWidth="1" min="3" max="3" width="28.43"/>
    <col customWidth="1" min="4" max="4" width="13.57"/>
    <col customWidth="1" min="5" max="5" width="19.43"/>
    <col customWidth="1" min="6" max="6" width="20.0"/>
    <col customWidth="1" min="7" max="8" width="20.43"/>
    <col customWidth="1" min="9" max="9" width="67.57"/>
    <col customWidth="1" min="10" max="26" width="10.57"/>
  </cols>
  <sheetData>
    <row r="1" ht="14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4" t="s">
        <v>473</v>
      </c>
      <c r="G1" s="5" t="s">
        <v>474</v>
      </c>
      <c r="H1" s="5" t="s">
        <v>23</v>
      </c>
      <c r="I1" s="32" t="s">
        <v>475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hidden="1" customHeight="1">
      <c r="A2" s="7">
        <v>180.0</v>
      </c>
      <c r="B2" s="8" t="s">
        <v>24</v>
      </c>
      <c r="C2" s="7" t="s">
        <v>25</v>
      </c>
      <c r="D2" s="9">
        <v>180.0</v>
      </c>
      <c r="E2" s="8" t="s">
        <v>24</v>
      </c>
      <c r="F2" s="10">
        <v>448.0</v>
      </c>
      <c r="G2" s="9">
        <v>948.0</v>
      </c>
      <c r="H2" s="9" t="str">
        <f t="shared" ref="H2:H300" si="1">IF(F2=G2,"No","Yes")</f>
        <v>Yes</v>
      </c>
      <c r="I2" s="9" t="s">
        <v>476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hidden="1" customHeight="1">
      <c r="A3" s="7">
        <v>180.0</v>
      </c>
      <c r="B3" s="8" t="s">
        <v>24</v>
      </c>
      <c r="C3" s="7" t="s">
        <v>25</v>
      </c>
      <c r="D3" s="9">
        <v>208.0</v>
      </c>
      <c r="E3" s="8" t="s">
        <v>26</v>
      </c>
      <c r="F3" s="10">
        <v>526.0</v>
      </c>
      <c r="G3" s="9">
        <v>1026.0</v>
      </c>
      <c r="H3" s="9" t="str">
        <f t="shared" si="1"/>
        <v>Yes</v>
      </c>
      <c r="I3" s="9" t="s">
        <v>476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hidden="1" customHeight="1">
      <c r="A4" s="7">
        <v>180.0</v>
      </c>
      <c r="B4" s="8" t="s">
        <v>24</v>
      </c>
      <c r="C4" s="7" t="s">
        <v>25</v>
      </c>
      <c r="D4" s="9">
        <v>287.0</v>
      </c>
      <c r="E4" s="8" t="s">
        <v>27</v>
      </c>
      <c r="F4" s="10">
        <v>232.0</v>
      </c>
      <c r="G4" s="9">
        <v>432.0</v>
      </c>
      <c r="H4" s="9" t="str">
        <f t="shared" si="1"/>
        <v>Yes</v>
      </c>
      <c r="I4" s="9" t="s">
        <v>476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hidden="1" customHeight="1">
      <c r="A5" s="7">
        <v>118.0</v>
      </c>
      <c r="B5" s="8" t="s">
        <v>28</v>
      </c>
      <c r="C5" s="7" t="s">
        <v>25</v>
      </c>
      <c r="D5" s="9">
        <v>118.0</v>
      </c>
      <c r="E5" s="8" t="s">
        <v>29</v>
      </c>
      <c r="F5" s="10">
        <v>2253.0</v>
      </c>
      <c r="G5" s="9">
        <v>2453.0</v>
      </c>
      <c r="H5" s="9" t="str">
        <f t="shared" si="1"/>
        <v>Yes</v>
      </c>
      <c r="I5" s="9" t="s">
        <v>477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7">
        <v>31.0</v>
      </c>
      <c r="B6" s="8" t="s">
        <v>30</v>
      </c>
      <c r="C6" s="7" t="s">
        <v>31</v>
      </c>
      <c r="D6" s="9">
        <v>31.0</v>
      </c>
      <c r="E6" s="8" t="s">
        <v>32</v>
      </c>
      <c r="F6" s="10">
        <v>1830.0</v>
      </c>
      <c r="G6" s="9">
        <v>1830.0</v>
      </c>
      <c r="H6" s="9" t="str">
        <f t="shared" si="1"/>
        <v>No</v>
      </c>
      <c r="I6" s="9" t="s">
        <v>478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>
        <v>31.0</v>
      </c>
      <c r="B7" s="8" t="s">
        <v>30</v>
      </c>
      <c r="C7" s="7" t="s">
        <v>31</v>
      </c>
      <c r="D7" s="9">
        <v>85.0</v>
      </c>
      <c r="E7" s="8" t="s">
        <v>33</v>
      </c>
      <c r="F7" s="10">
        <v>969.0</v>
      </c>
      <c r="G7" s="9">
        <v>969.0</v>
      </c>
      <c r="H7" s="9" t="str">
        <f t="shared" si="1"/>
        <v>No</v>
      </c>
      <c r="I7" s="9" t="s">
        <v>478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hidden="1" customHeight="1">
      <c r="A8" s="7">
        <v>22.0</v>
      </c>
      <c r="B8" s="8" t="s">
        <v>34</v>
      </c>
      <c r="C8" s="7" t="s">
        <v>35</v>
      </c>
      <c r="D8" s="9">
        <v>22.0</v>
      </c>
      <c r="E8" s="8" t="s">
        <v>36</v>
      </c>
      <c r="F8" s="10">
        <v>2194.0</v>
      </c>
      <c r="G8" s="9">
        <v>5485.0</v>
      </c>
      <c r="H8" s="9" t="str">
        <f t="shared" si="1"/>
        <v>Yes</v>
      </c>
      <c r="I8" s="9" t="s">
        <v>479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hidden="1" customHeight="1">
      <c r="A9" s="7">
        <v>22.0</v>
      </c>
      <c r="B9" s="8" t="s">
        <v>34</v>
      </c>
      <c r="C9" s="7" t="s">
        <v>35</v>
      </c>
      <c r="D9" s="9">
        <v>187.0</v>
      </c>
      <c r="E9" s="8" t="s">
        <v>37</v>
      </c>
      <c r="F9" s="10">
        <v>345.0</v>
      </c>
      <c r="G9" s="9">
        <v>863.0</v>
      </c>
      <c r="H9" s="9" t="str">
        <f t="shared" si="1"/>
        <v>Yes</v>
      </c>
      <c r="I9" s="9" t="s">
        <v>479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hidden="1" customHeight="1">
      <c r="A10" s="7">
        <v>22.0</v>
      </c>
      <c r="B10" s="8" t="s">
        <v>34</v>
      </c>
      <c r="C10" s="7" t="s">
        <v>35</v>
      </c>
      <c r="D10" s="9">
        <v>262.0</v>
      </c>
      <c r="E10" s="8" t="s">
        <v>38</v>
      </c>
      <c r="F10" s="10">
        <v>649.0</v>
      </c>
      <c r="G10" s="9">
        <v>1623.0</v>
      </c>
      <c r="H10" s="9" t="str">
        <f t="shared" si="1"/>
        <v>Yes</v>
      </c>
      <c r="I10" s="9" t="s">
        <v>479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hidden="1" customHeight="1">
      <c r="A11" s="18">
        <v>26.0</v>
      </c>
      <c r="B11" s="8" t="s">
        <v>39</v>
      </c>
      <c r="C11" s="7" t="s">
        <v>40</v>
      </c>
      <c r="D11" s="9">
        <v>26.0</v>
      </c>
      <c r="E11" s="8" t="s">
        <v>41</v>
      </c>
      <c r="F11" s="10">
        <v>2938.0</v>
      </c>
      <c r="G11" s="19">
        <v>3000.0</v>
      </c>
      <c r="H11" s="9" t="str">
        <f t="shared" si="1"/>
        <v>Yes</v>
      </c>
      <c r="I11" s="33" t="s">
        <v>480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hidden="1" customHeight="1">
      <c r="A12" s="7">
        <v>91.0</v>
      </c>
      <c r="B12" s="8" t="s">
        <v>42</v>
      </c>
      <c r="C12" s="7" t="s">
        <v>40</v>
      </c>
      <c r="D12" s="9">
        <v>91.0</v>
      </c>
      <c r="E12" s="8" t="s">
        <v>43</v>
      </c>
      <c r="F12" s="10">
        <v>927.0</v>
      </c>
      <c r="G12" s="12">
        <v>927.0</v>
      </c>
      <c r="H12" s="9" t="str">
        <f t="shared" si="1"/>
        <v>No</v>
      </c>
      <c r="I12" s="9" t="s">
        <v>481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hidden="1" customHeight="1">
      <c r="A13" s="7">
        <v>91.0</v>
      </c>
      <c r="B13" s="8" t="s">
        <v>42</v>
      </c>
      <c r="C13" s="7" t="s">
        <v>40</v>
      </c>
      <c r="D13" s="9">
        <v>232.0</v>
      </c>
      <c r="E13" s="8" t="s">
        <v>44</v>
      </c>
      <c r="F13" s="10">
        <v>238.0</v>
      </c>
      <c r="G13" s="12">
        <v>238.0</v>
      </c>
      <c r="H13" s="9" t="str">
        <f t="shared" si="1"/>
        <v>No</v>
      </c>
      <c r="I13" s="9" t="s">
        <v>481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hidden="1" customHeight="1">
      <c r="A14" s="13">
        <v>91.0</v>
      </c>
      <c r="B14" s="14" t="s">
        <v>42</v>
      </c>
      <c r="C14" s="13" t="s">
        <v>40</v>
      </c>
      <c r="D14" s="15">
        <v>209.0</v>
      </c>
      <c r="E14" s="14" t="s">
        <v>45</v>
      </c>
      <c r="F14" s="16">
        <v>27.0</v>
      </c>
      <c r="G14" s="15">
        <v>27.0</v>
      </c>
      <c r="H14" s="15" t="str">
        <f t="shared" si="1"/>
        <v>No</v>
      </c>
      <c r="I14" s="15" t="s">
        <v>481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hidden="1" customHeight="1">
      <c r="A15" s="13">
        <v>91.0</v>
      </c>
      <c r="B15" s="14" t="s">
        <v>42</v>
      </c>
      <c r="C15" s="13" t="s">
        <v>40</v>
      </c>
      <c r="D15" s="15">
        <v>212.0</v>
      </c>
      <c r="E15" s="14" t="s">
        <v>46</v>
      </c>
      <c r="F15" s="16">
        <v>22.0</v>
      </c>
      <c r="G15" s="15">
        <v>22.0</v>
      </c>
      <c r="H15" s="15" t="str">
        <f t="shared" si="1"/>
        <v>No</v>
      </c>
      <c r="I15" s="15" t="s">
        <v>481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hidden="1" customHeight="1">
      <c r="A16" s="13">
        <v>91.0</v>
      </c>
      <c r="B16" s="14" t="s">
        <v>42</v>
      </c>
      <c r="C16" s="13" t="s">
        <v>40</v>
      </c>
      <c r="D16" s="15">
        <v>213.0</v>
      </c>
      <c r="E16" s="14" t="s">
        <v>47</v>
      </c>
      <c r="F16" s="16">
        <v>18.0</v>
      </c>
      <c r="G16" s="15">
        <v>18.0</v>
      </c>
      <c r="H16" s="15" t="str">
        <f t="shared" si="1"/>
        <v>No</v>
      </c>
      <c r="I16" s="15" t="s">
        <v>481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hidden="1" customHeight="1">
      <c r="A17" s="13">
        <v>91.0</v>
      </c>
      <c r="B17" s="14" t="s">
        <v>42</v>
      </c>
      <c r="C17" s="13" t="s">
        <v>40</v>
      </c>
      <c r="D17" s="15">
        <v>226.0</v>
      </c>
      <c r="E17" s="14" t="s">
        <v>48</v>
      </c>
      <c r="F17" s="16">
        <v>20.0</v>
      </c>
      <c r="G17" s="15">
        <v>20.0</v>
      </c>
      <c r="H17" s="15" t="str">
        <f t="shared" si="1"/>
        <v>No</v>
      </c>
      <c r="I17" s="15" t="s">
        <v>481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hidden="1" customHeight="1">
      <c r="A18" s="13">
        <v>91.0</v>
      </c>
      <c r="B18" s="14" t="s">
        <v>42</v>
      </c>
      <c r="C18" s="13" t="s">
        <v>40</v>
      </c>
      <c r="D18" s="15">
        <v>283.0</v>
      </c>
      <c r="E18" s="14" t="s">
        <v>49</v>
      </c>
      <c r="F18" s="16">
        <v>31.0</v>
      </c>
      <c r="G18" s="15">
        <v>31.0</v>
      </c>
      <c r="H18" s="15" t="str">
        <f t="shared" si="1"/>
        <v>No</v>
      </c>
      <c r="I18" s="15" t="s">
        <v>481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hidden="1" customHeight="1">
      <c r="A19" s="13">
        <v>91.0</v>
      </c>
      <c r="B19" s="14" t="s">
        <v>42</v>
      </c>
      <c r="C19" s="13" t="s">
        <v>40</v>
      </c>
      <c r="D19" s="15">
        <v>260.0</v>
      </c>
      <c r="E19" s="14" t="s">
        <v>50</v>
      </c>
      <c r="F19" s="16">
        <v>60.0</v>
      </c>
      <c r="G19" s="15">
        <v>60.0</v>
      </c>
      <c r="H19" s="15" t="str">
        <f t="shared" si="1"/>
        <v>No</v>
      </c>
      <c r="I19" s="15" t="s">
        <v>481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>
        <f>2%*3058</f>
        <v>61.16</v>
      </c>
      <c r="W19" s="6"/>
      <c r="X19" s="6"/>
      <c r="Y19" s="6"/>
      <c r="Z19" s="6"/>
    </row>
    <row r="20" ht="14.25" hidden="1" customHeight="1">
      <c r="A20" s="13">
        <v>91.0</v>
      </c>
      <c r="B20" s="14" t="s">
        <v>42</v>
      </c>
      <c r="C20" s="13" t="s">
        <v>40</v>
      </c>
      <c r="D20" s="15">
        <v>273.0</v>
      </c>
      <c r="E20" s="14" t="s">
        <v>51</v>
      </c>
      <c r="F20" s="16">
        <v>11.0</v>
      </c>
      <c r="G20" s="15">
        <v>11.0</v>
      </c>
      <c r="H20" s="15" t="str">
        <f t="shared" si="1"/>
        <v>No</v>
      </c>
      <c r="I20" s="15" t="s">
        <v>481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hidden="1" customHeight="1">
      <c r="A21" s="13">
        <v>91.0</v>
      </c>
      <c r="B21" s="14" t="s">
        <v>42</v>
      </c>
      <c r="C21" s="13" t="s">
        <v>40</v>
      </c>
      <c r="D21" s="15">
        <v>274.0</v>
      </c>
      <c r="E21" s="14" t="s">
        <v>52</v>
      </c>
      <c r="F21" s="16">
        <v>8.0</v>
      </c>
      <c r="G21" s="15">
        <v>8.0</v>
      </c>
      <c r="H21" s="15" t="str">
        <f t="shared" si="1"/>
        <v>No</v>
      </c>
      <c r="I21" s="15" t="s">
        <v>481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hidden="1" customHeight="1">
      <c r="A22" s="13">
        <v>91.0</v>
      </c>
      <c r="B22" s="14" t="s">
        <v>42</v>
      </c>
      <c r="C22" s="13" t="s">
        <v>40</v>
      </c>
      <c r="D22" s="15">
        <v>275.0</v>
      </c>
      <c r="E22" s="14" t="s">
        <v>53</v>
      </c>
      <c r="F22" s="16">
        <v>13.0</v>
      </c>
      <c r="G22" s="15">
        <v>13.0</v>
      </c>
      <c r="H22" s="15" t="str">
        <f t="shared" si="1"/>
        <v>No</v>
      </c>
      <c r="I22" s="34" t="s">
        <v>481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hidden="1" customHeight="1">
      <c r="A23" s="13">
        <v>91.0</v>
      </c>
      <c r="B23" s="14" t="s">
        <v>42</v>
      </c>
      <c r="C23" s="13" t="s">
        <v>40</v>
      </c>
      <c r="D23" s="15">
        <v>284.0</v>
      </c>
      <c r="E23" s="14" t="s">
        <v>54</v>
      </c>
      <c r="F23" s="16">
        <v>34.0</v>
      </c>
      <c r="G23" s="15">
        <v>34.0</v>
      </c>
      <c r="H23" s="15" t="str">
        <f t="shared" si="1"/>
        <v>No</v>
      </c>
      <c r="I23" s="15" t="s">
        <v>481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hidden="1" customHeight="1">
      <c r="A24" s="7">
        <v>91.0</v>
      </c>
      <c r="B24" s="8" t="s">
        <v>42</v>
      </c>
      <c r="C24" s="7" t="s">
        <v>40</v>
      </c>
      <c r="D24" s="9">
        <v>316.0</v>
      </c>
      <c r="E24" s="8" t="s">
        <v>55</v>
      </c>
      <c r="F24" s="10">
        <v>179.0</v>
      </c>
      <c r="G24" s="9">
        <v>179.0</v>
      </c>
      <c r="H24" s="9" t="str">
        <f t="shared" si="1"/>
        <v>No</v>
      </c>
      <c r="I24" s="9" t="s">
        <v>481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hidden="1" customHeight="1">
      <c r="A25" s="7">
        <v>91.0</v>
      </c>
      <c r="B25" s="8" t="s">
        <v>42</v>
      </c>
      <c r="C25" s="7" t="s">
        <v>40</v>
      </c>
      <c r="D25" s="9">
        <v>279.0</v>
      </c>
      <c r="E25" s="8" t="s">
        <v>56</v>
      </c>
      <c r="F25" s="10">
        <v>165.0</v>
      </c>
      <c r="G25" s="12">
        <v>165.0</v>
      </c>
      <c r="H25" s="9" t="str">
        <f t="shared" si="1"/>
        <v>No</v>
      </c>
      <c r="I25" s="9" t="s">
        <v>481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hidden="1" customHeight="1">
      <c r="A26" s="7">
        <v>60.0</v>
      </c>
      <c r="B26" s="8" t="s">
        <v>57</v>
      </c>
      <c r="C26" s="7" t="s">
        <v>35</v>
      </c>
      <c r="D26" s="9">
        <v>60.0</v>
      </c>
      <c r="E26" s="8" t="s">
        <v>58</v>
      </c>
      <c r="F26" s="10">
        <v>4724.0</v>
      </c>
      <c r="G26" s="9">
        <v>5250.0</v>
      </c>
      <c r="H26" s="9" t="str">
        <f t="shared" si="1"/>
        <v>Yes</v>
      </c>
      <c r="I26" s="9" t="s">
        <v>482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hidden="1" customHeight="1">
      <c r="A27" s="7">
        <v>60.0</v>
      </c>
      <c r="B27" s="8" t="s">
        <v>57</v>
      </c>
      <c r="C27" s="7" t="s">
        <v>35</v>
      </c>
      <c r="D27" s="9">
        <v>198.0</v>
      </c>
      <c r="E27" s="8" t="s">
        <v>59</v>
      </c>
      <c r="F27" s="10">
        <v>192.0</v>
      </c>
      <c r="G27" s="9">
        <v>300.0</v>
      </c>
      <c r="H27" s="9" t="str">
        <f t="shared" si="1"/>
        <v>Yes</v>
      </c>
      <c r="I27" s="9" t="s">
        <v>483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1">
        <v>92.0</v>
      </c>
      <c r="B28" s="8" t="s">
        <v>60</v>
      </c>
      <c r="C28" s="7" t="s">
        <v>31</v>
      </c>
      <c r="D28" s="9">
        <v>92.0</v>
      </c>
      <c r="E28" s="8" t="s">
        <v>61</v>
      </c>
      <c r="F28" s="10">
        <v>3459.0</v>
      </c>
      <c r="G28" s="9">
        <v>5459.0</v>
      </c>
      <c r="H28" s="9" t="str">
        <f t="shared" si="1"/>
        <v>Yes</v>
      </c>
      <c r="I28" s="9" t="s">
        <v>484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hidden="1" customHeight="1">
      <c r="A29" s="11">
        <v>165.0</v>
      </c>
      <c r="B29" s="8" t="s">
        <v>62</v>
      </c>
      <c r="C29" s="7" t="s">
        <v>40</v>
      </c>
      <c r="D29" s="9">
        <v>165.0</v>
      </c>
      <c r="E29" s="8" t="s">
        <v>63</v>
      </c>
      <c r="F29" s="10">
        <v>1616.0</v>
      </c>
      <c r="G29" s="23">
        <f t="shared" ref="G29:G30" si="2">F29+500</f>
        <v>2116</v>
      </c>
      <c r="H29" s="9" t="str">
        <f t="shared" si="1"/>
        <v>Yes</v>
      </c>
      <c r="I29" s="9" t="s">
        <v>485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hidden="1" customHeight="1">
      <c r="A30" s="11">
        <v>165.0</v>
      </c>
      <c r="B30" s="8" t="s">
        <v>62</v>
      </c>
      <c r="C30" s="7" t="s">
        <v>40</v>
      </c>
      <c r="D30" s="9">
        <v>51.0</v>
      </c>
      <c r="E30" s="8" t="s">
        <v>64</v>
      </c>
      <c r="F30" s="10">
        <v>812.0</v>
      </c>
      <c r="G30" s="23">
        <f t="shared" si="2"/>
        <v>1312</v>
      </c>
      <c r="H30" s="9" t="str">
        <f t="shared" si="1"/>
        <v>Yes</v>
      </c>
      <c r="I30" s="9" t="s">
        <v>485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hidden="1" customHeight="1">
      <c r="A31" s="11">
        <v>52.0</v>
      </c>
      <c r="B31" s="8" t="s">
        <v>65</v>
      </c>
      <c r="C31" s="7" t="s">
        <v>66</v>
      </c>
      <c r="D31" s="9">
        <v>52.0</v>
      </c>
      <c r="E31" s="8" t="s">
        <v>67</v>
      </c>
      <c r="F31" s="10">
        <v>957.0</v>
      </c>
      <c r="G31" s="12">
        <v>957.0</v>
      </c>
      <c r="H31" s="9" t="str">
        <f t="shared" si="1"/>
        <v>No</v>
      </c>
      <c r="I31" s="9" t="s">
        <v>486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243.0</v>
      </c>
      <c r="B32" s="8" t="s">
        <v>68</v>
      </c>
      <c r="C32" s="7" t="s">
        <v>31</v>
      </c>
      <c r="D32" s="9">
        <v>243.0</v>
      </c>
      <c r="E32" s="8" t="s">
        <v>69</v>
      </c>
      <c r="F32" s="10">
        <v>1104.0</v>
      </c>
      <c r="G32" s="9">
        <v>2208.0</v>
      </c>
      <c r="H32" s="9" t="str">
        <f t="shared" si="1"/>
        <v>Yes</v>
      </c>
      <c r="I32" s="9" t="s">
        <v>487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243.0</v>
      </c>
      <c r="B33" s="8" t="s">
        <v>68</v>
      </c>
      <c r="C33" s="7" t="s">
        <v>31</v>
      </c>
      <c r="D33" s="9">
        <v>271.0</v>
      </c>
      <c r="E33" s="8" t="s">
        <v>70</v>
      </c>
      <c r="F33" s="10">
        <v>1088.0</v>
      </c>
      <c r="G33" s="9">
        <v>2176.0</v>
      </c>
      <c r="H33" s="9" t="str">
        <f t="shared" si="1"/>
        <v>Yes</v>
      </c>
      <c r="I33" s="9" t="s">
        <v>487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hidden="1" customHeight="1">
      <c r="A34" s="7">
        <v>138.0</v>
      </c>
      <c r="B34" s="8" t="s">
        <v>71</v>
      </c>
      <c r="C34" s="7" t="s">
        <v>25</v>
      </c>
      <c r="D34" s="9">
        <v>138.0</v>
      </c>
      <c r="E34" s="8" t="s">
        <v>72</v>
      </c>
      <c r="F34" s="10">
        <v>1316.0</v>
      </c>
      <c r="G34" s="9">
        <v>1500.0</v>
      </c>
      <c r="H34" s="9" t="str">
        <f t="shared" si="1"/>
        <v>Yes</v>
      </c>
      <c r="I34" s="9" t="s">
        <v>488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3">
        <v>46.0</v>
      </c>
      <c r="B35" s="14" t="s">
        <v>73</v>
      </c>
      <c r="C35" s="13" t="s">
        <v>31</v>
      </c>
      <c r="D35" s="15">
        <v>345.0</v>
      </c>
      <c r="E35" s="14" t="s">
        <v>74</v>
      </c>
      <c r="F35" s="16">
        <v>184.0</v>
      </c>
      <c r="G35" s="35"/>
      <c r="H35" s="15" t="str">
        <f t="shared" si="1"/>
        <v>Yes</v>
      </c>
      <c r="I35" s="15" t="s">
        <v>489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3">
        <v>46.0</v>
      </c>
      <c r="B36" s="14" t="s">
        <v>73</v>
      </c>
      <c r="C36" s="13" t="s">
        <v>31</v>
      </c>
      <c r="D36" s="15">
        <v>46.0</v>
      </c>
      <c r="E36" s="14" t="s">
        <v>75</v>
      </c>
      <c r="F36" s="16">
        <v>2611.0</v>
      </c>
      <c r="G36" s="35"/>
      <c r="H36" s="15" t="str">
        <f t="shared" si="1"/>
        <v>Yes</v>
      </c>
      <c r="I36" s="15" t="s">
        <v>489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56.0</v>
      </c>
      <c r="B37" s="8" t="s">
        <v>76</v>
      </c>
      <c r="C37" s="7" t="s">
        <v>31</v>
      </c>
      <c r="D37" s="9">
        <v>56.0</v>
      </c>
      <c r="E37" s="8" t="s">
        <v>77</v>
      </c>
      <c r="F37" s="10">
        <v>3406.0</v>
      </c>
      <c r="G37" s="9">
        <v>3406.0</v>
      </c>
      <c r="H37" s="9" t="str">
        <f t="shared" si="1"/>
        <v>No</v>
      </c>
      <c r="I37" s="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65.0</v>
      </c>
      <c r="B38" s="8" t="s">
        <v>78</v>
      </c>
      <c r="C38" s="7" t="s">
        <v>31</v>
      </c>
      <c r="D38" s="9">
        <v>65.0</v>
      </c>
      <c r="E38" s="8" t="s">
        <v>79</v>
      </c>
      <c r="F38" s="10">
        <v>1879.0</v>
      </c>
      <c r="G38" s="9">
        <v>2400.0</v>
      </c>
      <c r="H38" s="9" t="str">
        <f t="shared" si="1"/>
        <v>Yes</v>
      </c>
      <c r="I38" s="9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hidden="1" customHeight="1">
      <c r="A39" s="7">
        <v>32.0</v>
      </c>
      <c r="B39" s="8" t="s">
        <v>80</v>
      </c>
      <c r="C39" s="7" t="s">
        <v>25</v>
      </c>
      <c r="D39" s="9">
        <v>346.0</v>
      </c>
      <c r="E39" s="8" t="s">
        <v>81</v>
      </c>
      <c r="F39" s="10">
        <v>182.0</v>
      </c>
      <c r="G39" s="9">
        <v>364.0</v>
      </c>
      <c r="H39" s="9" t="str">
        <f t="shared" si="1"/>
        <v>Yes</v>
      </c>
      <c r="I39" s="9" t="s">
        <v>490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hidden="1" customHeight="1">
      <c r="A40" s="7">
        <v>32.0</v>
      </c>
      <c r="B40" s="8" t="s">
        <v>80</v>
      </c>
      <c r="C40" s="7" t="s">
        <v>25</v>
      </c>
      <c r="D40" s="9">
        <v>32.0</v>
      </c>
      <c r="E40" s="8" t="s">
        <v>82</v>
      </c>
      <c r="F40" s="10">
        <v>2919.0</v>
      </c>
      <c r="G40" s="9">
        <v>5838.0</v>
      </c>
      <c r="H40" s="9" t="str">
        <f t="shared" si="1"/>
        <v>Yes</v>
      </c>
      <c r="I40" s="9" t="s">
        <v>490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hidden="1" customHeight="1">
      <c r="A41" s="7">
        <v>32.0</v>
      </c>
      <c r="B41" s="8" t="s">
        <v>80</v>
      </c>
      <c r="C41" s="7" t="s">
        <v>25</v>
      </c>
      <c r="D41" s="9">
        <v>157.0</v>
      </c>
      <c r="E41" s="8" t="s">
        <v>83</v>
      </c>
      <c r="F41" s="10">
        <v>232.0</v>
      </c>
      <c r="G41" s="9">
        <v>464.0</v>
      </c>
      <c r="H41" s="9" t="str">
        <f t="shared" si="1"/>
        <v>Yes</v>
      </c>
      <c r="I41" s="9" t="s">
        <v>490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7">
        <v>16.0</v>
      </c>
      <c r="B42" s="8" t="s">
        <v>84</v>
      </c>
      <c r="C42" s="7" t="s">
        <v>31</v>
      </c>
      <c r="D42" s="9">
        <v>16.0</v>
      </c>
      <c r="E42" s="8" t="s">
        <v>85</v>
      </c>
      <c r="F42" s="10">
        <v>3109.0</v>
      </c>
      <c r="G42" s="9">
        <v>6530.0</v>
      </c>
      <c r="H42" s="9" t="str">
        <f t="shared" si="1"/>
        <v>Yes</v>
      </c>
      <c r="I42" s="9" t="s">
        <v>491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hidden="1" customHeight="1">
      <c r="A43" s="13">
        <v>530.0</v>
      </c>
      <c r="B43" s="14" t="s">
        <v>86</v>
      </c>
      <c r="C43" s="13" t="s">
        <v>25</v>
      </c>
      <c r="D43" s="15">
        <v>235.0</v>
      </c>
      <c r="E43" s="14" t="s">
        <v>87</v>
      </c>
      <c r="F43" s="16"/>
      <c r="G43" s="15"/>
      <c r="H43" s="15" t="str">
        <f t="shared" si="1"/>
        <v>No</v>
      </c>
      <c r="I43" s="1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hidden="1" customHeight="1">
      <c r="A44" s="13">
        <v>530.0</v>
      </c>
      <c r="B44" s="14" t="s">
        <v>86</v>
      </c>
      <c r="C44" s="13" t="s">
        <v>25</v>
      </c>
      <c r="D44" s="15">
        <v>304.0</v>
      </c>
      <c r="E44" s="14" t="s">
        <v>88</v>
      </c>
      <c r="F44" s="16"/>
      <c r="G44" s="15"/>
      <c r="H44" s="15" t="str">
        <f t="shared" si="1"/>
        <v>No</v>
      </c>
      <c r="I44" s="1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hidden="1" customHeight="1">
      <c r="A45" s="13">
        <v>530.0</v>
      </c>
      <c r="B45" s="14" t="s">
        <v>86</v>
      </c>
      <c r="C45" s="13" t="s">
        <v>25</v>
      </c>
      <c r="D45" s="15">
        <v>338.0</v>
      </c>
      <c r="E45" s="14" t="s">
        <v>89</v>
      </c>
      <c r="F45" s="16"/>
      <c r="G45" s="15"/>
      <c r="H45" s="15" t="str">
        <f t="shared" si="1"/>
        <v>No</v>
      </c>
      <c r="I45" s="1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hidden="1" customHeight="1">
      <c r="A46" s="13">
        <v>530.0</v>
      </c>
      <c r="B46" s="14" t="s">
        <v>86</v>
      </c>
      <c r="C46" s="13" t="s">
        <v>25</v>
      </c>
      <c r="D46" s="15">
        <v>215.0</v>
      </c>
      <c r="E46" s="14" t="s">
        <v>90</v>
      </c>
      <c r="F46" s="16"/>
      <c r="G46" s="15"/>
      <c r="H46" s="15" t="str">
        <f t="shared" si="1"/>
        <v>No</v>
      </c>
      <c r="I46" s="1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hidden="1" customHeight="1">
      <c r="A47" s="13">
        <v>530.0</v>
      </c>
      <c r="B47" s="14" t="s">
        <v>86</v>
      </c>
      <c r="C47" s="13" t="s">
        <v>25</v>
      </c>
      <c r="D47" s="15">
        <v>367.0</v>
      </c>
      <c r="E47" s="14" t="s">
        <v>91</v>
      </c>
      <c r="F47" s="16"/>
      <c r="G47" s="15"/>
      <c r="H47" s="15" t="str">
        <f t="shared" si="1"/>
        <v>No</v>
      </c>
      <c r="I47" s="1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hidden="1" customHeight="1">
      <c r="A48" s="13">
        <v>530.0</v>
      </c>
      <c r="B48" s="14" t="s">
        <v>86</v>
      </c>
      <c r="C48" s="13" t="s">
        <v>25</v>
      </c>
      <c r="D48" s="15">
        <v>362.0</v>
      </c>
      <c r="E48" s="14" t="s">
        <v>92</v>
      </c>
      <c r="F48" s="16"/>
      <c r="G48" s="15"/>
      <c r="H48" s="15" t="str">
        <f t="shared" si="1"/>
        <v>No</v>
      </c>
      <c r="I48" s="1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hidden="1" customHeight="1">
      <c r="A49" s="13">
        <v>530.0</v>
      </c>
      <c r="B49" s="14" t="s">
        <v>86</v>
      </c>
      <c r="C49" s="13" t="s">
        <v>25</v>
      </c>
      <c r="D49" s="15">
        <v>360.0</v>
      </c>
      <c r="E49" s="14" t="s">
        <v>94</v>
      </c>
      <c r="F49" s="16"/>
      <c r="G49" s="15"/>
      <c r="H49" s="15" t="str">
        <f t="shared" si="1"/>
        <v>No</v>
      </c>
      <c r="I49" s="1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hidden="1" customHeight="1">
      <c r="A50" s="13">
        <v>530.0</v>
      </c>
      <c r="B50" s="14" t="s">
        <v>86</v>
      </c>
      <c r="C50" s="13" t="s">
        <v>25</v>
      </c>
      <c r="D50" s="15">
        <v>526.0</v>
      </c>
      <c r="E50" s="14" t="s">
        <v>95</v>
      </c>
      <c r="F50" s="16"/>
      <c r="G50" s="15"/>
      <c r="H50" s="15" t="str">
        <f t="shared" si="1"/>
        <v>No</v>
      </c>
      <c r="I50" s="1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1">
        <v>86.0</v>
      </c>
      <c r="B51" s="8" t="s">
        <v>96</v>
      </c>
      <c r="C51" s="7" t="s">
        <v>31</v>
      </c>
      <c r="D51" s="9">
        <v>86.0</v>
      </c>
      <c r="E51" s="8" t="s">
        <v>97</v>
      </c>
      <c r="F51" s="10">
        <v>2780.0</v>
      </c>
      <c r="G51" s="9">
        <f t="shared" ref="G51:G52" si="3">F51*2</f>
        <v>5560</v>
      </c>
      <c r="H51" s="9" t="str">
        <f t="shared" si="1"/>
        <v>Yes</v>
      </c>
      <c r="I51" s="9" t="s">
        <v>492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1">
        <v>86.0</v>
      </c>
      <c r="B52" s="8" t="s">
        <v>96</v>
      </c>
      <c r="C52" s="7" t="s">
        <v>31</v>
      </c>
      <c r="D52" s="9">
        <v>109.0</v>
      </c>
      <c r="E52" s="8" t="s">
        <v>98</v>
      </c>
      <c r="F52" s="10">
        <v>430.0</v>
      </c>
      <c r="G52" s="9">
        <f t="shared" si="3"/>
        <v>860</v>
      </c>
      <c r="H52" s="9" t="str">
        <f t="shared" si="1"/>
        <v>Yes</v>
      </c>
      <c r="I52" s="9" t="s">
        <v>492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hidden="1" customHeight="1">
      <c r="A53" s="7">
        <v>113.0</v>
      </c>
      <c r="B53" s="8" t="s">
        <v>99</v>
      </c>
      <c r="C53" s="7" t="s">
        <v>25</v>
      </c>
      <c r="D53" s="9">
        <v>113.0</v>
      </c>
      <c r="E53" s="8" t="s">
        <v>100</v>
      </c>
      <c r="F53" s="10">
        <v>4235.0</v>
      </c>
      <c r="G53" s="9">
        <v>8000.0</v>
      </c>
      <c r="H53" s="9" t="str">
        <f t="shared" si="1"/>
        <v>Yes</v>
      </c>
      <c r="I53" s="9" t="s">
        <v>493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166.0</v>
      </c>
      <c r="B54" s="8" t="s">
        <v>101</v>
      </c>
      <c r="C54" s="7" t="s">
        <v>31</v>
      </c>
      <c r="D54" s="9">
        <v>166.0</v>
      </c>
      <c r="E54" s="8" t="s">
        <v>102</v>
      </c>
      <c r="F54" s="10">
        <v>1585.0</v>
      </c>
      <c r="G54" s="9">
        <v>1585.0</v>
      </c>
      <c r="H54" s="9" t="str">
        <f t="shared" si="1"/>
        <v>No</v>
      </c>
      <c r="I54" s="9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166.0</v>
      </c>
      <c r="B55" s="8" t="s">
        <v>101</v>
      </c>
      <c r="C55" s="7" t="s">
        <v>31</v>
      </c>
      <c r="D55" s="9">
        <v>239.0</v>
      </c>
      <c r="E55" s="8" t="s">
        <v>103</v>
      </c>
      <c r="F55" s="10">
        <v>488.0</v>
      </c>
      <c r="G55" s="9">
        <v>488.0</v>
      </c>
      <c r="H55" s="9" t="str">
        <f t="shared" si="1"/>
        <v>No</v>
      </c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>
        <v>166.0</v>
      </c>
      <c r="B56" s="8" t="s">
        <v>101</v>
      </c>
      <c r="C56" s="7" t="s">
        <v>31</v>
      </c>
      <c r="D56" s="9">
        <v>142.0</v>
      </c>
      <c r="E56" s="8" t="s">
        <v>104</v>
      </c>
      <c r="F56" s="10">
        <v>448.0</v>
      </c>
      <c r="G56" s="9">
        <v>448.0</v>
      </c>
      <c r="H56" s="9" t="str">
        <f t="shared" si="1"/>
        <v>No</v>
      </c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hidden="1" customHeight="1">
      <c r="A57" s="7">
        <v>58.0</v>
      </c>
      <c r="B57" s="8" t="s">
        <v>105</v>
      </c>
      <c r="C57" s="7" t="s">
        <v>35</v>
      </c>
      <c r="D57" s="9">
        <v>58.0</v>
      </c>
      <c r="E57" s="8" t="s">
        <v>106</v>
      </c>
      <c r="F57" s="10">
        <v>2606.0</v>
      </c>
      <c r="G57" s="9">
        <v>3000.0</v>
      </c>
      <c r="H57" s="9" t="str">
        <f t="shared" si="1"/>
        <v>Yes</v>
      </c>
      <c r="I57" s="9" t="s">
        <v>494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hidden="1" customHeight="1">
      <c r="A58" s="7">
        <v>80.0</v>
      </c>
      <c r="B58" s="8" t="s">
        <v>107</v>
      </c>
      <c r="C58" s="7" t="s">
        <v>25</v>
      </c>
      <c r="D58" s="9">
        <v>80.0</v>
      </c>
      <c r="E58" s="8" t="s">
        <v>108</v>
      </c>
      <c r="F58" s="10">
        <v>4793.0</v>
      </c>
      <c r="G58" s="9">
        <v>5200.0</v>
      </c>
      <c r="H58" s="9" t="str">
        <f t="shared" si="1"/>
        <v>Yes</v>
      </c>
      <c r="I58" s="9" t="s">
        <v>495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hidden="1" customHeight="1">
      <c r="A59" s="11">
        <v>134.0</v>
      </c>
      <c r="B59" s="8" t="s">
        <v>109</v>
      </c>
      <c r="C59" s="7" t="s">
        <v>35</v>
      </c>
      <c r="D59" s="9">
        <v>134.0</v>
      </c>
      <c r="E59" s="8" t="s">
        <v>110</v>
      </c>
      <c r="F59" s="10">
        <v>902.0</v>
      </c>
      <c r="G59" s="9">
        <v>1500.0</v>
      </c>
      <c r="H59" s="9" t="str">
        <f t="shared" si="1"/>
        <v>Yes</v>
      </c>
      <c r="I59" s="9" t="s">
        <v>496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hidden="1" customHeight="1">
      <c r="A60" s="11">
        <v>134.0</v>
      </c>
      <c r="B60" s="8" t="s">
        <v>109</v>
      </c>
      <c r="C60" s="7" t="s">
        <v>35</v>
      </c>
      <c r="D60" s="9">
        <v>176.0</v>
      </c>
      <c r="E60" s="8" t="s">
        <v>111</v>
      </c>
      <c r="F60" s="10">
        <v>113.0</v>
      </c>
      <c r="G60" s="9">
        <v>150.0</v>
      </c>
      <c r="H60" s="9" t="str">
        <f t="shared" si="1"/>
        <v>Yes</v>
      </c>
      <c r="I60" s="9" t="s">
        <v>497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hidden="1" customHeight="1">
      <c r="A61" s="11">
        <v>134.0</v>
      </c>
      <c r="B61" s="8" t="s">
        <v>109</v>
      </c>
      <c r="C61" s="7" t="s">
        <v>35</v>
      </c>
      <c r="D61" s="9">
        <v>15.0</v>
      </c>
      <c r="E61" s="8" t="s">
        <v>112</v>
      </c>
      <c r="F61" s="10">
        <v>1356.0</v>
      </c>
      <c r="G61" s="9">
        <v>1600.0</v>
      </c>
      <c r="H61" s="9" t="str">
        <f t="shared" si="1"/>
        <v>Yes</v>
      </c>
      <c r="I61" s="9" t="s">
        <v>497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hidden="1" customHeight="1">
      <c r="A62" s="18">
        <v>308.0</v>
      </c>
      <c r="B62" s="8" t="s">
        <v>113</v>
      </c>
      <c r="C62" s="7" t="s">
        <v>25</v>
      </c>
      <c r="D62" s="9">
        <v>233.0</v>
      </c>
      <c r="E62" s="8" t="s">
        <v>114</v>
      </c>
      <c r="F62" s="10">
        <v>167.0</v>
      </c>
      <c r="G62" s="19">
        <v>180.0</v>
      </c>
      <c r="H62" s="9" t="str">
        <f t="shared" si="1"/>
        <v>Yes</v>
      </c>
      <c r="I62" s="36" t="s">
        <v>498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hidden="1" customHeight="1">
      <c r="A63" s="18">
        <v>308.0</v>
      </c>
      <c r="B63" s="8" t="s">
        <v>113</v>
      </c>
      <c r="C63" s="7" t="s">
        <v>25</v>
      </c>
      <c r="D63" s="9">
        <v>307.0</v>
      </c>
      <c r="E63" s="8" t="s">
        <v>115</v>
      </c>
      <c r="F63" s="10">
        <v>240.0</v>
      </c>
      <c r="G63" s="19">
        <v>252.0</v>
      </c>
      <c r="H63" s="9" t="str">
        <f t="shared" si="1"/>
        <v>Yes</v>
      </c>
      <c r="I63" s="3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hidden="1" customHeight="1">
      <c r="A64" s="18">
        <v>308.0</v>
      </c>
      <c r="B64" s="8" t="s">
        <v>113</v>
      </c>
      <c r="C64" s="7" t="s">
        <v>25</v>
      </c>
      <c r="D64" s="9">
        <v>308.0</v>
      </c>
      <c r="E64" s="8" t="s">
        <v>116</v>
      </c>
      <c r="F64" s="10">
        <v>244.0</v>
      </c>
      <c r="G64" s="19">
        <v>256.0</v>
      </c>
      <c r="H64" s="9" t="str">
        <f t="shared" si="1"/>
        <v>Yes</v>
      </c>
      <c r="I64" s="3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hidden="1" customHeight="1">
      <c r="A65" s="18">
        <v>308.0</v>
      </c>
      <c r="B65" s="8" t="s">
        <v>113</v>
      </c>
      <c r="C65" s="7" t="s">
        <v>25</v>
      </c>
      <c r="D65" s="9">
        <v>335.0</v>
      </c>
      <c r="E65" s="8" t="s">
        <v>117</v>
      </c>
      <c r="F65" s="10">
        <v>322.0</v>
      </c>
      <c r="G65" s="19">
        <v>334.0</v>
      </c>
      <c r="H65" s="9" t="str">
        <f t="shared" si="1"/>
        <v>Yes</v>
      </c>
      <c r="I65" s="3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hidden="1" customHeight="1">
      <c r="A66" s="18">
        <v>308.0</v>
      </c>
      <c r="B66" s="8" t="s">
        <v>113</v>
      </c>
      <c r="C66" s="7" t="s">
        <v>25</v>
      </c>
      <c r="D66" s="9">
        <v>336.0</v>
      </c>
      <c r="E66" s="8" t="s">
        <v>118</v>
      </c>
      <c r="F66" s="10">
        <v>292.0</v>
      </c>
      <c r="G66" s="19">
        <v>304.0</v>
      </c>
      <c r="H66" s="9" t="str">
        <f t="shared" si="1"/>
        <v>Yes</v>
      </c>
      <c r="I66" s="3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hidden="1" customHeight="1">
      <c r="A67" s="18">
        <v>308.0</v>
      </c>
      <c r="B67" s="8" t="s">
        <v>113</v>
      </c>
      <c r="C67" s="7" t="s">
        <v>25</v>
      </c>
      <c r="D67" s="9">
        <v>236.0</v>
      </c>
      <c r="E67" s="8" t="s">
        <v>119</v>
      </c>
      <c r="F67" s="10">
        <v>101.0</v>
      </c>
      <c r="G67" s="19">
        <v>113.0</v>
      </c>
      <c r="H67" s="9" t="str">
        <f t="shared" si="1"/>
        <v>Yes</v>
      </c>
      <c r="I67" s="3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hidden="1" customHeight="1">
      <c r="A68" s="18">
        <v>308.0</v>
      </c>
      <c r="B68" s="8" t="s">
        <v>113</v>
      </c>
      <c r="C68" s="7" t="s">
        <v>25</v>
      </c>
      <c r="D68" s="9">
        <v>223.0</v>
      </c>
      <c r="E68" s="8" t="s">
        <v>120</v>
      </c>
      <c r="F68" s="10">
        <v>183.0</v>
      </c>
      <c r="G68" s="19">
        <v>195.0</v>
      </c>
      <c r="H68" s="9" t="str">
        <f t="shared" si="1"/>
        <v>Yes</v>
      </c>
      <c r="I68" s="3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hidden="1" customHeight="1">
      <c r="A69" s="7">
        <v>123.0</v>
      </c>
      <c r="B69" s="8" t="s">
        <v>121</v>
      </c>
      <c r="C69" s="7" t="s">
        <v>35</v>
      </c>
      <c r="D69" s="9">
        <v>123.0</v>
      </c>
      <c r="E69" s="8" t="s">
        <v>122</v>
      </c>
      <c r="F69" s="10">
        <v>1695.0</v>
      </c>
      <c r="G69" s="9">
        <v>2542.0</v>
      </c>
      <c r="H69" s="9" t="str">
        <f t="shared" si="1"/>
        <v>Yes</v>
      </c>
      <c r="I69" s="9" t="s">
        <v>499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>
        <v>69.0</v>
      </c>
      <c r="B70" s="8" t="s">
        <v>123</v>
      </c>
      <c r="C70" s="7" t="s">
        <v>31</v>
      </c>
      <c r="D70" s="9">
        <v>69.0</v>
      </c>
      <c r="E70" s="8" t="s">
        <v>124</v>
      </c>
      <c r="F70" s="10">
        <v>1538.0</v>
      </c>
      <c r="G70" s="9">
        <v>1800.0</v>
      </c>
      <c r="H70" s="9" t="str">
        <f t="shared" si="1"/>
        <v>Yes</v>
      </c>
      <c r="I70" s="9" t="s">
        <v>500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>
        <v>70.0</v>
      </c>
      <c r="B71" s="8" t="s">
        <v>125</v>
      </c>
      <c r="C71" s="7" t="s">
        <v>31</v>
      </c>
      <c r="D71" s="9">
        <v>70.0</v>
      </c>
      <c r="E71" s="8" t="s">
        <v>126</v>
      </c>
      <c r="F71" s="10">
        <v>3153.0</v>
      </c>
      <c r="G71" s="9">
        <v>3153.0</v>
      </c>
      <c r="H71" s="9" t="str">
        <f t="shared" si="1"/>
        <v>No</v>
      </c>
      <c r="I71" s="9" t="s">
        <v>501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>
        <v>70.0</v>
      </c>
      <c r="B72" s="8" t="s">
        <v>125</v>
      </c>
      <c r="C72" s="7" t="s">
        <v>31</v>
      </c>
      <c r="D72" s="9">
        <v>263.0</v>
      </c>
      <c r="E72" s="8" t="s">
        <v>127</v>
      </c>
      <c r="F72" s="10">
        <v>256.0</v>
      </c>
      <c r="G72" s="9">
        <v>256.0</v>
      </c>
      <c r="H72" s="9" t="str">
        <f t="shared" si="1"/>
        <v>No</v>
      </c>
      <c r="I72" s="9" t="s">
        <v>501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hidden="1" customHeight="1">
      <c r="A73" s="7">
        <v>82.0</v>
      </c>
      <c r="B73" s="8" t="s">
        <v>128</v>
      </c>
      <c r="C73" s="7" t="s">
        <v>35</v>
      </c>
      <c r="D73" s="9">
        <v>150.0</v>
      </c>
      <c r="E73" s="8" t="s">
        <v>129</v>
      </c>
      <c r="F73" s="10">
        <v>346.0</v>
      </c>
      <c r="G73" s="9">
        <v>519.0</v>
      </c>
      <c r="H73" s="9" t="str">
        <f t="shared" si="1"/>
        <v>Yes</v>
      </c>
      <c r="I73" s="9" t="s">
        <v>502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hidden="1" customHeight="1">
      <c r="A74" s="7">
        <v>82.0</v>
      </c>
      <c r="B74" s="8" t="s">
        <v>128</v>
      </c>
      <c r="C74" s="7" t="s">
        <v>35</v>
      </c>
      <c r="D74" s="9">
        <v>148.0</v>
      </c>
      <c r="E74" s="8" t="s">
        <v>130</v>
      </c>
      <c r="F74" s="10">
        <v>335.0</v>
      </c>
      <c r="G74" s="9">
        <v>503.0</v>
      </c>
      <c r="H74" s="9" t="str">
        <f t="shared" si="1"/>
        <v>Yes</v>
      </c>
      <c r="I74" s="9" t="s">
        <v>502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hidden="1" customHeight="1">
      <c r="A75" s="7">
        <v>82.0</v>
      </c>
      <c r="B75" s="8" t="s">
        <v>128</v>
      </c>
      <c r="C75" s="7" t="s">
        <v>35</v>
      </c>
      <c r="D75" s="9">
        <v>82.0</v>
      </c>
      <c r="E75" s="8" t="s">
        <v>131</v>
      </c>
      <c r="F75" s="10">
        <v>2630.0</v>
      </c>
      <c r="G75" s="9">
        <v>3945.0</v>
      </c>
      <c r="H75" s="9" t="str">
        <f t="shared" si="1"/>
        <v>Yes</v>
      </c>
      <c r="I75" s="9" t="s">
        <v>502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hidden="1" customHeight="1">
      <c r="A76" s="7">
        <v>82.0</v>
      </c>
      <c r="B76" s="8" t="s">
        <v>128</v>
      </c>
      <c r="C76" s="7" t="s">
        <v>35</v>
      </c>
      <c r="D76" s="9">
        <v>582.0</v>
      </c>
      <c r="E76" s="8" t="s">
        <v>132</v>
      </c>
      <c r="F76" s="10">
        <v>1583.0</v>
      </c>
      <c r="G76" s="9">
        <v>2375.0</v>
      </c>
      <c r="H76" s="9" t="str">
        <f t="shared" si="1"/>
        <v>Yes</v>
      </c>
      <c r="I76" s="9" t="s">
        <v>502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hidden="1" customHeight="1">
      <c r="A77" s="7">
        <v>111.0</v>
      </c>
      <c r="B77" s="8" t="s">
        <v>133</v>
      </c>
      <c r="C77" s="7" t="s">
        <v>35</v>
      </c>
      <c r="D77" s="9">
        <v>111.0</v>
      </c>
      <c r="E77" s="8" t="s">
        <v>134</v>
      </c>
      <c r="F77" s="10">
        <v>2703.0</v>
      </c>
      <c r="G77" s="37">
        <v>8100.0</v>
      </c>
      <c r="H77" s="9" t="str">
        <f t="shared" si="1"/>
        <v>Yes</v>
      </c>
      <c r="I77" s="9" t="s">
        <v>503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hidden="1" customHeight="1">
      <c r="A78" s="13">
        <v>111.0</v>
      </c>
      <c r="B78" s="14" t="s">
        <v>133</v>
      </c>
      <c r="C78" s="13" t="s">
        <v>35</v>
      </c>
      <c r="D78" s="15">
        <v>340.0</v>
      </c>
      <c r="E78" s="14" t="s">
        <v>135</v>
      </c>
      <c r="F78" s="16">
        <v>137.0</v>
      </c>
      <c r="G78" s="15">
        <v>274.0</v>
      </c>
      <c r="H78" s="15" t="str">
        <f t="shared" si="1"/>
        <v>Yes</v>
      </c>
      <c r="I78" s="15" t="s">
        <v>504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hidden="1" customHeight="1">
      <c r="A79" s="7">
        <v>41.0</v>
      </c>
      <c r="B79" s="8" t="s">
        <v>136</v>
      </c>
      <c r="C79" s="7" t="s">
        <v>35</v>
      </c>
      <c r="D79" s="9">
        <v>41.0</v>
      </c>
      <c r="E79" s="8" t="s">
        <v>137</v>
      </c>
      <c r="F79" s="10">
        <v>2245.0</v>
      </c>
      <c r="G79" s="9">
        <v>5000.0</v>
      </c>
      <c r="H79" s="9" t="str">
        <f t="shared" si="1"/>
        <v>Yes</v>
      </c>
      <c r="I79" s="9" t="s">
        <v>505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hidden="1" customHeight="1">
      <c r="A80" s="7">
        <v>9.0</v>
      </c>
      <c r="B80" s="8" t="s">
        <v>138</v>
      </c>
      <c r="C80" s="7" t="s">
        <v>35</v>
      </c>
      <c r="D80" s="9">
        <v>9.0</v>
      </c>
      <c r="E80" s="8" t="s">
        <v>139</v>
      </c>
      <c r="F80" s="10">
        <v>2247.0</v>
      </c>
      <c r="G80" s="9">
        <v>4494.0</v>
      </c>
      <c r="H80" s="9" t="str">
        <f t="shared" si="1"/>
        <v>Yes</v>
      </c>
      <c r="I80" s="9" t="s">
        <v>506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hidden="1" customHeight="1">
      <c r="A81" s="7">
        <v>34.0</v>
      </c>
      <c r="B81" s="8" t="s">
        <v>140</v>
      </c>
      <c r="C81" s="7" t="s">
        <v>25</v>
      </c>
      <c r="D81" s="9">
        <v>34.0</v>
      </c>
      <c r="E81" s="8" t="s">
        <v>141</v>
      </c>
      <c r="F81" s="10">
        <v>1981.0</v>
      </c>
      <c r="G81" s="10">
        <f>F81+200</f>
        <v>2181</v>
      </c>
      <c r="H81" s="9" t="str">
        <f t="shared" si="1"/>
        <v>Yes</v>
      </c>
      <c r="I81" s="9" t="s">
        <v>507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hidden="1" customHeight="1">
      <c r="A82" s="7">
        <v>34.0</v>
      </c>
      <c r="B82" s="8" t="s">
        <v>140</v>
      </c>
      <c r="C82" s="7" t="s">
        <v>25</v>
      </c>
      <c r="D82" s="9">
        <v>191.0</v>
      </c>
      <c r="E82" s="8" t="s">
        <v>142</v>
      </c>
      <c r="F82" s="10">
        <v>192.0</v>
      </c>
      <c r="G82" s="10">
        <f>F82+25</f>
        <v>217</v>
      </c>
      <c r="H82" s="9" t="str">
        <f t="shared" si="1"/>
        <v>Yes</v>
      </c>
      <c r="I82" s="9" t="s">
        <v>508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hidden="1" customHeight="1">
      <c r="A83" s="7">
        <v>57.0</v>
      </c>
      <c r="B83" s="8" t="s">
        <v>143</v>
      </c>
      <c r="C83" s="7" t="s">
        <v>25</v>
      </c>
      <c r="D83" s="9">
        <v>57.0</v>
      </c>
      <c r="E83" s="8" t="s">
        <v>144</v>
      </c>
      <c r="F83" s="10">
        <v>4783.0</v>
      </c>
      <c r="G83" s="9">
        <v>9566.0</v>
      </c>
      <c r="H83" s="9" t="str">
        <f t="shared" si="1"/>
        <v>Yes</v>
      </c>
      <c r="I83" s="9" t="s">
        <v>509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7">
        <v>29.0</v>
      </c>
      <c r="B84" s="8" t="s">
        <v>145</v>
      </c>
      <c r="C84" s="7" t="s">
        <v>31</v>
      </c>
      <c r="D84" s="9">
        <v>29.0</v>
      </c>
      <c r="E84" s="8" t="s">
        <v>146</v>
      </c>
      <c r="F84" s="10">
        <v>3143.0</v>
      </c>
      <c r="G84" s="9" t="s">
        <v>510</v>
      </c>
      <c r="H84" s="9" t="str">
        <f t="shared" si="1"/>
        <v>Yes</v>
      </c>
      <c r="I84" s="9" t="s">
        <v>511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hidden="1" customHeight="1">
      <c r="A85" s="7">
        <v>59.0</v>
      </c>
      <c r="B85" s="8" t="s">
        <v>147</v>
      </c>
      <c r="C85" s="7" t="s">
        <v>25</v>
      </c>
      <c r="D85" s="9">
        <v>224.0</v>
      </c>
      <c r="E85" s="8" t="s">
        <v>148</v>
      </c>
      <c r="F85" s="10">
        <v>127.0</v>
      </c>
      <c r="G85" s="9">
        <v>145.0</v>
      </c>
      <c r="H85" s="9" t="str">
        <f t="shared" si="1"/>
        <v>Yes</v>
      </c>
      <c r="I85" s="9" t="s">
        <v>512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hidden="1" customHeight="1">
      <c r="A86" s="7">
        <v>59.0</v>
      </c>
      <c r="B86" s="8" t="s">
        <v>147</v>
      </c>
      <c r="C86" s="7" t="s">
        <v>25</v>
      </c>
      <c r="D86" s="9">
        <v>59.0</v>
      </c>
      <c r="E86" s="8" t="s">
        <v>149</v>
      </c>
      <c r="F86" s="10">
        <v>2908.0</v>
      </c>
      <c r="G86" s="9">
        <v>3100.0</v>
      </c>
      <c r="H86" s="9" t="str">
        <f t="shared" si="1"/>
        <v>Yes</v>
      </c>
      <c r="I86" s="9" t="s">
        <v>513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hidden="1" customHeight="1">
      <c r="A87" s="7">
        <v>59.0</v>
      </c>
      <c r="B87" s="8" t="s">
        <v>147</v>
      </c>
      <c r="C87" s="7" t="s">
        <v>25</v>
      </c>
      <c r="D87" s="9">
        <v>103.0</v>
      </c>
      <c r="E87" s="8" t="s">
        <v>150</v>
      </c>
      <c r="F87" s="10">
        <v>1387.0</v>
      </c>
      <c r="G87" s="9">
        <v>1387.0</v>
      </c>
      <c r="H87" s="9" t="str">
        <f t="shared" si="1"/>
        <v>No</v>
      </c>
      <c r="I87" s="9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hidden="1" customHeight="1">
      <c r="A88" s="7">
        <v>197.0</v>
      </c>
      <c r="B88" s="8" t="s">
        <v>151</v>
      </c>
      <c r="C88" s="7" t="s">
        <v>25</v>
      </c>
      <c r="D88" s="9">
        <v>202.0</v>
      </c>
      <c r="E88" s="8" t="s">
        <v>152</v>
      </c>
      <c r="F88" s="10">
        <v>459.0</v>
      </c>
      <c r="G88" s="9">
        <v>918.0</v>
      </c>
      <c r="H88" s="9" t="str">
        <f t="shared" si="1"/>
        <v>Yes</v>
      </c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hidden="1" customHeight="1">
      <c r="A89" s="7">
        <v>197.0</v>
      </c>
      <c r="B89" s="8" t="s">
        <v>151</v>
      </c>
      <c r="C89" s="7" t="s">
        <v>25</v>
      </c>
      <c r="D89" s="9">
        <v>197.0</v>
      </c>
      <c r="E89" s="8" t="s">
        <v>153</v>
      </c>
      <c r="F89" s="10">
        <v>731.0</v>
      </c>
      <c r="G89" s="37">
        <v>2193.0</v>
      </c>
      <c r="H89" s="9" t="str">
        <f t="shared" si="1"/>
        <v>Yes</v>
      </c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hidden="1" customHeight="1">
      <c r="A90" s="13">
        <v>309.0</v>
      </c>
      <c r="B90" s="14" t="s">
        <v>154</v>
      </c>
      <c r="C90" s="13" t="s">
        <v>35</v>
      </c>
      <c r="D90" s="15">
        <v>309.0</v>
      </c>
      <c r="E90" s="14" t="s">
        <v>155</v>
      </c>
      <c r="F90" s="16"/>
      <c r="G90" s="15"/>
      <c r="H90" s="15" t="str">
        <f t="shared" si="1"/>
        <v>No</v>
      </c>
      <c r="I90" s="9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hidden="1" customHeight="1">
      <c r="A91" s="13">
        <v>309.0</v>
      </c>
      <c r="B91" s="14" t="s">
        <v>154</v>
      </c>
      <c r="C91" s="13" t="s">
        <v>35</v>
      </c>
      <c r="D91" s="15">
        <v>293.0</v>
      </c>
      <c r="E91" s="14" t="s">
        <v>156</v>
      </c>
      <c r="F91" s="16"/>
      <c r="G91" s="15"/>
      <c r="H91" s="15" t="str">
        <f t="shared" si="1"/>
        <v>No</v>
      </c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hidden="1" customHeight="1">
      <c r="A92" s="13">
        <v>309.0</v>
      </c>
      <c r="B92" s="14" t="s">
        <v>154</v>
      </c>
      <c r="C92" s="13" t="s">
        <v>35</v>
      </c>
      <c r="D92" s="15">
        <v>523.0</v>
      </c>
      <c r="E92" s="14" t="s">
        <v>157</v>
      </c>
      <c r="F92" s="16"/>
      <c r="G92" s="15"/>
      <c r="H92" s="15" t="str">
        <f t="shared" si="1"/>
        <v>No</v>
      </c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hidden="1" customHeight="1">
      <c r="A93" s="13">
        <v>309.0</v>
      </c>
      <c r="B93" s="14" t="s">
        <v>154</v>
      </c>
      <c r="C93" s="13" t="s">
        <v>35</v>
      </c>
      <c r="D93" s="15">
        <v>330.0</v>
      </c>
      <c r="E93" s="14" t="s">
        <v>158</v>
      </c>
      <c r="F93" s="16"/>
      <c r="G93" s="15"/>
      <c r="H93" s="15" t="str">
        <f t="shared" si="1"/>
        <v>No</v>
      </c>
      <c r="I93" s="9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hidden="1" customHeight="1">
      <c r="A94" s="13">
        <v>309.0</v>
      </c>
      <c r="B94" s="14" t="s">
        <v>154</v>
      </c>
      <c r="C94" s="13" t="s">
        <v>35</v>
      </c>
      <c r="D94" s="15">
        <v>331.0</v>
      </c>
      <c r="E94" s="14" t="s">
        <v>159</v>
      </c>
      <c r="F94" s="16"/>
      <c r="G94" s="15"/>
      <c r="H94" s="15" t="str">
        <f t="shared" si="1"/>
        <v>No</v>
      </c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hidden="1" customHeight="1">
      <c r="A95" s="7">
        <v>377.0</v>
      </c>
      <c r="B95" s="8" t="s">
        <v>160</v>
      </c>
      <c r="C95" s="7" t="s">
        <v>35</v>
      </c>
      <c r="D95" s="9">
        <v>377.0</v>
      </c>
      <c r="E95" s="8" t="s">
        <v>161</v>
      </c>
      <c r="F95" s="10">
        <v>1379.0</v>
      </c>
      <c r="G95" s="9">
        <v>1900.0</v>
      </c>
      <c r="H95" s="9" t="str">
        <f t="shared" si="1"/>
        <v>Yes</v>
      </c>
      <c r="I95" s="9" t="s">
        <v>514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hidden="1" customHeight="1">
      <c r="A96" s="7">
        <v>136.0</v>
      </c>
      <c r="B96" s="8" t="s">
        <v>162</v>
      </c>
      <c r="C96" s="7" t="s">
        <v>35</v>
      </c>
      <c r="D96" s="9">
        <v>136.0</v>
      </c>
      <c r="E96" s="8" t="s">
        <v>163</v>
      </c>
      <c r="F96" s="10">
        <v>2107.0</v>
      </c>
      <c r="G96" s="9">
        <v>2739.0</v>
      </c>
      <c r="H96" s="9" t="str">
        <f t="shared" si="1"/>
        <v>Yes</v>
      </c>
      <c r="I96" s="9" t="s">
        <v>515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7">
        <v>44.0</v>
      </c>
      <c r="B97" s="8" t="s">
        <v>164</v>
      </c>
      <c r="C97" s="7" t="s">
        <v>31</v>
      </c>
      <c r="D97" s="9">
        <v>44.0</v>
      </c>
      <c r="E97" s="8" t="s">
        <v>165</v>
      </c>
      <c r="F97" s="10">
        <v>2499.0</v>
      </c>
      <c r="G97" s="9">
        <v>3500.0</v>
      </c>
      <c r="H97" s="9" t="str">
        <f t="shared" si="1"/>
        <v>Yes</v>
      </c>
      <c r="I97" s="9" t="s">
        <v>516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hidden="1" customHeight="1">
      <c r="A98" s="7">
        <v>100.0</v>
      </c>
      <c r="B98" s="8" t="s">
        <v>166</v>
      </c>
      <c r="C98" s="7" t="s">
        <v>35</v>
      </c>
      <c r="D98" s="9">
        <v>265.0</v>
      </c>
      <c r="E98" s="8" t="s">
        <v>167</v>
      </c>
      <c r="F98" s="10">
        <v>230.0</v>
      </c>
      <c r="G98" s="9">
        <v>276.0</v>
      </c>
      <c r="H98" s="9" t="str">
        <f t="shared" si="1"/>
        <v>Yes</v>
      </c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hidden="1" customHeight="1">
      <c r="A99" s="7">
        <v>100.0</v>
      </c>
      <c r="B99" s="8" t="s">
        <v>166</v>
      </c>
      <c r="C99" s="7" t="s">
        <v>35</v>
      </c>
      <c r="D99" s="9">
        <v>100.0</v>
      </c>
      <c r="E99" s="8" t="s">
        <v>168</v>
      </c>
      <c r="F99" s="10">
        <v>1058.0</v>
      </c>
      <c r="G99" s="9">
        <v>1270.0</v>
      </c>
      <c r="H99" s="9" t="str">
        <f t="shared" si="1"/>
        <v>Yes</v>
      </c>
      <c r="I99" s="9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hidden="1" customHeight="1">
      <c r="A100" s="7">
        <v>100.0</v>
      </c>
      <c r="B100" s="8" t="s">
        <v>166</v>
      </c>
      <c r="C100" s="7" t="s">
        <v>35</v>
      </c>
      <c r="D100" s="9">
        <v>184.0</v>
      </c>
      <c r="E100" s="8" t="s">
        <v>169</v>
      </c>
      <c r="F100" s="10">
        <v>259.0</v>
      </c>
      <c r="G100" s="9">
        <v>310.0</v>
      </c>
      <c r="H100" s="9" t="str">
        <f t="shared" si="1"/>
        <v>Yes</v>
      </c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hidden="1" customHeight="1">
      <c r="A101" s="7">
        <v>100.0</v>
      </c>
      <c r="B101" s="8" t="s">
        <v>166</v>
      </c>
      <c r="C101" s="7" t="s">
        <v>35</v>
      </c>
      <c r="D101" s="9">
        <v>326.0</v>
      </c>
      <c r="E101" s="8" t="s">
        <v>170</v>
      </c>
      <c r="F101" s="10">
        <v>362.0</v>
      </c>
      <c r="G101" s="9">
        <v>434.0</v>
      </c>
      <c r="H101" s="9" t="str">
        <f t="shared" si="1"/>
        <v>Yes</v>
      </c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hidden="1" customHeight="1">
      <c r="A102" s="7">
        <v>100.0</v>
      </c>
      <c r="B102" s="8" t="s">
        <v>166</v>
      </c>
      <c r="C102" s="7" t="s">
        <v>35</v>
      </c>
      <c r="D102" s="9">
        <v>183.0</v>
      </c>
      <c r="E102" s="8" t="s">
        <v>171</v>
      </c>
      <c r="F102" s="10">
        <v>251.0</v>
      </c>
      <c r="G102" s="9">
        <v>301.0</v>
      </c>
      <c r="H102" s="9" t="str">
        <f t="shared" si="1"/>
        <v>Yes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hidden="1" customHeight="1">
      <c r="A103" s="7">
        <v>100.0</v>
      </c>
      <c r="B103" s="8" t="s">
        <v>166</v>
      </c>
      <c r="C103" s="7" t="s">
        <v>35</v>
      </c>
      <c r="D103" s="9">
        <v>192.0</v>
      </c>
      <c r="E103" s="8" t="s">
        <v>172</v>
      </c>
      <c r="F103" s="10">
        <v>796.0</v>
      </c>
      <c r="G103" s="9">
        <v>955.0</v>
      </c>
      <c r="H103" s="9" t="str">
        <f t="shared" si="1"/>
        <v>Yes</v>
      </c>
      <c r="I103" s="9" t="s">
        <v>517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>
        <v>25.0</v>
      </c>
      <c r="B104" s="8" t="s">
        <v>173</v>
      </c>
      <c r="C104" s="7" t="s">
        <v>31</v>
      </c>
      <c r="D104" s="9">
        <v>25.0</v>
      </c>
      <c r="E104" s="8" t="s">
        <v>174</v>
      </c>
      <c r="F104" s="10">
        <v>2631.0</v>
      </c>
      <c r="G104" s="9">
        <v>5262.0</v>
      </c>
      <c r="H104" s="9" t="str">
        <f t="shared" si="1"/>
        <v>Yes</v>
      </c>
      <c r="I104" s="9" t="s">
        <v>518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hidden="1" customHeight="1">
      <c r="A105" s="7">
        <v>87.0</v>
      </c>
      <c r="B105" s="8" t="s">
        <v>175</v>
      </c>
      <c r="C105" s="7" t="s">
        <v>35</v>
      </c>
      <c r="D105" s="9">
        <v>87.0</v>
      </c>
      <c r="E105" s="8" t="s">
        <v>176</v>
      </c>
      <c r="F105" s="10">
        <v>4292.0</v>
      </c>
      <c r="G105" s="37">
        <v>12000.0</v>
      </c>
      <c r="H105" s="9" t="str">
        <f t="shared" si="1"/>
        <v>Yes</v>
      </c>
      <c r="I105" s="9" t="s">
        <v>519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hidden="1" customHeight="1">
      <c r="A106" s="7">
        <v>40.0</v>
      </c>
      <c r="B106" s="8" t="s">
        <v>177</v>
      </c>
      <c r="C106" s="7" t="s">
        <v>25</v>
      </c>
      <c r="D106" s="9">
        <v>40.0</v>
      </c>
      <c r="E106" s="8" t="s">
        <v>178</v>
      </c>
      <c r="F106" s="10">
        <v>1457.0</v>
      </c>
      <c r="G106" s="9">
        <v>2914.0</v>
      </c>
      <c r="H106" s="9" t="str">
        <f t="shared" si="1"/>
        <v>Yes</v>
      </c>
      <c r="I106" s="9" t="s">
        <v>520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hidden="1" customHeight="1">
      <c r="A107" s="11">
        <v>75.0</v>
      </c>
      <c r="B107" s="8" t="s">
        <v>179</v>
      </c>
      <c r="C107" s="7" t="s">
        <v>40</v>
      </c>
      <c r="D107" s="9">
        <v>164.0</v>
      </c>
      <c r="E107" s="8" t="s">
        <v>180</v>
      </c>
      <c r="F107" s="10">
        <v>341.0</v>
      </c>
      <c r="G107" s="12">
        <v>341.0</v>
      </c>
      <c r="H107" s="9" t="str">
        <f t="shared" si="1"/>
        <v>No</v>
      </c>
      <c r="I107" s="9" t="s">
        <v>521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hidden="1" customHeight="1">
      <c r="A108" s="11">
        <v>75.0</v>
      </c>
      <c r="B108" s="8" t="s">
        <v>179</v>
      </c>
      <c r="C108" s="7" t="s">
        <v>40</v>
      </c>
      <c r="D108" s="9">
        <v>75.0</v>
      </c>
      <c r="E108" s="8" t="s">
        <v>181</v>
      </c>
      <c r="F108" s="10">
        <v>1732.0</v>
      </c>
      <c r="G108" s="12">
        <v>1732.0</v>
      </c>
      <c r="H108" s="9" t="str">
        <f t="shared" si="1"/>
        <v>No</v>
      </c>
      <c r="I108" s="9" t="s">
        <v>522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hidden="1" customHeight="1">
      <c r="A109" s="13">
        <v>3.0</v>
      </c>
      <c r="B109" s="14" t="s">
        <v>182</v>
      </c>
      <c r="C109" s="13" t="s">
        <v>35</v>
      </c>
      <c r="D109" s="15">
        <v>125.0</v>
      </c>
      <c r="E109" s="14" t="s">
        <v>183</v>
      </c>
      <c r="F109" s="16">
        <v>460.0</v>
      </c>
      <c r="G109" s="16">
        <v>500.0</v>
      </c>
      <c r="H109" s="15" t="str">
        <f t="shared" si="1"/>
        <v>Yes</v>
      </c>
      <c r="I109" s="1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hidden="1" customHeight="1">
      <c r="A110" s="13">
        <v>3.0</v>
      </c>
      <c r="B110" s="14" t="s">
        <v>182</v>
      </c>
      <c r="C110" s="13" t="s">
        <v>35</v>
      </c>
      <c r="D110" s="15">
        <v>160.0</v>
      </c>
      <c r="E110" s="14" t="s">
        <v>184</v>
      </c>
      <c r="F110" s="16">
        <v>250.0</v>
      </c>
      <c r="G110" s="16">
        <v>325.0</v>
      </c>
      <c r="H110" s="15" t="str">
        <f t="shared" si="1"/>
        <v>Yes</v>
      </c>
      <c r="I110" s="15" t="s">
        <v>523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hidden="1" customHeight="1">
      <c r="A111" s="13">
        <v>3.0</v>
      </c>
      <c r="B111" s="14" t="s">
        <v>182</v>
      </c>
      <c r="C111" s="13" t="s">
        <v>35</v>
      </c>
      <c r="D111" s="15">
        <v>3.0</v>
      </c>
      <c r="E111" s="14" t="s">
        <v>185</v>
      </c>
      <c r="F111" s="16">
        <v>1077.0</v>
      </c>
      <c r="G111" s="16">
        <v>1077.0</v>
      </c>
      <c r="H111" s="15" t="str">
        <f t="shared" si="1"/>
        <v>No</v>
      </c>
      <c r="I111" s="1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hidden="1" customHeight="1">
      <c r="A112" s="13">
        <v>3.0</v>
      </c>
      <c r="B112" s="14" t="s">
        <v>182</v>
      </c>
      <c r="C112" s="13" t="s">
        <v>35</v>
      </c>
      <c r="D112" s="15">
        <v>147.0</v>
      </c>
      <c r="E112" s="14" t="s">
        <v>186</v>
      </c>
      <c r="F112" s="16">
        <v>285.0</v>
      </c>
      <c r="G112" s="16">
        <v>300.0</v>
      </c>
      <c r="H112" s="15" t="str">
        <f t="shared" si="1"/>
        <v>Yes</v>
      </c>
      <c r="I112" s="1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hidden="1" customHeight="1">
      <c r="A113" s="13">
        <v>3.0</v>
      </c>
      <c r="B113" s="14" t="s">
        <v>182</v>
      </c>
      <c r="C113" s="13" t="s">
        <v>35</v>
      </c>
      <c r="D113" s="15">
        <v>344.0</v>
      </c>
      <c r="E113" s="14" t="s">
        <v>187</v>
      </c>
      <c r="F113" s="16">
        <v>211.0</v>
      </c>
      <c r="G113" s="16">
        <v>300.0</v>
      </c>
      <c r="H113" s="15" t="str">
        <f t="shared" si="1"/>
        <v>Yes</v>
      </c>
      <c r="I113" s="15" t="s">
        <v>523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hidden="1" customHeight="1">
      <c r="A114" s="13">
        <v>3.0</v>
      </c>
      <c r="B114" s="14" t="s">
        <v>182</v>
      </c>
      <c r="C114" s="13" t="s">
        <v>35</v>
      </c>
      <c r="D114" s="15">
        <v>329.0</v>
      </c>
      <c r="E114" s="14" t="s">
        <v>188</v>
      </c>
      <c r="F114" s="16">
        <v>30.0</v>
      </c>
      <c r="G114" s="16" t="s">
        <v>524</v>
      </c>
      <c r="H114" s="15" t="str">
        <f t="shared" si="1"/>
        <v>Yes</v>
      </c>
      <c r="I114" s="15" t="s">
        <v>525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hidden="1" customHeight="1">
      <c r="A115" s="7">
        <v>78.0</v>
      </c>
      <c r="B115" s="8" t="s">
        <v>189</v>
      </c>
      <c r="C115" s="7" t="s">
        <v>25</v>
      </c>
      <c r="D115" s="9">
        <v>78.0</v>
      </c>
      <c r="E115" s="8" t="s">
        <v>190</v>
      </c>
      <c r="F115" s="10">
        <v>1594.0</v>
      </c>
      <c r="G115" s="9">
        <v>1594.0</v>
      </c>
      <c r="H115" s="9" t="str">
        <f t="shared" si="1"/>
        <v>No</v>
      </c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>
        <v>72.0</v>
      </c>
      <c r="B116" s="8" t="s">
        <v>191</v>
      </c>
      <c r="C116" s="7" t="s">
        <v>31</v>
      </c>
      <c r="D116" s="9">
        <v>72.0</v>
      </c>
      <c r="E116" s="8" t="s">
        <v>192</v>
      </c>
      <c r="F116" s="10">
        <v>1848.0</v>
      </c>
      <c r="G116" s="9">
        <v>3348.0</v>
      </c>
      <c r="H116" s="9" t="str">
        <f t="shared" si="1"/>
        <v>Yes</v>
      </c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>
        <v>14.0</v>
      </c>
      <c r="B117" s="8" t="s">
        <v>193</v>
      </c>
      <c r="C117" s="7" t="s">
        <v>31</v>
      </c>
      <c r="D117" s="9">
        <v>14.0</v>
      </c>
      <c r="E117" s="8" t="s">
        <v>194</v>
      </c>
      <c r="F117" s="10">
        <v>4129.0</v>
      </c>
      <c r="G117" s="9">
        <v>5000.0</v>
      </c>
      <c r="H117" s="9" t="str">
        <f t="shared" si="1"/>
        <v>Yes</v>
      </c>
      <c r="I117" s="9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hidden="1" customHeight="1">
      <c r="A118" s="7">
        <v>139.0</v>
      </c>
      <c r="B118" s="8" t="s">
        <v>195</v>
      </c>
      <c r="C118" s="7" t="s">
        <v>35</v>
      </c>
      <c r="D118" s="9">
        <v>159.0</v>
      </c>
      <c r="E118" s="8" t="s">
        <v>196</v>
      </c>
      <c r="F118" s="10">
        <v>942.0</v>
      </c>
      <c r="G118" s="9">
        <v>150.0</v>
      </c>
      <c r="H118" s="9" t="str">
        <f t="shared" si="1"/>
        <v>Yes</v>
      </c>
      <c r="I118" s="9" t="s">
        <v>526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hidden="1" customHeight="1">
      <c r="A119" s="7">
        <v>139.0</v>
      </c>
      <c r="B119" s="8" t="s">
        <v>195</v>
      </c>
      <c r="C119" s="7" t="s">
        <v>35</v>
      </c>
      <c r="D119" s="9">
        <v>139.0</v>
      </c>
      <c r="E119" s="8" t="s">
        <v>197</v>
      </c>
      <c r="F119" s="10">
        <v>1228.0</v>
      </c>
      <c r="G119" s="9">
        <v>1400.0</v>
      </c>
      <c r="H119" s="9" t="str">
        <f t="shared" si="1"/>
        <v>Yes</v>
      </c>
      <c r="I119" s="9" t="s">
        <v>497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hidden="1" customHeight="1">
      <c r="A120" s="7">
        <v>139.0</v>
      </c>
      <c r="B120" s="8" t="s">
        <v>195</v>
      </c>
      <c r="C120" s="7" t="s">
        <v>35</v>
      </c>
      <c r="D120" s="9">
        <v>218.0</v>
      </c>
      <c r="E120" s="8" t="s">
        <v>198</v>
      </c>
      <c r="F120" s="10">
        <v>163.0</v>
      </c>
      <c r="G120" s="9">
        <v>200.0</v>
      </c>
      <c r="H120" s="9" t="str">
        <f t="shared" si="1"/>
        <v>Yes</v>
      </c>
      <c r="I120" s="9" t="s">
        <v>497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hidden="1" customHeight="1">
      <c r="A121" s="7">
        <v>241.0</v>
      </c>
      <c r="B121" s="8" t="s">
        <v>199</v>
      </c>
      <c r="C121" s="7" t="s">
        <v>35</v>
      </c>
      <c r="D121" s="9">
        <v>277.0</v>
      </c>
      <c r="E121" s="8" t="s">
        <v>200</v>
      </c>
      <c r="F121" s="10">
        <v>104.0</v>
      </c>
      <c r="G121" s="9">
        <v>114.0</v>
      </c>
      <c r="H121" s="9" t="str">
        <f t="shared" si="1"/>
        <v>Yes</v>
      </c>
      <c r="I121" s="9" t="s">
        <v>527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hidden="1" customHeight="1">
      <c r="A122" s="13">
        <v>241.0</v>
      </c>
      <c r="B122" s="14" t="s">
        <v>199</v>
      </c>
      <c r="C122" s="13" t="s">
        <v>35</v>
      </c>
      <c r="D122" s="15">
        <v>204.0</v>
      </c>
      <c r="E122" s="14" t="s">
        <v>201</v>
      </c>
      <c r="F122" s="16" t="s">
        <v>202</v>
      </c>
      <c r="G122" s="15" t="s">
        <v>202</v>
      </c>
      <c r="H122" s="15" t="str">
        <f t="shared" si="1"/>
        <v>No</v>
      </c>
      <c r="I122" s="1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hidden="1" customHeight="1">
      <c r="A123" s="7">
        <v>241.0</v>
      </c>
      <c r="B123" s="8" t="s">
        <v>199</v>
      </c>
      <c r="C123" s="7" t="s">
        <v>35</v>
      </c>
      <c r="D123" s="9">
        <v>241.0</v>
      </c>
      <c r="E123" s="8" t="s">
        <v>204</v>
      </c>
      <c r="F123" s="10">
        <v>415.0</v>
      </c>
      <c r="G123" s="9">
        <v>435.0</v>
      </c>
      <c r="H123" s="9" t="str">
        <f t="shared" si="1"/>
        <v>Yes</v>
      </c>
      <c r="I123" s="9" t="s">
        <v>527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hidden="1" customHeight="1">
      <c r="A124" s="7">
        <v>241.0</v>
      </c>
      <c r="B124" s="8" t="s">
        <v>199</v>
      </c>
      <c r="C124" s="7" t="s">
        <v>35</v>
      </c>
      <c r="D124" s="9">
        <v>343.0</v>
      </c>
      <c r="E124" s="8" t="s">
        <v>205</v>
      </c>
      <c r="F124" s="10">
        <v>206.0</v>
      </c>
      <c r="G124" s="9">
        <v>216.0</v>
      </c>
      <c r="H124" s="9" t="str">
        <f t="shared" si="1"/>
        <v>Yes</v>
      </c>
      <c r="I124" s="9" t="s">
        <v>527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hidden="1" customHeight="1">
      <c r="A125" s="7">
        <v>241.0</v>
      </c>
      <c r="B125" s="8" t="s">
        <v>199</v>
      </c>
      <c r="C125" s="7" t="s">
        <v>35</v>
      </c>
      <c r="D125" s="9">
        <v>355.0</v>
      </c>
      <c r="E125" s="8" t="s">
        <v>206</v>
      </c>
      <c r="F125" s="10">
        <v>178.0</v>
      </c>
      <c r="G125" s="9">
        <v>188.0</v>
      </c>
      <c r="H125" s="9" t="str">
        <f t="shared" si="1"/>
        <v>Yes</v>
      </c>
      <c r="I125" s="9" t="s">
        <v>527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hidden="1" customHeight="1">
      <c r="A126" s="13">
        <v>64.0</v>
      </c>
      <c r="B126" s="14" t="s">
        <v>207</v>
      </c>
      <c r="C126" s="13" t="s">
        <v>35</v>
      </c>
      <c r="D126" s="15">
        <v>203.0</v>
      </c>
      <c r="E126" s="14" t="s">
        <v>208</v>
      </c>
      <c r="F126" s="16">
        <v>108.0</v>
      </c>
      <c r="G126" s="15">
        <v>108.0</v>
      </c>
      <c r="H126" s="15" t="str">
        <f t="shared" si="1"/>
        <v>No</v>
      </c>
      <c r="I126" s="1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hidden="1" customHeight="1">
      <c r="A127" s="7">
        <v>64.0</v>
      </c>
      <c r="B127" s="8" t="s">
        <v>207</v>
      </c>
      <c r="C127" s="7" t="s">
        <v>35</v>
      </c>
      <c r="D127" s="9">
        <v>199.0</v>
      </c>
      <c r="E127" s="8" t="s">
        <v>209</v>
      </c>
      <c r="F127" s="10">
        <v>186.0</v>
      </c>
      <c r="G127" s="9">
        <v>186.0</v>
      </c>
      <c r="H127" s="9" t="str">
        <f t="shared" si="1"/>
        <v>No</v>
      </c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hidden="1" customHeight="1">
      <c r="A128" s="7">
        <v>64.0</v>
      </c>
      <c r="B128" s="8" t="s">
        <v>207</v>
      </c>
      <c r="C128" s="7" t="s">
        <v>35</v>
      </c>
      <c r="D128" s="9">
        <v>64.0</v>
      </c>
      <c r="E128" s="8" t="s">
        <v>210</v>
      </c>
      <c r="F128" s="10">
        <v>3182.0</v>
      </c>
      <c r="G128" s="9">
        <v>3182.0</v>
      </c>
      <c r="H128" s="9" t="str">
        <f t="shared" si="1"/>
        <v>No</v>
      </c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hidden="1" customHeight="1">
      <c r="A129" s="7">
        <v>17.0</v>
      </c>
      <c r="B129" s="8" t="s">
        <v>211</v>
      </c>
      <c r="C129" s="7" t="s">
        <v>35</v>
      </c>
      <c r="D129" s="9">
        <v>17.0</v>
      </c>
      <c r="E129" s="8" t="s">
        <v>212</v>
      </c>
      <c r="F129" s="10">
        <v>3076.0</v>
      </c>
      <c r="G129" s="37">
        <v>13000.0</v>
      </c>
      <c r="H129" s="9" t="str">
        <f t="shared" si="1"/>
        <v>Yes</v>
      </c>
      <c r="I129" s="9" t="s">
        <v>528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hidden="1" customHeight="1">
      <c r="A130" s="13">
        <v>30.0</v>
      </c>
      <c r="B130" s="14" t="s">
        <v>213</v>
      </c>
      <c r="C130" s="13" t="s">
        <v>35</v>
      </c>
      <c r="D130" s="15">
        <v>281.0</v>
      </c>
      <c r="E130" s="14" t="s">
        <v>214</v>
      </c>
      <c r="F130" s="16">
        <v>68.0</v>
      </c>
      <c r="G130" s="15">
        <v>68.0</v>
      </c>
      <c r="H130" s="15" t="str">
        <f t="shared" si="1"/>
        <v>No</v>
      </c>
      <c r="I130" s="1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hidden="1" customHeight="1">
      <c r="A131" s="7">
        <v>30.0</v>
      </c>
      <c r="B131" s="8" t="s">
        <v>213</v>
      </c>
      <c r="C131" s="7" t="s">
        <v>35</v>
      </c>
      <c r="D131" s="9">
        <v>30.0</v>
      </c>
      <c r="E131" s="8" t="s">
        <v>215</v>
      </c>
      <c r="F131" s="10">
        <v>2956.0</v>
      </c>
      <c r="G131" s="9">
        <v>3296.0</v>
      </c>
      <c r="H131" s="9" t="str">
        <f t="shared" si="1"/>
        <v>Yes</v>
      </c>
      <c r="I131" s="9" t="s">
        <v>529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>
        <v>10.0</v>
      </c>
      <c r="B132" s="8" t="s">
        <v>216</v>
      </c>
      <c r="C132" s="7" t="s">
        <v>31</v>
      </c>
      <c r="D132" s="9">
        <v>10.0</v>
      </c>
      <c r="E132" s="8" t="s">
        <v>217</v>
      </c>
      <c r="F132" s="10">
        <v>2405.0</v>
      </c>
      <c r="G132" s="9">
        <v>2800.0</v>
      </c>
      <c r="H132" s="9" t="str">
        <f t="shared" si="1"/>
        <v>Yes</v>
      </c>
      <c r="I132" s="9" t="s">
        <v>530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>
        <v>10.0</v>
      </c>
      <c r="B133" s="8" t="s">
        <v>216</v>
      </c>
      <c r="C133" s="7" t="s">
        <v>31</v>
      </c>
      <c r="D133" s="9">
        <v>161.0</v>
      </c>
      <c r="E133" s="8" t="s">
        <v>218</v>
      </c>
      <c r="F133" s="10">
        <v>202.0</v>
      </c>
      <c r="G133" s="9">
        <v>202.0</v>
      </c>
      <c r="H133" s="9" t="str">
        <f t="shared" si="1"/>
        <v>No</v>
      </c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hidden="1" customHeight="1">
      <c r="A134" s="13">
        <v>341.0</v>
      </c>
      <c r="B134" s="14" t="s">
        <v>219</v>
      </c>
      <c r="C134" s="13" t="s">
        <v>25</v>
      </c>
      <c r="D134" s="15">
        <v>347.0</v>
      </c>
      <c r="E134" s="14" t="s">
        <v>220</v>
      </c>
      <c r="F134" s="16"/>
      <c r="G134" s="15"/>
      <c r="H134" s="15" t="str">
        <f t="shared" si="1"/>
        <v>No</v>
      </c>
      <c r="I134" s="1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hidden="1" customHeight="1">
      <c r="A135" s="13">
        <v>341.0</v>
      </c>
      <c r="B135" s="14" t="s">
        <v>219</v>
      </c>
      <c r="C135" s="13" t="s">
        <v>25</v>
      </c>
      <c r="D135" s="15">
        <v>547.0</v>
      </c>
      <c r="E135" s="14" t="s">
        <v>221</v>
      </c>
      <c r="F135" s="16"/>
      <c r="G135" s="15"/>
      <c r="H135" s="15" t="str">
        <f t="shared" si="1"/>
        <v>No</v>
      </c>
      <c r="I135" s="1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hidden="1" customHeight="1">
      <c r="A136" s="13">
        <v>341.0</v>
      </c>
      <c r="B136" s="14" t="s">
        <v>219</v>
      </c>
      <c r="C136" s="13" t="s">
        <v>25</v>
      </c>
      <c r="D136" s="15">
        <v>341.0</v>
      </c>
      <c r="E136" s="14" t="s">
        <v>222</v>
      </c>
      <c r="F136" s="16"/>
      <c r="G136" s="15"/>
      <c r="H136" s="15" t="str">
        <f t="shared" si="1"/>
        <v>No</v>
      </c>
      <c r="I136" s="1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hidden="1" customHeight="1">
      <c r="A137" s="13">
        <v>359.0</v>
      </c>
      <c r="B137" s="14" t="s">
        <v>223</v>
      </c>
      <c r="C137" s="13" t="s">
        <v>35</v>
      </c>
      <c r="D137" s="15">
        <v>359.0</v>
      </c>
      <c r="E137" s="14" t="s">
        <v>224</v>
      </c>
      <c r="F137" s="16"/>
      <c r="G137" s="15"/>
      <c r="H137" s="15" t="str">
        <f t="shared" si="1"/>
        <v>No</v>
      </c>
      <c r="I137" s="1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hidden="1" customHeight="1">
      <c r="A138" s="13">
        <v>359.0</v>
      </c>
      <c r="B138" s="14" t="s">
        <v>223</v>
      </c>
      <c r="C138" s="13" t="s">
        <v>35</v>
      </c>
      <c r="D138" s="15">
        <v>364.0</v>
      </c>
      <c r="E138" s="14" t="s">
        <v>225</v>
      </c>
      <c r="F138" s="16"/>
      <c r="G138" s="15"/>
      <c r="H138" s="15" t="str">
        <f t="shared" si="1"/>
        <v>No</v>
      </c>
      <c r="I138" s="1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hidden="1" customHeight="1">
      <c r="A139" s="13">
        <v>359.0</v>
      </c>
      <c r="B139" s="14" t="s">
        <v>223</v>
      </c>
      <c r="C139" s="13" t="s">
        <v>35</v>
      </c>
      <c r="D139" s="15">
        <v>515.0</v>
      </c>
      <c r="E139" s="14" t="s">
        <v>226</v>
      </c>
      <c r="F139" s="16"/>
      <c r="G139" s="15"/>
      <c r="H139" s="15" t="str">
        <f t="shared" si="1"/>
        <v>No</v>
      </c>
      <c r="I139" s="1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hidden="1" customHeight="1">
      <c r="A140" s="13">
        <v>359.0</v>
      </c>
      <c r="B140" s="14" t="s">
        <v>223</v>
      </c>
      <c r="C140" s="13" t="s">
        <v>35</v>
      </c>
      <c r="D140" s="15">
        <v>516.0</v>
      </c>
      <c r="E140" s="14" t="s">
        <v>227</v>
      </c>
      <c r="F140" s="16"/>
      <c r="G140" s="15"/>
      <c r="H140" s="15" t="str">
        <f t="shared" si="1"/>
        <v>No</v>
      </c>
      <c r="I140" s="1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hidden="1" customHeight="1">
      <c r="A141" s="13">
        <v>359.0</v>
      </c>
      <c r="B141" s="14" t="s">
        <v>223</v>
      </c>
      <c r="C141" s="13" t="s">
        <v>35</v>
      </c>
      <c r="D141" s="15">
        <v>389.0</v>
      </c>
      <c r="E141" s="14" t="s">
        <v>228</v>
      </c>
      <c r="F141" s="16"/>
      <c r="G141" s="15"/>
      <c r="H141" s="15" t="str">
        <f t="shared" si="1"/>
        <v>No</v>
      </c>
      <c r="I141" s="1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hidden="1" customHeight="1">
      <c r="A142" s="13">
        <v>359.0</v>
      </c>
      <c r="B142" s="14" t="s">
        <v>223</v>
      </c>
      <c r="C142" s="13" t="s">
        <v>35</v>
      </c>
      <c r="D142" s="15">
        <v>398.0</v>
      </c>
      <c r="E142" s="14" t="s">
        <v>229</v>
      </c>
      <c r="F142" s="16"/>
      <c r="G142" s="15"/>
      <c r="H142" s="15" t="str">
        <f t="shared" si="1"/>
        <v>No</v>
      </c>
      <c r="I142" s="1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hidden="1" customHeight="1">
      <c r="A143" s="13">
        <v>359.0</v>
      </c>
      <c r="B143" s="14" t="s">
        <v>223</v>
      </c>
      <c r="C143" s="13" t="s">
        <v>35</v>
      </c>
      <c r="D143" s="15">
        <v>399.0</v>
      </c>
      <c r="E143" s="14" t="s">
        <v>230</v>
      </c>
      <c r="F143" s="16"/>
      <c r="G143" s="15"/>
      <c r="H143" s="15" t="str">
        <f t="shared" si="1"/>
        <v>No</v>
      </c>
      <c r="I143" s="1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hidden="1" customHeight="1">
      <c r="A144" s="13">
        <v>359.0</v>
      </c>
      <c r="B144" s="14" t="s">
        <v>223</v>
      </c>
      <c r="C144" s="13" t="s">
        <v>35</v>
      </c>
      <c r="D144" s="15">
        <v>559.0</v>
      </c>
      <c r="E144" s="14" t="s">
        <v>231</v>
      </c>
      <c r="F144" s="16"/>
      <c r="G144" s="15"/>
      <c r="H144" s="15" t="str">
        <f t="shared" si="1"/>
        <v>No</v>
      </c>
      <c r="I144" s="1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hidden="1" customHeight="1">
      <c r="A145" s="7">
        <v>76.0</v>
      </c>
      <c r="B145" s="8" t="s">
        <v>232</v>
      </c>
      <c r="C145" s="7" t="s">
        <v>35</v>
      </c>
      <c r="D145" s="9">
        <v>76.0</v>
      </c>
      <c r="E145" s="8" t="s">
        <v>233</v>
      </c>
      <c r="F145" s="10">
        <v>2419.0</v>
      </c>
      <c r="G145" s="9">
        <v>3100.0</v>
      </c>
      <c r="H145" s="9" t="str">
        <f t="shared" si="1"/>
        <v>Yes</v>
      </c>
      <c r="I145" s="9" t="s">
        <v>531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hidden="1" customHeight="1">
      <c r="A146" s="7">
        <v>76.0</v>
      </c>
      <c r="B146" s="8" t="s">
        <v>232</v>
      </c>
      <c r="C146" s="7" t="s">
        <v>35</v>
      </c>
      <c r="D146" s="9">
        <v>152.0</v>
      </c>
      <c r="E146" s="8" t="s">
        <v>234</v>
      </c>
      <c r="F146" s="10">
        <v>191.0</v>
      </c>
      <c r="G146" s="9">
        <v>300.0</v>
      </c>
      <c r="H146" s="9" t="str">
        <f t="shared" si="1"/>
        <v>Yes</v>
      </c>
      <c r="I146" s="9" t="s">
        <v>531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hidden="1" customHeight="1">
      <c r="A147" s="7">
        <v>76.0</v>
      </c>
      <c r="B147" s="8" t="s">
        <v>232</v>
      </c>
      <c r="C147" s="7" t="s">
        <v>35</v>
      </c>
      <c r="D147" s="9">
        <v>266.0</v>
      </c>
      <c r="E147" s="8" t="s">
        <v>235</v>
      </c>
      <c r="F147" s="10">
        <v>610.0</v>
      </c>
      <c r="G147" s="9">
        <v>800.0</v>
      </c>
      <c r="H147" s="9" t="str">
        <f t="shared" si="1"/>
        <v>Yes</v>
      </c>
      <c r="I147" s="38" t="s">
        <v>531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>
        <v>122.0</v>
      </c>
      <c r="B148" s="8" t="s">
        <v>236</v>
      </c>
      <c r="C148" s="7" t="s">
        <v>31</v>
      </c>
      <c r="D148" s="9">
        <v>122.0</v>
      </c>
      <c r="E148" s="8" t="s">
        <v>237</v>
      </c>
      <c r="F148" s="10">
        <v>2392.0</v>
      </c>
      <c r="G148" s="9">
        <f>2392+500</f>
        <v>2892</v>
      </c>
      <c r="H148" s="9" t="str">
        <f t="shared" si="1"/>
        <v>Yes</v>
      </c>
      <c r="I148" s="9" t="s">
        <v>532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>
        <v>168.0</v>
      </c>
      <c r="B149" s="8" t="s">
        <v>238</v>
      </c>
      <c r="C149" s="7" t="s">
        <v>31</v>
      </c>
      <c r="D149" s="9">
        <v>168.0</v>
      </c>
      <c r="E149" s="8" t="s">
        <v>239</v>
      </c>
      <c r="F149" s="10">
        <v>1325.0</v>
      </c>
      <c r="G149" s="9">
        <v>1825.0</v>
      </c>
      <c r="H149" s="9" t="str">
        <f t="shared" si="1"/>
        <v>Yes</v>
      </c>
      <c r="I149" s="9" t="s">
        <v>533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hidden="1" customHeight="1">
      <c r="A150" s="7">
        <v>186.0</v>
      </c>
      <c r="B150" s="8" t="s">
        <v>240</v>
      </c>
      <c r="C150" s="7" t="s">
        <v>40</v>
      </c>
      <c r="D150" s="9">
        <v>54.0</v>
      </c>
      <c r="E150" s="8" t="s">
        <v>241</v>
      </c>
      <c r="F150" s="10">
        <v>854.0</v>
      </c>
      <c r="G150" s="10">
        <v>854.0</v>
      </c>
      <c r="H150" s="9" t="str">
        <f t="shared" si="1"/>
        <v>No</v>
      </c>
      <c r="I150" s="9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hidden="1" customHeight="1">
      <c r="A151" s="7">
        <v>186.0</v>
      </c>
      <c r="B151" s="8" t="s">
        <v>240</v>
      </c>
      <c r="C151" s="7" t="s">
        <v>40</v>
      </c>
      <c r="D151" s="9">
        <v>186.0</v>
      </c>
      <c r="E151" s="8" t="s">
        <v>242</v>
      </c>
      <c r="F151" s="10">
        <v>781.0</v>
      </c>
      <c r="G151" s="10">
        <v>781.0</v>
      </c>
      <c r="H151" s="9" t="str">
        <f t="shared" si="1"/>
        <v>No</v>
      </c>
      <c r="I151" s="9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hidden="1" customHeight="1">
      <c r="A152" s="7">
        <v>186.0</v>
      </c>
      <c r="B152" s="8" t="s">
        <v>240</v>
      </c>
      <c r="C152" s="7" t="s">
        <v>40</v>
      </c>
      <c r="D152" s="9">
        <v>201.0</v>
      </c>
      <c r="E152" s="8" t="s">
        <v>243</v>
      </c>
      <c r="F152" s="10">
        <v>103.0</v>
      </c>
      <c r="G152" s="10">
        <v>103.0</v>
      </c>
      <c r="H152" s="9" t="str">
        <f t="shared" si="1"/>
        <v>No</v>
      </c>
      <c r="I152" s="9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hidden="1" customHeight="1">
      <c r="A153" s="7">
        <v>186.0</v>
      </c>
      <c r="B153" s="8" t="s">
        <v>240</v>
      </c>
      <c r="C153" s="7" t="s">
        <v>40</v>
      </c>
      <c r="D153" s="9">
        <v>143.0</v>
      </c>
      <c r="E153" s="8" t="s">
        <v>244</v>
      </c>
      <c r="F153" s="10">
        <v>13.0</v>
      </c>
      <c r="G153" s="10">
        <v>13.0</v>
      </c>
      <c r="H153" s="9" t="str">
        <f t="shared" si="1"/>
        <v>No</v>
      </c>
      <c r="I153" s="9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hidden="1" customHeight="1">
      <c r="A154" s="7">
        <v>101.0</v>
      </c>
      <c r="B154" s="8" t="s">
        <v>245</v>
      </c>
      <c r="C154" s="7" t="s">
        <v>35</v>
      </c>
      <c r="D154" s="9">
        <v>101.0</v>
      </c>
      <c r="E154" s="8" t="s">
        <v>246</v>
      </c>
      <c r="F154" s="10">
        <v>1436.0</v>
      </c>
      <c r="G154" s="9" t="s">
        <v>534</v>
      </c>
      <c r="H154" s="9" t="str">
        <f t="shared" si="1"/>
        <v>Yes</v>
      </c>
      <c r="I154" s="9" t="s">
        <v>535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hidden="1" customHeight="1">
      <c r="A155" s="7">
        <v>20.0</v>
      </c>
      <c r="B155" s="8" t="s">
        <v>247</v>
      </c>
      <c r="C155" s="7" t="s">
        <v>35</v>
      </c>
      <c r="D155" s="9">
        <v>20.0</v>
      </c>
      <c r="E155" s="8" t="s">
        <v>248</v>
      </c>
      <c r="F155" s="10">
        <v>2917.0</v>
      </c>
      <c r="G155" s="9">
        <v>4000.0</v>
      </c>
      <c r="H155" s="9" t="str">
        <f t="shared" si="1"/>
        <v>Yes</v>
      </c>
      <c r="I155" s="9" t="s">
        <v>536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13">
        <v>95.0</v>
      </c>
      <c r="B156" s="14" t="s">
        <v>249</v>
      </c>
      <c r="C156" s="13" t="s">
        <v>31</v>
      </c>
      <c r="D156" s="15">
        <v>95.0</v>
      </c>
      <c r="E156" s="14" t="s">
        <v>250</v>
      </c>
      <c r="F156" s="16">
        <v>3462.0</v>
      </c>
      <c r="G156" s="15">
        <v>4462.0</v>
      </c>
      <c r="H156" s="15" t="str">
        <f t="shared" si="1"/>
        <v>Yes</v>
      </c>
      <c r="I156" s="1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hidden="1" customHeight="1">
      <c r="A157" s="7">
        <v>337.0</v>
      </c>
      <c r="B157" s="8" t="s">
        <v>251</v>
      </c>
      <c r="C157" s="7" t="s">
        <v>35</v>
      </c>
      <c r="D157" s="9">
        <v>264.0</v>
      </c>
      <c r="E157" s="8" t="s">
        <v>252</v>
      </c>
      <c r="F157" s="10">
        <v>252.0</v>
      </c>
      <c r="G157" s="9">
        <v>252.0</v>
      </c>
      <c r="H157" s="9" t="str">
        <f t="shared" si="1"/>
        <v>No</v>
      </c>
      <c r="I157" s="9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hidden="1" customHeight="1">
      <c r="A158" s="7">
        <v>337.0</v>
      </c>
      <c r="B158" s="8" t="s">
        <v>251</v>
      </c>
      <c r="C158" s="7" t="s">
        <v>35</v>
      </c>
      <c r="D158" s="9">
        <v>286.0</v>
      </c>
      <c r="E158" s="8" t="s">
        <v>253</v>
      </c>
      <c r="F158" s="10">
        <v>505.0</v>
      </c>
      <c r="G158" s="9">
        <v>505.0</v>
      </c>
      <c r="H158" s="9" t="str">
        <f t="shared" si="1"/>
        <v>No</v>
      </c>
      <c r="I158" s="9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hidden="1" customHeight="1">
      <c r="A159" s="7">
        <v>337.0</v>
      </c>
      <c r="B159" s="8" t="s">
        <v>251</v>
      </c>
      <c r="C159" s="7" t="s">
        <v>35</v>
      </c>
      <c r="D159" s="9">
        <v>1.0</v>
      </c>
      <c r="E159" s="8" t="s">
        <v>254</v>
      </c>
      <c r="F159" s="10">
        <v>182.0</v>
      </c>
      <c r="G159" s="9">
        <v>182.0</v>
      </c>
      <c r="H159" s="9" t="str">
        <f t="shared" si="1"/>
        <v>No</v>
      </c>
      <c r="I159" s="9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hidden="1" customHeight="1">
      <c r="A160" s="7">
        <v>337.0</v>
      </c>
      <c r="B160" s="8" t="s">
        <v>251</v>
      </c>
      <c r="C160" s="7" t="s">
        <v>35</v>
      </c>
      <c r="D160" s="9">
        <v>337.0</v>
      </c>
      <c r="E160" s="8" t="s">
        <v>255</v>
      </c>
      <c r="F160" s="10">
        <v>422.0</v>
      </c>
      <c r="G160" s="9">
        <v>422.0</v>
      </c>
      <c r="H160" s="9" t="str">
        <f t="shared" si="1"/>
        <v>No</v>
      </c>
      <c r="I160" s="9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hidden="1" customHeight="1">
      <c r="A161" s="7">
        <v>337.0</v>
      </c>
      <c r="B161" s="8" t="s">
        <v>251</v>
      </c>
      <c r="C161" s="7" t="s">
        <v>35</v>
      </c>
      <c r="D161" s="9">
        <v>292.0</v>
      </c>
      <c r="E161" s="8" t="s">
        <v>256</v>
      </c>
      <c r="F161" s="10">
        <v>117.0</v>
      </c>
      <c r="G161" s="9">
        <v>117.0</v>
      </c>
      <c r="H161" s="9" t="str">
        <f t="shared" si="1"/>
        <v>No</v>
      </c>
      <c r="I161" s="9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hidden="1" customHeight="1">
      <c r="A162" s="7">
        <v>81.0</v>
      </c>
      <c r="B162" s="8" t="s">
        <v>257</v>
      </c>
      <c r="C162" s="7" t="s">
        <v>35</v>
      </c>
      <c r="D162" s="9">
        <v>81.0</v>
      </c>
      <c r="E162" s="8" t="s">
        <v>258</v>
      </c>
      <c r="F162" s="10">
        <v>2935.0</v>
      </c>
      <c r="G162" s="37">
        <v>4000.0</v>
      </c>
      <c r="H162" s="9" t="str">
        <f t="shared" si="1"/>
        <v>Yes</v>
      </c>
      <c r="I162" s="9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hidden="1" customHeight="1">
      <c r="A163" s="7">
        <v>49.0</v>
      </c>
      <c r="B163" s="8" t="s">
        <v>259</v>
      </c>
      <c r="C163" s="7" t="s">
        <v>25</v>
      </c>
      <c r="D163" s="9">
        <v>49.0</v>
      </c>
      <c r="E163" s="8" t="s">
        <v>260</v>
      </c>
      <c r="F163" s="10">
        <v>3216.0</v>
      </c>
      <c r="G163" s="9">
        <v>4500.0</v>
      </c>
      <c r="H163" s="9" t="str">
        <f t="shared" si="1"/>
        <v>Yes</v>
      </c>
      <c r="I163" s="9" t="s">
        <v>537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>
        <v>252.0</v>
      </c>
      <c r="B164" s="8" t="s">
        <v>261</v>
      </c>
      <c r="C164" s="7" t="s">
        <v>31</v>
      </c>
      <c r="D164" s="9">
        <v>325.0</v>
      </c>
      <c r="E164" s="8" t="s">
        <v>262</v>
      </c>
      <c r="F164" s="10">
        <v>218.0</v>
      </c>
      <c r="G164" s="10">
        <f>F164+150</f>
        <v>368</v>
      </c>
      <c r="H164" s="9" t="str">
        <f t="shared" si="1"/>
        <v>Yes</v>
      </c>
      <c r="I164" s="9" t="s">
        <v>538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>
        <v>252.0</v>
      </c>
      <c r="B165" s="8" t="s">
        <v>261</v>
      </c>
      <c r="C165" s="7" t="s">
        <v>31</v>
      </c>
      <c r="D165" s="9">
        <v>252.0</v>
      </c>
      <c r="E165" s="8" t="s">
        <v>263</v>
      </c>
      <c r="F165" s="10">
        <v>861.0</v>
      </c>
      <c r="G165" s="10">
        <f>F165+450</f>
        <v>1311</v>
      </c>
      <c r="H165" s="9" t="str">
        <f t="shared" si="1"/>
        <v>Yes</v>
      </c>
      <c r="I165" s="9" t="s">
        <v>539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>
        <v>21.0</v>
      </c>
      <c r="B166" s="8" t="s">
        <v>264</v>
      </c>
      <c r="C166" s="7" t="s">
        <v>31</v>
      </c>
      <c r="D166" s="9">
        <v>21.0</v>
      </c>
      <c r="E166" s="8" t="s">
        <v>265</v>
      </c>
      <c r="F166" s="10">
        <v>4113.0</v>
      </c>
      <c r="G166" s="9">
        <v>5113.0</v>
      </c>
      <c r="H166" s="9" t="str">
        <f t="shared" si="1"/>
        <v>Yes</v>
      </c>
      <c r="I166" s="9" t="s">
        <v>540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hidden="1" customHeight="1">
      <c r="A167" s="7">
        <v>77.0</v>
      </c>
      <c r="B167" s="8" t="s">
        <v>266</v>
      </c>
      <c r="C167" s="7" t="s">
        <v>66</v>
      </c>
      <c r="D167" s="9">
        <v>77.0</v>
      </c>
      <c r="E167" s="8" t="s">
        <v>267</v>
      </c>
      <c r="F167" s="10">
        <v>1451.0</v>
      </c>
      <c r="G167" s="9">
        <v>2451.0</v>
      </c>
      <c r="H167" s="9" t="str">
        <f t="shared" si="1"/>
        <v>Yes</v>
      </c>
      <c r="I167" s="9" t="s">
        <v>541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>
        <v>83.0</v>
      </c>
      <c r="B168" s="8" t="s">
        <v>268</v>
      </c>
      <c r="C168" s="7" t="s">
        <v>31</v>
      </c>
      <c r="D168" s="9">
        <v>83.0</v>
      </c>
      <c r="E168" s="8" t="s">
        <v>269</v>
      </c>
      <c r="F168" s="10">
        <v>4054.0</v>
      </c>
      <c r="G168" s="9">
        <v>4054.0</v>
      </c>
      <c r="H168" s="9" t="str">
        <f t="shared" si="1"/>
        <v>No</v>
      </c>
      <c r="I168" s="9" t="s">
        <v>542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hidden="1" customHeight="1">
      <c r="A169" s="7">
        <v>28.0</v>
      </c>
      <c r="B169" s="8" t="s">
        <v>270</v>
      </c>
      <c r="C169" s="7" t="s">
        <v>25</v>
      </c>
      <c r="D169" s="9">
        <v>237.0</v>
      </c>
      <c r="E169" s="8" t="s">
        <v>271</v>
      </c>
      <c r="F169" s="10">
        <v>382.0</v>
      </c>
      <c r="G169" s="9">
        <v>1000.0</v>
      </c>
      <c r="H169" s="9" t="str">
        <f t="shared" si="1"/>
        <v>Yes</v>
      </c>
      <c r="I169" s="9" t="s">
        <v>543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hidden="1" customHeight="1">
      <c r="A170" s="7">
        <v>28.0</v>
      </c>
      <c r="B170" s="8" t="s">
        <v>270</v>
      </c>
      <c r="C170" s="7" t="s">
        <v>25</v>
      </c>
      <c r="D170" s="9">
        <v>28.0</v>
      </c>
      <c r="E170" s="8" t="s">
        <v>272</v>
      </c>
      <c r="F170" s="10">
        <v>2396.0</v>
      </c>
      <c r="G170" s="9">
        <v>3596.0</v>
      </c>
      <c r="H170" s="9" t="str">
        <f t="shared" si="1"/>
        <v>Yes</v>
      </c>
      <c r="I170" s="9" t="s">
        <v>544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hidden="1" customHeight="1">
      <c r="A171" s="7">
        <v>84.0</v>
      </c>
      <c r="B171" s="8" t="s">
        <v>273</v>
      </c>
      <c r="C171" s="7" t="s">
        <v>25</v>
      </c>
      <c r="D171" s="9">
        <v>84.0</v>
      </c>
      <c r="E171" s="8" t="s">
        <v>274</v>
      </c>
      <c r="F171" s="10">
        <v>2770.0</v>
      </c>
      <c r="G171" s="9">
        <v>9000.0</v>
      </c>
      <c r="H171" s="9" t="str">
        <f t="shared" si="1"/>
        <v>Yes</v>
      </c>
      <c r="I171" s="9" t="s">
        <v>545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hidden="1" customHeight="1">
      <c r="A172" s="7">
        <v>84.0</v>
      </c>
      <c r="B172" s="8" t="s">
        <v>273</v>
      </c>
      <c r="C172" s="7" t="s">
        <v>25</v>
      </c>
      <c r="D172" s="9">
        <v>132.0</v>
      </c>
      <c r="E172" s="8" t="s">
        <v>275</v>
      </c>
      <c r="F172" s="10">
        <v>292.0</v>
      </c>
      <c r="G172" s="9">
        <v>1000.0</v>
      </c>
      <c r="H172" s="9" t="str">
        <f t="shared" si="1"/>
        <v>Yes</v>
      </c>
      <c r="I172" s="9" t="s">
        <v>545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hidden="1" customHeight="1">
      <c r="A173" s="7">
        <v>145.0</v>
      </c>
      <c r="B173" s="8" t="s">
        <v>276</v>
      </c>
      <c r="C173" s="7" t="s">
        <v>25</v>
      </c>
      <c r="D173" s="9">
        <v>145.0</v>
      </c>
      <c r="E173" s="8" t="s">
        <v>277</v>
      </c>
      <c r="F173" s="10">
        <v>3906.0</v>
      </c>
      <c r="G173" s="9">
        <v>7812.0</v>
      </c>
      <c r="H173" s="9" t="str">
        <f t="shared" si="1"/>
        <v>Yes</v>
      </c>
      <c r="I173" s="9" t="s">
        <v>546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hidden="1" customHeight="1">
      <c r="A174" s="7">
        <v>88.0</v>
      </c>
      <c r="B174" s="8" t="s">
        <v>278</v>
      </c>
      <c r="C174" s="7" t="s">
        <v>25</v>
      </c>
      <c r="D174" s="9">
        <v>88.0</v>
      </c>
      <c r="E174" s="8" t="s">
        <v>279</v>
      </c>
      <c r="F174" s="10">
        <v>2645.0</v>
      </c>
      <c r="G174" s="9">
        <v>2945.0</v>
      </c>
      <c r="H174" s="9" t="str">
        <f t="shared" si="1"/>
        <v>Yes</v>
      </c>
      <c r="I174" s="9" t="s">
        <v>547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hidden="1" customHeight="1">
      <c r="A175" s="7">
        <v>102.0</v>
      </c>
      <c r="B175" s="8" t="s">
        <v>280</v>
      </c>
      <c r="C175" s="7" t="s">
        <v>25</v>
      </c>
      <c r="D175" s="9">
        <v>102.0</v>
      </c>
      <c r="E175" s="8" t="s">
        <v>281</v>
      </c>
      <c r="F175" s="10">
        <v>2851.0</v>
      </c>
      <c r="G175" s="9">
        <v>3351.0</v>
      </c>
      <c r="H175" s="9" t="str">
        <f t="shared" si="1"/>
        <v>Yes</v>
      </c>
      <c r="I175" s="9" t="s">
        <v>548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hidden="1" customHeight="1">
      <c r="A176" s="7">
        <v>102.0</v>
      </c>
      <c r="B176" s="8" t="s">
        <v>280</v>
      </c>
      <c r="C176" s="7" t="s">
        <v>25</v>
      </c>
      <c r="D176" s="9">
        <v>502.0</v>
      </c>
      <c r="E176" s="8" t="s">
        <v>282</v>
      </c>
      <c r="F176" s="10">
        <v>1928.0</v>
      </c>
      <c r="G176" s="9">
        <v>2428.0</v>
      </c>
      <c r="H176" s="9" t="str">
        <f t="shared" si="1"/>
        <v>Yes</v>
      </c>
      <c r="I176" s="9" t="s">
        <v>548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hidden="1" customHeight="1">
      <c r="A177" s="7">
        <v>267.0</v>
      </c>
      <c r="B177" s="8" t="s">
        <v>283</v>
      </c>
      <c r="C177" s="7" t="s">
        <v>25</v>
      </c>
      <c r="D177" s="9">
        <v>120.0</v>
      </c>
      <c r="E177" s="8" t="s">
        <v>284</v>
      </c>
      <c r="F177" s="10">
        <v>2121.0</v>
      </c>
      <c r="G177" s="9">
        <v>2800.0</v>
      </c>
      <c r="H177" s="9" t="str">
        <f t="shared" si="1"/>
        <v>Yes</v>
      </c>
      <c r="I177" s="9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hidden="1" customHeight="1">
      <c r="A178" s="7">
        <v>267.0</v>
      </c>
      <c r="B178" s="8" t="s">
        <v>283</v>
      </c>
      <c r="C178" s="7" t="s">
        <v>25</v>
      </c>
      <c r="D178" s="9">
        <v>267.0</v>
      </c>
      <c r="E178" s="8" t="s">
        <v>285</v>
      </c>
      <c r="F178" s="10">
        <v>1685.0</v>
      </c>
      <c r="G178" s="9">
        <v>3000.0</v>
      </c>
      <c r="H178" s="9" t="str">
        <f t="shared" si="1"/>
        <v>Yes</v>
      </c>
      <c r="I178" s="9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hidden="1" customHeight="1">
      <c r="A179" s="24">
        <v>121.0</v>
      </c>
      <c r="B179" s="8" t="s">
        <v>286</v>
      </c>
      <c r="C179" s="7" t="s">
        <v>25</v>
      </c>
      <c r="D179" s="9">
        <v>121.0</v>
      </c>
      <c r="E179" s="8" t="s">
        <v>287</v>
      </c>
      <c r="F179" s="10">
        <v>2445.0</v>
      </c>
      <c r="G179" s="39"/>
      <c r="H179" s="9" t="str">
        <f t="shared" si="1"/>
        <v>Yes</v>
      </c>
      <c r="I179" s="9" t="s">
        <v>549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>
        <v>162.0</v>
      </c>
      <c r="B180" s="8" t="s">
        <v>288</v>
      </c>
      <c r="C180" s="7" t="s">
        <v>31</v>
      </c>
      <c r="D180" s="9">
        <v>162.0</v>
      </c>
      <c r="E180" s="8" t="s">
        <v>289</v>
      </c>
      <c r="F180" s="10">
        <v>636.0</v>
      </c>
      <c r="G180" s="9">
        <v>1100.0</v>
      </c>
      <c r="H180" s="9" t="str">
        <f t="shared" si="1"/>
        <v>Yes</v>
      </c>
      <c r="I180" s="9" t="s">
        <v>550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>
        <v>162.0</v>
      </c>
      <c r="B181" s="8" t="s">
        <v>288</v>
      </c>
      <c r="C181" s="7" t="s">
        <v>31</v>
      </c>
      <c r="D181" s="9">
        <v>158.0</v>
      </c>
      <c r="E181" s="8" t="s">
        <v>290</v>
      </c>
      <c r="F181" s="10">
        <v>297.0</v>
      </c>
      <c r="G181" s="9">
        <v>600.0</v>
      </c>
      <c r="H181" s="9" t="str">
        <f t="shared" si="1"/>
        <v>Yes</v>
      </c>
      <c r="I181" s="9" t="s">
        <v>550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>
        <v>172.0</v>
      </c>
      <c r="B182" s="8" t="s">
        <v>291</v>
      </c>
      <c r="C182" s="7" t="s">
        <v>31</v>
      </c>
      <c r="D182" s="9">
        <v>238.0</v>
      </c>
      <c r="E182" s="8" t="s">
        <v>292</v>
      </c>
      <c r="F182" s="10">
        <v>343.0</v>
      </c>
      <c r="G182" s="9">
        <v>600.0</v>
      </c>
      <c r="H182" s="9" t="str">
        <f t="shared" si="1"/>
        <v>Yes</v>
      </c>
      <c r="I182" s="9" t="s">
        <v>551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>
        <v>172.0</v>
      </c>
      <c r="B183" s="8" t="s">
        <v>291</v>
      </c>
      <c r="C183" s="7" t="s">
        <v>31</v>
      </c>
      <c r="D183" s="9">
        <v>68.0</v>
      </c>
      <c r="E183" s="8" t="s">
        <v>293</v>
      </c>
      <c r="F183" s="10">
        <v>1421.0</v>
      </c>
      <c r="G183" s="9">
        <v>2700.0</v>
      </c>
      <c r="H183" s="9" t="str">
        <f t="shared" si="1"/>
        <v>Yes</v>
      </c>
      <c r="I183" s="9" t="s">
        <v>551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>
        <v>172.0</v>
      </c>
      <c r="B184" s="8" t="s">
        <v>291</v>
      </c>
      <c r="C184" s="7" t="s">
        <v>31</v>
      </c>
      <c r="D184" s="9">
        <v>172.0</v>
      </c>
      <c r="E184" s="8" t="s">
        <v>294</v>
      </c>
      <c r="F184" s="10">
        <v>935.0</v>
      </c>
      <c r="G184" s="9">
        <v>1700.0</v>
      </c>
      <c r="H184" s="9" t="str">
        <f t="shared" si="1"/>
        <v>Yes</v>
      </c>
      <c r="I184" s="9" t="s">
        <v>551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>
        <v>351.0</v>
      </c>
      <c r="B185" s="8" t="s">
        <v>295</v>
      </c>
      <c r="C185" s="7" t="s">
        <v>31</v>
      </c>
      <c r="D185" s="9">
        <v>312.0</v>
      </c>
      <c r="E185" s="8" t="s">
        <v>296</v>
      </c>
      <c r="F185" s="10">
        <v>238.0</v>
      </c>
      <c r="G185" s="9">
        <v>476.0</v>
      </c>
      <c r="H185" s="9" t="str">
        <f t="shared" si="1"/>
        <v>Yes</v>
      </c>
      <c r="I185" s="9" t="s">
        <v>552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>
        <v>351.0</v>
      </c>
      <c r="B186" s="8" t="s">
        <v>295</v>
      </c>
      <c r="C186" s="7" t="s">
        <v>31</v>
      </c>
      <c r="D186" s="9">
        <v>339.0</v>
      </c>
      <c r="E186" s="8" t="s">
        <v>297</v>
      </c>
      <c r="F186" s="10">
        <v>346.0</v>
      </c>
      <c r="G186" s="9">
        <v>692.0</v>
      </c>
      <c r="H186" s="9" t="str">
        <f t="shared" si="1"/>
        <v>Yes</v>
      </c>
      <c r="I186" s="9" t="s">
        <v>552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>
        <v>351.0</v>
      </c>
      <c r="B187" s="8" t="s">
        <v>295</v>
      </c>
      <c r="C187" s="7" t="s">
        <v>31</v>
      </c>
      <c r="D187" s="9">
        <v>365.0</v>
      </c>
      <c r="E187" s="8" t="s">
        <v>298</v>
      </c>
      <c r="F187" s="10">
        <v>429.0</v>
      </c>
      <c r="G187" s="9">
        <v>858.0</v>
      </c>
      <c r="H187" s="9" t="str">
        <f t="shared" si="1"/>
        <v>Yes</v>
      </c>
      <c r="I187" s="9" t="s">
        <v>552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>
        <v>351.0</v>
      </c>
      <c r="B188" s="8" t="s">
        <v>295</v>
      </c>
      <c r="C188" s="7" t="s">
        <v>31</v>
      </c>
      <c r="D188" s="9">
        <v>313.0</v>
      </c>
      <c r="E188" s="8" t="s">
        <v>299</v>
      </c>
      <c r="F188" s="10">
        <v>291.0</v>
      </c>
      <c r="G188" s="9">
        <v>582.0</v>
      </c>
      <c r="H188" s="9" t="str">
        <f t="shared" si="1"/>
        <v>Yes</v>
      </c>
      <c r="I188" s="9" t="s">
        <v>552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>
        <v>351.0</v>
      </c>
      <c r="B189" s="8" t="s">
        <v>295</v>
      </c>
      <c r="C189" s="7" t="s">
        <v>31</v>
      </c>
      <c r="D189" s="9">
        <v>351.0</v>
      </c>
      <c r="E189" s="8" t="s">
        <v>300</v>
      </c>
      <c r="F189" s="10">
        <v>297.0</v>
      </c>
      <c r="G189" s="9">
        <v>594.0</v>
      </c>
      <c r="H189" s="9" t="str">
        <f t="shared" si="1"/>
        <v>Yes</v>
      </c>
      <c r="I189" s="9" t="s">
        <v>552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>
        <v>351.0</v>
      </c>
      <c r="B190" s="8" t="s">
        <v>295</v>
      </c>
      <c r="C190" s="7" t="s">
        <v>31</v>
      </c>
      <c r="D190" s="9">
        <v>366.0</v>
      </c>
      <c r="E190" s="8" t="s">
        <v>301</v>
      </c>
      <c r="F190" s="10">
        <v>268.0</v>
      </c>
      <c r="G190" s="9">
        <v>536.0</v>
      </c>
      <c r="H190" s="9" t="str">
        <f t="shared" si="1"/>
        <v>Yes</v>
      </c>
      <c r="I190" s="9" t="s">
        <v>552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>
        <v>351.0</v>
      </c>
      <c r="B191" s="8" t="s">
        <v>295</v>
      </c>
      <c r="C191" s="7" t="s">
        <v>31</v>
      </c>
      <c r="D191" s="9">
        <v>368.0</v>
      </c>
      <c r="E191" s="8" t="s">
        <v>302</v>
      </c>
      <c r="F191" s="10">
        <v>329.0</v>
      </c>
      <c r="G191" s="9">
        <v>658.0</v>
      </c>
      <c r="H191" s="9" t="str">
        <f t="shared" si="1"/>
        <v>Yes</v>
      </c>
      <c r="I191" s="9" t="s">
        <v>552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hidden="1" customHeight="1">
      <c r="A192" s="7">
        <v>47.0</v>
      </c>
      <c r="B192" s="8" t="s">
        <v>303</v>
      </c>
      <c r="C192" s="7" t="s">
        <v>25</v>
      </c>
      <c r="D192" s="9">
        <v>47.0</v>
      </c>
      <c r="E192" s="8" t="s">
        <v>304</v>
      </c>
      <c r="F192" s="10">
        <v>1703.0</v>
      </c>
      <c r="G192" s="37">
        <v>3400.0</v>
      </c>
      <c r="H192" s="9" t="str">
        <f t="shared" si="1"/>
        <v>Yes</v>
      </c>
      <c r="I192" s="9" t="s">
        <v>553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hidden="1" customHeight="1">
      <c r="A193" s="11">
        <v>24.0</v>
      </c>
      <c r="B193" s="8" t="s">
        <v>305</v>
      </c>
      <c r="C193" s="7" t="s">
        <v>25</v>
      </c>
      <c r="D193" s="9">
        <v>24.0</v>
      </c>
      <c r="E193" s="8" t="s">
        <v>306</v>
      </c>
      <c r="F193" s="10">
        <v>4162.0</v>
      </c>
      <c r="G193" s="12">
        <v>4162.0</v>
      </c>
      <c r="H193" s="9" t="str">
        <f t="shared" si="1"/>
        <v>No</v>
      </c>
      <c r="I193" s="9" t="s">
        <v>554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hidden="1" customHeight="1">
      <c r="A194" s="7">
        <v>39.0</v>
      </c>
      <c r="B194" s="8" t="s">
        <v>307</v>
      </c>
      <c r="C194" s="7" t="s">
        <v>25</v>
      </c>
      <c r="D194" s="9">
        <v>189.0</v>
      </c>
      <c r="E194" s="8" t="s">
        <v>308</v>
      </c>
      <c r="F194" s="10">
        <v>274.0</v>
      </c>
      <c r="G194" s="9">
        <v>774.0</v>
      </c>
      <c r="H194" s="9" t="str">
        <f t="shared" si="1"/>
        <v>Yes</v>
      </c>
      <c r="I194" s="9" t="s">
        <v>555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hidden="1" customHeight="1">
      <c r="A195" s="7">
        <v>39.0</v>
      </c>
      <c r="B195" s="8" t="s">
        <v>307</v>
      </c>
      <c r="C195" s="7" t="s">
        <v>25</v>
      </c>
      <c r="D195" s="9">
        <v>39.0</v>
      </c>
      <c r="E195" s="8" t="s">
        <v>309</v>
      </c>
      <c r="F195" s="10">
        <v>1266.0</v>
      </c>
      <c r="G195" s="9">
        <v>4026.0</v>
      </c>
      <c r="H195" s="9" t="str">
        <f t="shared" si="1"/>
        <v>Yes</v>
      </c>
      <c r="I195" s="9" t="s">
        <v>555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3">
        <v>194.0</v>
      </c>
      <c r="B196" s="14" t="s">
        <v>310</v>
      </c>
      <c r="C196" s="13" t="s">
        <v>31</v>
      </c>
      <c r="D196" s="15">
        <v>194.0</v>
      </c>
      <c r="E196" s="14" t="s">
        <v>311</v>
      </c>
      <c r="F196" s="16">
        <v>627.0</v>
      </c>
      <c r="G196" s="15">
        <v>1008.0</v>
      </c>
      <c r="H196" s="15" t="str">
        <f t="shared" si="1"/>
        <v>Yes</v>
      </c>
      <c r="I196" s="1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>
        <v>194.0</v>
      </c>
      <c r="B197" s="8" t="s">
        <v>310</v>
      </c>
      <c r="C197" s="7" t="s">
        <v>31</v>
      </c>
      <c r="D197" s="9">
        <v>315.0</v>
      </c>
      <c r="E197" s="8" t="s">
        <v>312</v>
      </c>
      <c r="F197" s="10">
        <v>329.0</v>
      </c>
      <c r="G197" s="9">
        <v>400.0</v>
      </c>
      <c r="H197" s="9" t="str">
        <f t="shared" si="1"/>
        <v>Yes</v>
      </c>
      <c r="I197" s="9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>
        <v>89.0</v>
      </c>
      <c r="B198" s="8" t="s">
        <v>313</v>
      </c>
      <c r="C198" s="7" t="s">
        <v>31</v>
      </c>
      <c r="D198" s="9">
        <v>89.0</v>
      </c>
      <c r="E198" s="8" t="s">
        <v>314</v>
      </c>
      <c r="F198" s="10">
        <v>3600.0</v>
      </c>
      <c r="G198" s="9">
        <v>3800.0</v>
      </c>
      <c r="H198" s="9" t="str">
        <f t="shared" si="1"/>
        <v>Yes</v>
      </c>
      <c r="I198" s="9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hidden="1" customHeight="1">
      <c r="A199" s="7">
        <v>149.0</v>
      </c>
      <c r="B199" s="8" t="s">
        <v>315</v>
      </c>
      <c r="C199" s="7" t="s">
        <v>35</v>
      </c>
      <c r="D199" s="9">
        <v>149.0</v>
      </c>
      <c r="E199" s="8" t="s">
        <v>316</v>
      </c>
      <c r="F199" s="10">
        <v>3922.0</v>
      </c>
      <c r="G199" s="9">
        <v>7000.0</v>
      </c>
      <c r="H199" s="9" t="str">
        <f t="shared" si="1"/>
        <v>Yes</v>
      </c>
      <c r="I199" s="9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hidden="1" customHeight="1">
      <c r="A200" s="7">
        <v>53.0</v>
      </c>
      <c r="B200" s="8" t="s">
        <v>317</v>
      </c>
      <c r="C200" s="7" t="s">
        <v>40</v>
      </c>
      <c r="D200" s="9">
        <v>53.0</v>
      </c>
      <c r="E200" s="8" t="s">
        <v>318</v>
      </c>
      <c r="F200" s="10">
        <v>4143.0</v>
      </c>
      <c r="G200" s="9">
        <v>6000.0</v>
      </c>
      <c r="H200" s="9" t="str">
        <f t="shared" si="1"/>
        <v>Yes</v>
      </c>
      <c r="I200" s="9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hidden="1" customHeight="1">
      <c r="A201" s="7">
        <v>505.0</v>
      </c>
      <c r="B201" s="8" t="s">
        <v>319</v>
      </c>
      <c r="C201" s="7" t="s">
        <v>40</v>
      </c>
      <c r="D201" s="9">
        <v>505.0</v>
      </c>
      <c r="E201" s="8" t="s">
        <v>320</v>
      </c>
      <c r="F201" s="10">
        <v>3080.0</v>
      </c>
      <c r="G201" s="37">
        <v>6160.0</v>
      </c>
      <c r="H201" s="9" t="str">
        <f t="shared" si="1"/>
        <v>Yes</v>
      </c>
      <c r="I201" s="9" t="s">
        <v>556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hidden="1" customHeight="1">
      <c r="A202" s="7">
        <v>5.0</v>
      </c>
      <c r="B202" s="8" t="s">
        <v>321</v>
      </c>
      <c r="C202" s="7" t="s">
        <v>40</v>
      </c>
      <c r="D202" s="9">
        <v>5.0</v>
      </c>
      <c r="E202" s="8" t="s">
        <v>322</v>
      </c>
      <c r="F202" s="10">
        <v>3208.0</v>
      </c>
      <c r="G202" s="9">
        <v>3708.0</v>
      </c>
      <c r="H202" s="9" t="str">
        <f t="shared" si="1"/>
        <v>Yes</v>
      </c>
      <c r="I202" s="9" t="s">
        <v>557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hidden="1" customHeight="1">
      <c r="A203" s="7">
        <v>37.0</v>
      </c>
      <c r="B203" s="8" t="s">
        <v>323</v>
      </c>
      <c r="C203" s="7" t="s">
        <v>35</v>
      </c>
      <c r="D203" s="9">
        <v>37.0</v>
      </c>
      <c r="E203" s="8" t="s">
        <v>324</v>
      </c>
      <c r="F203" s="10">
        <v>2120.0</v>
      </c>
      <c r="G203" s="9" t="s">
        <v>558</v>
      </c>
      <c r="H203" s="9" t="str">
        <f t="shared" si="1"/>
        <v>Yes</v>
      </c>
      <c r="I203" s="9" t="s">
        <v>559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hidden="1" customHeight="1">
      <c r="A204" s="7">
        <v>48.0</v>
      </c>
      <c r="B204" s="8" t="s">
        <v>325</v>
      </c>
      <c r="C204" s="7" t="s">
        <v>40</v>
      </c>
      <c r="D204" s="9">
        <v>48.0</v>
      </c>
      <c r="E204" s="8" t="s">
        <v>326</v>
      </c>
      <c r="F204" s="10">
        <v>4182.0</v>
      </c>
      <c r="G204" s="9">
        <f>4182+18</f>
        <v>4200</v>
      </c>
      <c r="H204" s="9" t="str">
        <f t="shared" si="1"/>
        <v>Yes</v>
      </c>
      <c r="I204" s="9" t="s">
        <v>560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>
        <v>4.0</v>
      </c>
      <c r="B205" s="8" t="s">
        <v>327</v>
      </c>
      <c r="C205" s="7" t="s">
        <v>31</v>
      </c>
      <c r="D205" s="9">
        <v>4.0</v>
      </c>
      <c r="E205" s="8" t="s">
        <v>328</v>
      </c>
      <c r="F205" s="10">
        <v>2812.0</v>
      </c>
      <c r="G205" s="9">
        <v>3000.0</v>
      </c>
      <c r="H205" s="9" t="str">
        <f t="shared" si="1"/>
        <v>Yes</v>
      </c>
      <c r="I205" s="9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>
        <v>79.0</v>
      </c>
      <c r="B206" s="8" t="s">
        <v>329</v>
      </c>
      <c r="C206" s="7" t="s">
        <v>31</v>
      </c>
      <c r="D206" s="9">
        <v>79.0</v>
      </c>
      <c r="E206" s="8" t="s">
        <v>330</v>
      </c>
      <c r="F206" s="10">
        <v>3100.0</v>
      </c>
      <c r="G206" s="9">
        <v>4000.0</v>
      </c>
      <c r="H206" s="9" t="str">
        <f t="shared" si="1"/>
        <v>Yes</v>
      </c>
      <c r="I206" s="9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hidden="1" customHeight="1">
      <c r="A207" s="7">
        <v>55.0</v>
      </c>
      <c r="B207" s="8" t="s">
        <v>331</v>
      </c>
      <c r="C207" s="7" t="s">
        <v>40</v>
      </c>
      <c r="D207" s="9">
        <v>55.0</v>
      </c>
      <c r="E207" s="8" t="s">
        <v>332</v>
      </c>
      <c r="F207" s="10">
        <v>1567.0</v>
      </c>
      <c r="G207" s="9">
        <v>1600.0</v>
      </c>
      <c r="H207" s="9" t="str">
        <f t="shared" si="1"/>
        <v>Yes</v>
      </c>
      <c r="I207" s="9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>
        <v>167.0</v>
      </c>
      <c r="B208" s="8" t="s">
        <v>333</v>
      </c>
      <c r="C208" s="7" t="s">
        <v>31</v>
      </c>
      <c r="D208" s="9">
        <v>242.0</v>
      </c>
      <c r="E208" s="8" t="s">
        <v>334</v>
      </c>
      <c r="F208" s="10">
        <v>68.0</v>
      </c>
      <c r="G208" s="7">
        <v>1000.0</v>
      </c>
      <c r="H208" s="9" t="str">
        <f t="shared" si="1"/>
        <v>Yes</v>
      </c>
      <c r="I208" s="33" t="s">
        <v>561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>
        <v>167.0</v>
      </c>
      <c r="B209" s="8" t="s">
        <v>333</v>
      </c>
      <c r="C209" s="7" t="s">
        <v>31</v>
      </c>
      <c r="D209" s="9">
        <v>205.0</v>
      </c>
      <c r="E209" s="8" t="s">
        <v>335</v>
      </c>
      <c r="F209" s="10">
        <v>93.0</v>
      </c>
      <c r="G209" s="7">
        <v>1000.0</v>
      </c>
      <c r="H209" s="9" t="str">
        <f t="shared" si="1"/>
        <v>Yes</v>
      </c>
      <c r="I209" s="33" t="s">
        <v>561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>
        <v>167.0</v>
      </c>
      <c r="B210" s="8" t="s">
        <v>333</v>
      </c>
      <c r="C210" s="7" t="s">
        <v>31</v>
      </c>
      <c r="D210" s="9">
        <v>348.0</v>
      </c>
      <c r="E210" s="8" t="s">
        <v>336</v>
      </c>
      <c r="F210" s="10">
        <v>151.0</v>
      </c>
      <c r="G210" s="7">
        <v>1000.0</v>
      </c>
      <c r="H210" s="9" t="str">
        <f t="shared" si="1"/>
        <v>Yes</v>
      </c>
      <c r="I210" s="33" t="s">
        <v>561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>
        <v>167.0</v>
      </c>
      <c r="B211" s="8" t="s">
        <v>333</v>
      </c>
      <c r="C211" s="7" t="s">
        <v>31</v>
      </c>
      <c r="D211" s="9">
        <v>352.0</v>
      </c>
      <c r="E211" s="8" t="s">
        <v>337</v>
      </c>
      <c r="F211" s="10">
        <v>268.0</v>
      </c>
      <c r="G211" s="7">
        <v>1000.0</v>
      </c>
      <c r="H211" s="9" t="str">
        <f t="shared" si="1"/>
        <v>Yes</v>
      </c>
      <c r="I211" s="33" t="s">
        <v>561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>
        <v>167.0</v>
      </c>
      <c r="B212" s="8" t="s">
        <v>333</v>
      </c>
      <c r="C212" s="7" t="s">
        <v>31</v>
      </c>
      <c r="D212" s="9">
        <v>167.0</v>
      </c>
      <c r="E212" s="8" t="s">
        <v>338</v>
      </c>
      <c r="F212" s="10">
        <v>233.0</v>
      </c>
      <c r="G212" s="9">
        <v>2000.0</v>
      </c>
      <c r="H212" s="9" t="str">
        <f t="shared" si="1"/>
        <v>Yes</v>
      </c>
      <c r="I212" s="33" t="s">
        <v>561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>
        <v>167.0</v>
      </c>
      <c r="B213" s="8" t="s">
        <v>333</v>
      </c>
      <c r="C213" s="7" t="s">
        <v>31</v>
      </c>
      <c r="D213" s="9">
        <v>282.0</v>
      </c>
      <c r="E213" s="8" t="s">
        <v>339</v>
      </c>
      <c r="F213" s="10">
        <v>98.0</v>
      </c>
      <c r="G213" s="7">
        <v>1000.0</v>
      </c>
      <c r="H213" s="9" t="str">
        <f t="shared" si="1"/>
        <v>Yes</v>
      </c>
      <c r="I213" s="33" t="s">
        <v>561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>
        <v>167.0</v>
      </c>
      <c r="B214" s="8" t="s">
        <v>333</v>
      </c>
      <c r="C214" s="7" t="s">
        <v>31</v>
      </c>
      <c r="D214" s="9">
        <v>369.0</v>
      </c>
      <c r="E214" s="8" t="s">
        <v>340</v>
      </c>
      <c r="F214" s="10">
        <v>249.0</v>
      </c>
      <c r="G214" s="7">
        <v>1000.0</v>
      </c>
      <c r="H214" s="9" t="str">
        <f t="shared" si="1"/>
        <v>Yes</v>
      </c>
      <c r="I214" s="33" t="s">
        <v>561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>
        <v>167.0</v>
      </c>
      <c r="B215" s="8" t="s">
        <v>333</v>
      </c>
      <c r="C215" s="7" t="s">
        <v>31</v>
      </c>
      <c r="D215" s="9">
        <v>354.0</v>
      </c>
      <c r="E215" s="8" t="s">
        <v>341</v>
      </c>
      <c r="F215" s="10">
        <v>327.0</v>
      </c>
      <c r="G215" s="7">
        <v>1000.0</v>
      </c>
      <c r="H215" s="9" t="str">
        <f t="shared" si="1"/>
        <v>Yes</v>
      </c>
      <c r="I215" s="33" t="s">
        <v>561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hidden="1" customHeight="1">
      <c r="A216" s="7">
        <v>117.0</v>
      </c>
      <c r="B216" s="8" t="s">
        <v>342</v>
      </c>
      <c r="C216" s="7" t="s">
        <v>66</v>
      </c>
      <c r="D216" s="9">
        <v>206.0</v>
      </c>
      <c r="E216" s="8" t="s">
        <v>343</v>
      </c>
      <c r="F216" s="10">
        <v>446.0</v>
      </c>
      <c r="G216" s="9">
        <v>466.0</v>
      </c>
      <c r="H216" s="9" t="str">
        <f t="shared" si="1"/>
        <v>Yes</v>
      </c>
      <c r="I216" s="9" t="s">
        <v>562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hidden="1" customHeight="1">
      <c r="A217" s="7">
        <v>117.0</v>
      </c>
      <c r="B217" s="8" t="s">
        <v>342</v>
      </c>
      <c r="C217" s="7" t="s">
        <v>66</v>
      </c>
      <c r="D217" s="9">
        <v>117.0</v>
      </c>
      <c r="E217" s="8" t="s">
        <v>344</v>
      </c>
      <c r="F217" s="10">
        <v>1228.0</v>
      </c>
      <c r="G217" s="9">
        <v>1308.0</v>
      </c>
      <c r="H217" s="9" t="str">
        <f t="shared" si="1"/>
        <v>Yes</v>
      </c>
      <c r="I217" s="9" t="s">
        <v>562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hidden="1" customHeight="1">
      <c r="A218" s="7">
        <v>18.0</v>
      </c>
      <c r="B218" s="8" t="s">
        <v>345</v>
      </c>
      <c r="C218" s="7" t="s">
        <v>35</v>
      </c>
      <c r="D218" s="9">
        <v>18.0</v>
      </c>
      <c r="E218" s="8" t="s">
        <v>346</v>
      </c>
      <c r="F218" s="10">
        <v>2685.0</v>
      </c>
      <c r="G218" s="9">
        <v>6000.0</v>
      </c>
      <c r="H218" s="9" t="str">
        <f t="shared" si="1"/>
        <v>Yes</v>
      </c>
      <c r="I218" s="9" t="s">
        <v>563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hidden="1" customHeight="1">
      <c r="A219" s="7">
        <v>18.0</v>
      </c>
      <c r="B219" s="8" t="s">
        <v>345</v>
      </c>
      <c r="C219" s="7" t="s">
        <v>35</v>
      </c>
      <c r="D219" s="9">
        <v>19.0</v>
      </c>
      <c r="E219" s="8" t="s">
        <v>347</v>
      </c>
      <c r="F219" s="10">
        <v>1259.0</v>
      </c>
      <c r="G219" s="9">
        <v>4000.0</v>
      </c>
      <c r="H219" s="9" t="str">
        <f t="shared" si="1"/>
        <v>Yes</v>
      </c>
      <c r="I219" s="8" t="s">
        <v>564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>
        <v>135.0</v>
      </c>
      <c r="B220" s="8" t="s">
        <v>348</v>
      </c>
      <c r="C220" s="7" t="s">
        <v>31</v>
      </c>
      <c r="D220" s="9">
        <v>135.0</v>
      </c>
      <c r="E220" s="8" t="s">
        <v>349</v>
      </c>
      <c r="F220" s="10">
        <v>1790.0</v>
      </c>
      <c r="G220" s="10">
        <f>F220+500</f>
        <v>2290</v>
      </c>
      <c r="H220" s="9" t="str">
        <f t="shared" si="1"/>
        <v>Yes</v>
      </c>
      <c r="I220" s="9" t="s">
        <v>565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>
        <v>135.0</v>
      </c>
      <c r="B221" s="8" t="s">
        <v>348</v>
      </c>
      <c r="C221" s="7" t="s">
        <v>31</v>
      </c>
      <c r="D221" s="9">
        <v>177.0</v>
      </c>
      <c r="E221" s="8" t="s">
        <v>350</v>
      </c>
      <c r="F221" s="10">
        <v>716.0</v>
      </c>
      <c r="G221" s="9">
        <v>1216.0</v>
      </c>
      <c r="H221" s="9" t="str">
        <f t="shared" si="1"/>
        <v>Yes</v>
      </c>
      <c r="I221" s="9" t="s">
        <v>565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hidden="1" customHeight="1">
      <c r="A222" s="7">
        <v>99.0</v>
      </c>
      <c r="B222" s="8" t="s">
        <v>351</v>
      </c>
      <c r="C222" s="7" t="s">
        <v>35</v>
      </c>
      <c r="D222" s="9">
        <v>99.0</v>
      </c>
      <c r="E222" s="8" t="s">
        <v>352</v>
      </c>
      <c r="F222" s="10">
        <v>1577.0</v>
      </c>
      <c r="G222" s="9">
        <v>1900.0</v>
      </c>
      <c r="H222" s="9" t="str">
        <f t="shared" si="1"/>
        <v>Yes</v>
      </c>
      <c r="I222" s="9" t="s">
        <v>566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hidden="1" customHeight="1">
      <c r="A223" s="7">
        <v>280.0</v>
      </c>
      <c r="B223" s="8" t="s">
        <v>353</v>
      </c>
      <c r="C223" s="7" t="s">
        <v>25</v>
      </c>
      <c r="D223" s="9">
        <v>11.0</v>
      </c>
      <c r="E223" s="8" t="s">
        <v>354</v>
      </c>
      <c r="F223" s="10">
        <v>873.0</v>
      </c>
      <c r="G223" s="9">
        <v>873.0</v>
      </c>
      <c r="H223" s="9" t="str">
        <f t="shared" si="1"/>
        <v>No</v>
      </c>
      <c r="I223" s="9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hidden="1" customHeight="1">
      <c r="A224" s="7">
        <v>280.0</v>
      </c>
      <c r="B224" s="8" t="s">
        <v>353</v>
      </c>
      <c r="C224" s="7" t="s">
        <v>25</v>
      </c>
      <c r="D224" s="9">
        <v>280.0</v>
      </c>
      <c r="E224" s="8" t="s">
        <v>355</v>
      </c>
      <c r="F224" s="10">
        <v>849.0</v>
      </c>
      <c r="G224" s="9">
        <v>849.0</v>
      </c>
      <c r="H224" s="9" t="str">
        <f t="shared" si="1"/>
        <v>No</v>
      </c>
      <c r="I224" s="9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hidden="1" customHeight="1">
      <c r="A225" s="11">
        <v>93.0</v>
      </c>
      <c r="B225" s="8" t="s">
        <v>356</v>
      </c>
      <c r="C225" s="7" t="s">
        <v>25</v>
      </c>
      <c r="D225" s="9">
        <v>129.0</v>
      </c>
      <c r="E225" s="8" t="s">
        <v>357</v>
      </c>
      <c r="F225" s="10">
        <v>1103.0</v>
      </c>
      <c r="G225" s="9">
        <f t="shared" ref="G225:G226" si="4">F225*2</f>
        <v>2206</v>
      </c>
      <c r="H225" s="9" t="str">
        <f t="shared" si="1"/>
        <v>Yes</v>
      </c>
      <c r="I225" s="9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hidden="1" customHeight="1">
      <c r="A226" s="11">
        <v>93.0</v>
      </c>
      <c r="B226" s="8" t="s">
        <v>356</v>
      </c>
      <c r="C226" s="7" t="s">
        <v>25</v>
      </c>
      <c r="D226" s="9">
        <v>93.0</v>
      </c>
      <c r="E226" s="8" t="s">
        <v>358</v>
      </c>
      <c r="F226" s="10">
        <v>2261.0</v>
      </c>
      <c r="G226" s="9">
        <f t="shared" si="4"/>
        <v>4522</v>
      </c>
      <c r="H226" s="9" t="str">
        <f t="shared" si="1"/>
        <v>Yes</v>
      </c>
      <c r="I226" s="9" t="s">
        <v>567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hidden="1" customHeight="1">
      <c r="A227" s="7">
        <v>38.0</v>
      </c>
      <c r="B227" s="8" t="s">
        <v>359</v>
      </c>
      <c r="C227" s="7" t="s">
        <v>35</v>
      </c>
      <c r="D227" s="9">
        <v>38.0</v>
      </c>
      <c r="E227" s="8" t="s">
        <v>360</v>
      </c>
      <c r="F227" s="10">
        <v>3421.0</v>
      </c>
      <c r="G227" s="9">
        <v>4000.0</v>
      </c>
      <c r="H227" s="9" t="str">
        <f t="shared" si="1"/>
        <v>Yes</v>
      </c>
      <c r="I227" s="9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hidden="1" customHeight="1">
      <c r="A228" s="7">
        <v>45.0</v>
      </c>
      <c r="B228" s="8" t="s">
        <v>361</v>
      </c>
      <c r="C228" s="7" t="s">
        <v>25</v>
      </c>
      <c r="D228" s="9">
        <v>45.0</v>
      </c>
      <c r="E228" s="8" t="s">
        <v>362</v>
      </c>
      <c r="F228" s="10">
        <v>1455.0</v>
      </c>
      <c r="G228" s="9" t="s">
        <v>568</v>
      </c>
      <c r="H228" s="9" t="str">
        <f t="shared" si="1"/>
        <v>Yes</v>
      </c>
      <c r="I228" s="9" t="s">
        <v>569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hidden="1" customHeight="1">
      <c r="A229" s="7">
        <v>45.0</v>
      </c>
      <c r="B229" s="8" t="s">
        <v>361</v>
      </c>
      <c r="C229" s="7" t="s">
        <v>25</v>
      </c>
      <c r="D229" s="9">
        <v>246.0</v>
      </c>
      <c r="E229" s="8" t="s">
        <v>363</v>
      </c>
      <c r="F229" s="10">
        <v>165.0</v>
      </c>
      <c r="G229" s="9" t="s">
        <v>570</v>
      </c>
      <c r="H229" s="9" t="str">
        <f t="shared" si="1"/>
        <v>Yes</v>
      </c>
      <c r="I229" s="9" t="s">
        <v>569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24">
        <v>169.0</v>
      </c>
      <c r="B230" s="8" t="s">
        <v>364</v>
      </c>
      <c r="C230" s="7" t="s">
        <v>31</v>
      </c>
      <c r="D230" s="9">
        <v>171.0</v>
      </c>
      <c r="E230" s="8" t="s">
        <v>365</v>
      </c>
      <c r="F230" s="10">
        <v>793.0</v>
      </c>
      <c r="G230" s="24"/>
      <c r="H230" s="9" t="str">
        <f t="shared" si="1"/>
        <v>Yes</v>
      </c>
      <c r="I230" s="9" t="s">
        <v>571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24">
        <v>169.0</v>
      </c>
      <c r="B231" s="8" t="s">
        <v>364</v>
      </c>
      <c r="C231" s="7" t="s">
        <v>31</v>
      </c>
      <c r="D231" s="9">
        <v>169.0</v>
      </c>
      <c r="E231" s="8" t="s">
        <v>366</v>
      </c>
      <c r="F231" s="10">
        <v>1353.0</v>
      </c>
      <c r="G231" s="24"/>
      <c r="H231" s="9" t="str">
        <f t="shared" si="1"/>
        <v>Yes</v>
      </c>
      <c r="I231" s="9" t="s">
        <v>571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>
        <v>36.0</v>
      </c>
      <c r="B232" s="8" t="s">
        <v>367</v>
      </c>
      <c r="C232" s="7" t="s">
        <v>31</v>
      </c>
      <c r="D232" s="9">
        <v>43.0</v>
      </c>
      <c r="E232" s="8" t="s">
        <v>368</v>
      </c>
      <c r="F232" s="10">
        <v>2285.0</v>
      </c>
      <c r="G232" s="9">
        <v>2285.0</v>
      </c>
      <c r="H232" s="9" t="str">
        <f t="shared" si="1"/>
        <v>No</v>
      </c>
      <c r="I232" s="9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>
        <v>36.0</v>
      </c>
      <c r="B233" s="8" t="s">
        <v>367</v>
      </c>
      <c r="C233" s="7" t="s">
        <v>31</v>
      </c>
      <c r="D233" s="9">
        <v>36.0</v>
      </c>
      <c r="E233" s="8" t="s">
        <v>369</v>
      </c>
      <c r="F233" s="10">
        <v>2348.0</v>
      </c>
      <c r="G233" s="9">
        <v>2348.0</v>
      </c>
      <c r="H233" s="9" t="str">
        <f t="shared" si="1"/>
        <v>No</v>
      </c>
      <c r="I233" s="9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hidden="1" customHeight="1">
      <c r="A234" s="7">
        <v>27.0</v>
      </c>
      <c r="B234" s="8" t="s">
        <v>370</v>
      </c>
      <c r="C234" s="7" t="s">
        <v>35</v>
      </c>
      <c r="D234" s="9">
        <v>27.0</v>
      </c>
      <c r="E234" s="8" t="s">
        <v>371</v>
      </c>
      <c r="F234" s="10">
        <v>4072.0</v>
      </c>
      <c r="G234" s="9">
        <v>6000.0</v>
      </c>
      <c r="H234" s="9" t="str">
        <f t="shared" si="1"/>
        <v>Yes</v>
      </c>
      <c r="I234" s="9" t="s">
        <v>572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hidden="1" customHeight="1">
      <c r="A235" s="7">
        <v>67.0</v>
      </c>
      <c r="B235" s="8" t="s">
        <v>372</v>
      </c>
      <c r="C235" s="7" t="s">
        <v>25</v>
      </c>
      <c r="D235" s="9">
        <v>214.0</v>
      </c>
      <c r="E235" s="8" t="s">
        <v>373</v>
      </c>
      <c r="F235" s="10">
        <v>158.0</v>
      </c>
      <c r="G235" s="9">
        <v>237.0</v>
      </c>
      <c r="H235" s="9" t="str">
        <f t="shared" si="1"/>
        <v>Yes</v>
      </c>
      <c r="I235" s="9" t="s">
        <v>573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hidden="1" customHeight="1">
      <c r="A236" s="7">
        <v>67.0</v>
      </c>
      <c r="B236" s="8" t="s">
        <v>372</v>
      </c>
      <c r="C236" s="7" t="s">
        <v>25</v>
      </c>
      <c r="D236" s="9">
        <v>225.0</v>
      </c>
      <c r="E236" s="8" t="s">
        <v>374</v>
      </c>
      <c r="F236" s="10">
        <v>137.0</v>
      </c>
      <c r="G236" s="9">
        <v>206.0</v>
      </c>
      <c r="H236" s="9" t="str">
        <f t="shared" si="1"/>
        <v>Yes</v>
      </c>
      <c r="I236" s="9" t="s">
        <v>573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hidden="1" customHeight="1">
      <c r="A237" s="7">
        <v>67.0</v>
      </c>
      <c r="B237" s="8" t="s">
        <v>372</v>
      </c>
      <c r="C237" s="7" t="s">
        <v>25</v>
      </c>
      <c r="D237" s="9">
        <v>67.0</v>
      </c>
      <c r="E237" s="8" t="s">
        <v>375</v>
      </c>
      <c r="F237" s="10">
        <v>1474.0</v>
      </c>
      <c r="G237" s="9">
        <v>2211.0</v>
      </c>
      <c r="H237" s="9" t="str">
        <f t="shared" si="1"/>
        <v>Yes</v>
      </c>
      <c r="I237" s="9" t="s">
        <v>573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hidden="1" customHeight="1">
      <c r="A238" s="7">
        <v>71.0</v>
      </c>
      <c r="B238" s="8" t="s">
        <v>376</v>
      </c>
      <c r="C238" s="7" t="s">
        <v>25</v>
      </c>
      <c r="D238" s="9">
        <v>71.0</v>
      </c>
      <c r="E238" s="8" t="s">
        <v>377</v>
      </c>
      <c r="F238" s="10">
        <v>2882.0</v>
      </c>
      <c r="G238" s="9">
        <v>4000.0</v>
      </c>
      <c r="H238" s="9" t="str">
        <f t="shared" si="1"/>
        <v>Yes</v>
      </c>
      <c r="I238" s="9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hidden="1" customHeight="1">
      <c r="A239" s="11">
        <v>35.0</v>
      </c>
      <c r="B239" s="8" t="s">
        <v>378</v>
      </c>
      <c r="C239" s="7" t="s">
        <v>66</v>
      </c>
      <c r="D239" s="9">
        <v>314.0</v>
      </c>
      <c r="E239" s="8" t="s">
        <v>379</v>
      </c>
      <c r="F239" s="10">
        <v>349.0</v>
      </c>
      <c r="G239" s="12">
        <v>377.0</v>
      </c>
      <c r="H239" s="9" t="str">
        <f t="shared" si="1"/>
        <v>Yes</v>
      </c>
      <c r="I239" s="9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hidden="1" customHeight="1">
      <c r="A240" s="11">
        <v>35.0</v>
      </c>
      <c r="B240" s="8" t="s">
        <v>378</v>
      </c>
      <c r="C240" s="7" t="s">
        <v>66</v>
      </c>
      <c r="D240" s="9">
        <v>35.0</v>
      </c>
      <c r="E240" s="8" t="s">
        <v>380</v>
      </c>
      <c r="F240" s="10">
        <v>881.0</v>
      </c>
      <c r="G240" s="12">
        <v>881.0</v>
      </c>
      <c r="H240" s="9" t="str">
        <f t="shared" si="1"/>
        <v>No</v>
      </c>
      <c r="I240" s="9" t="s">
        <v>574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hidden="1" customHeight="1">
      <c r="A241" s="7">
        <v>8.0</v>
      </c>
      <c r="B241" s="8" t="s">
        <v>381</v>
      </c>
      <c r="C241" s="7" t="s">
        <v>40</v>
      </c>
      <c r="D241" s="9">
        <v>8.0</v>
      </c>
      <c r="E241" s="8" t="s">
        <v>382</v>
      </c>
      <c r="F241" s="10">
        <v>850.0</v>
      </c>
      <c r="G241" s="9">
        <v>1050.0</v>
      </c>
      <c r="H241" s="9" t="str">
        <f t="shared" si="1"/>
        <v>Yes</v>
      </c>
      <c r="I241" s="9" t="s">
        <v>575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hidden="1" customHeight="1">
      <c r="A242" s="7">
        <v>8.0</v>
      </c>
      <c r="B242" s="8" t="s">
        <v>381</v>
      </c>
      <c r="C242" s="7" t="s">
        <v>40</v>
      </c>
      <c r="D242" s="9">
        <v>66.0</v>
      </c>
      <c r="E242" s="8" t="s">
        <v>383</v>
      </c>
      <c r="F242" s="10">
        <v>1409.0</v>
      </c>
      <c r="G242" s="9">
        <v>2009.0</v>
      </c>
      <c r="H242" s="9" t="str">
        <f t="shared" si="1"/>
        <v>Yes</v>
      </c>
      <c r="I242" s="9" t="s">
        <v>575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hidden="1" customHeight="1">
      <c r="A243" s="24">
        <v>114.0</v>
      </c>
      <c r="B243" s="22" t="s">
        <v>384</v>
      </c>
      <c r="C243" s="11" t="s">
        <v>66</v>
      </c>
      <c r="D243" s="12">
        <v>114.0</v>
      </c>
      <c r="E243" s="22" t="s">
        <v>385</v>
      </c>
      <c r="F243" s="23">
        <v>1974.0</v>
      </c>
      <c r="G243" s="39"/>
      <c r="H243" s="12" t="str">
        <f t="shared" si="1"/>
        <v>Yes</v>
      </c>
      <c r="I243" s="12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hidden="1" customHeight="1">
      <c r="A244" s="7">
        <v>153.0</v>
      </c>
      <c r="B244" s="8" t="s">
        <v>386</v>
      </c>
      <c r="C244" s="7" t="s">
        <v>35</v>
      </c>
      <c r="D244" s="9">
        <v>153.0</v>
      </c>
      <c r="E244" s="8" t="s">
        <v>389</v>
      </c>
      <c r="F244" s="10">
        <v>541.0</v>
      </c>
      <c r="G244" s="9">
        <v>700.0</v>
      </c>
      <c r="H244" s="9" t="str">
        <f t="shared" si="1"/>
        <v>Yes</v>
      </c>
      <c r="I244" s="9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>
        <v>221.0</v>
      </c>
      <c r="B245" s="8" t="s">
        <v>390</v>
      </c>
      <c r="C245" s="7" t="s">
        <v>31</v>
      </c>
      <c r="D245" s="9">
        <v>221.0</v>
      </c>
      <c r="E245" s="8" t="s">
        <v>391</v>
      </c>
      <c r="F245" s="10">
        <v>817.0</v>
      </c>
      <c r="G245" s="9">
        <v>817.0</v>
      </c>
      <c r="H245" s="9" t="str">
        <f t="shared" si="1"/>
        <v>No</v>
      </c>
      <c r="I245" s="9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>
        <v>221.0</v>
      </c>
      <c r="B246" s="8" t="s">
        <v>390</v>
      </c>
      <c r="C246" s="7" t="s">
        <v>31</v>
      </c>
      <c r="D246" s="9">
        <v>333.0</v>
      </c>
      <c r="E246" s="8" t="s">
        <v>392</v>
      </c>
      <c r="F246" s="10">
        <v>168.0</v>
      </c>
      <c r="G246" s="9">
        <v>168.0</v>
      </c>
      <c r="H246" s="9" t="str">
        <f t="shared" si="1"/>
        <v>No</v>
      </c>
      <c r="I246" s="9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>
        <v>73.0</v>
      </c>
      <c r="B247" s="8" t="s">
        <v>393</v>
      </c>
      <c r="C247" s="7" t="s">
        <v>31</v>
      </c>
      <c r="D247" s="9">
        <v>156.0</v>
      </c>
      <c r="E247" s="8" t="s">
        <v>394</v>
      </c>
      <c r="F247" s="10">
        <v>538.0</v>
      </c>
      <c r="G247" s="9">
        <v>600.0</v>
      </c>
      <c r="H247" s="9" t="str">
        <f t="shared" si="1"/>
        <v>Yes</v>
      </c>
      <c r="I247" s="9" t="s">
        <v>576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>
        <v>73.0</v>
      </c>
      <c r="B248" s="8" t="s">
        <v>393</v>
      </c>
      <c r="C248" s="7" t="s">
        <v>31</v>
      </c>
      <c r="D248" s="9">
        <v>311.0</v>
      </c>
      <c r="E248" s="8" t="s">
        <v>395</v>
      </c>
      <c r="F248" s="10">
        <v>193.0</v>
      </c>
      <c r="G248" s="9">
        <v>200.0</v>
      </c>
      <c r="H248" s="9" t="str">
        <f t="shared" si="1"/>
        <v>Yes</v>
      </c>
      <c r="I248" s="9" t="s">
        <v>577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31.5" customHeight="1">
      <c r="A249" s="7">
        <v>73.0</v>
      </c>
      <c r="B249" s="8" t="s">
        <v>393</v>
      </c>
      <c r="C249" s="7" t="s">
        <v>31</v>
      </c>
      <c r="D249" s="9">
        <v>73.0</v>
      </c>
      <c r="E249" s="8" t="s">
        <v>396</v>
      </c>
      <c r="F249" s="10">
        <v>2262.0</v>
      </c>
      <c r="G249" s="9">
        <v>2300.0</v>
      </c>
      <c r="H249" s="9" t="str">
        <f t="shared" si="1"/>
        <v>Yes</v>
      </c>
      <c r="I249" s="40" t="s">
        <v>577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31.5" customHeight="1">
      <c r="A250" s="7">
        <v>170.0</v>
      </c>
      <c r="B250" s="8" t="s">
        <v>397</v>
      </c>
      <c r="C250" s="7" t="s">
        <v>31</v>
      </c>
      <c r="D250" s="9">
        <v>94.0</v>
      </c>
      <c r="E250" s="8" t="s">
        <v>398</v>
      </c>
      <c r="F250" s="10">
        <v>1099.0</v>
      </c>
      <c r="G250" s="9">
        <v>2198.0</v>
      </c>
      <c r="H250" s="9" t="str">
        <f t="shared" si="1"/>
        <v>Yes</v>
      </c>
      <c r="I250" s="41" t="s">
        <v>552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31.5" customHeight="1">
      <c r="A251" s="7">
        <v>170.0</v>
      </c>
      <c r="B251" s="8" t="s">
        <v>397</v>
      </c>
      <c r="C251" s="7" t="s">
        <v>31</v>
      </c>
      <c r="D251" s="9">
        <v>216.0</v>
      </c>
      <c r="E251" s="8" t="s">
        <v>399</v>
      </c>
      <c r="F251" s="10">
        <v>992.0</v>
      </c>
      <c r="G251" s="9">
        <v>1984.0</v>
      </c>
      <c r="H251" s="9" t="str">
        <f t="shared" si="1"/>
        <v>Yes</v>
      </c>
      <c r="I251" s="41" t="s">
        <v>552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31.5" customHeight="1">
      <c r="A252" s="7">
        <v>170.0</v>
      </c>
      <c r="B252" s="8" t="s">
        <v>397</v>
      </c>
      <c r="C252" s="7" t="s">
        <v>31</v>
      </c>
      <c r="D252" s="9">
        <v>170.0</v>
      </c>
      <c r="E252" s="8" t="s">
        <v>400</v>
      </c>
      <c r="F252" s="10">
        <v>1132.0</v>
      </c>
      <c r="G252" s="9">
        <v>2264.0</v>
      </c>
      <c r="H252" s="9" t="str">
        <f t="shared" si="1"/>
        <v>Yes</v>
      </c>
      <c r="I252" s="41" t="s">
        <v>552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31.5" hidden="1" customHeight="1">
      <c r="A253" s="7">
        <v>97.0</v>
      </c>
      <c r="B253" s="8" t="s">
        <v>401</v>
      </c>
      <c r="C253" s="7" t="s">
        <v>35</v>
      </c>
      <c r="D253" s="9">
        <v>154.0</v>
      </c>
      <c r="E253" s="8" t="s">
        <v>402</v>
      </c>
      <c r="F253" s="10">
        <v>165.0</v>
      </c>
      <c r="G253" s="9">
        <v>165.0</v>
      </c>
      <c r="H253" s="9" t="str">
        <f t="shared" si="1"/>
        <v>No</v>
      </c>
      <c r="I253" s="41" t="s">
        <v>578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31.5" hidden="1" customHeight="1">
      <c r="A254" s="7">
        <v>97.0</v>
      </c>
      <c r="B254" s="8" t="s">
        <v>401</v>
      </c>
      <c r="C254" s="7" t="s">
        <v>35</v>
      </c>
      <c r="D254" s="9">
        <v>97.0</v>
      </c>
      <c r="E254" s="8" t="s">
        <v>403</v>
      </c>
      <c r="F254" s="10">
        <v>3031.0</v>
      </c>
      <c r="G254" s="9">
        <v>3200.0</v>
      </c>
      <c r="H254" s="9" t="str">
        <f t="shared" si="1"/>
        <v>Yes</v>
      </c>
      <c r="I254" s="41" t="s">
        <v>579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31.5" customHeight="1">
      <c r="A255" s="7">
        <v>234.0</v>
      </c>
      <c r="B255" s="8" t="s">
        <v>404</v>
      </c>
      <c r="C255" s="7" t="s">
        <v>31</v>
      </c>
      <c r="D255" s="9">
        <v>234.0</v>
      </c>
      <c r="E255" s="8" t="s">
        <v>405</v>
      </c>
      <c r="F255" s="10">
        <v>1211.0</v>
      </c>
      <c r="G255" s="9">
        <v>2422.0</v>
      </c>
      <c r="H255" s="9" t="str">
        <f t="shared" si="1"/>
        <v>Yes</v>
      </c>
      <c r="I255" s="42" t="s">
        <v>580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hidden="1" customHeight="1">
      <c r="A256" s="7">
        <v>63.0</v>
      </c>
      <c r="B256" s="8" t="s">
        <v>406</v>
      </c>
      <c r="C256" s="7" t="s">
        <v>25</v>
      </c>
      <c r="D256" s="9">
        <v>245.0</v>
      </c>
      <c r="E256" s="8" t="s">
        <v>407</v>
      </c>
      <c r="F256" s="10">
        <v>276.0</v>
      </c>
      <c r="G256" s="9">
        <v>552.0</v>
      </c>
      <c r="H256" s="9" t="str">
        <f t="shared" si="1"/>
        <v>Yes</v>
      </c>
      <c r="I256" s="9" t="s">
        <v>509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hidden="1" customHeight="1">
      <c r="A257" s="7">
        <v>63.0</v>
      </c>
      <c r="B257" s="8" t="s">
        <v>406</v>
      </c>
      <c r="C257" s="7" t="s">
        <v>25</v>
      </c>
      <c r="D257" s="9">
        <v>63.0</v>
      </c>
      <c r="E257" s="8" t="s">
        <v>408</v>
      </c>
      <c r="F257" s="10">
        <v>2603.0</v>
      </c>
      <c r="G257" s="9">
        <v>5206.0</v>
      </c>
      <c r="H257" s="9" t="str">
        <f t="shared" si="1"/>
        <v>Yes</v>
      </c>
      <c r="I257" s="9" t="s">
        <v>509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hidden="1" customHeight="1">
      <c r="A258" s="7">
        <v>63.0</v>
      </c>
      <c r="B258" s="8" t="s">
        <v>406</v>
      </c>
      <c r="C258" s="7" t="s">
        <v>25</v>
      </c>
      <c r="D258" s="9">
        <v>193.0</v>
      </c>
      <c r="E258" s="8" t="s">
        <v>409</v>
      </c>
      <c r="F258" s="10">
        <v>669.0</v>
      </c>
      <c r="G258" s="9">
        <v>1338.0</v>
      </c>
      <c r="H258" s="9" t="str">
        <f t="shared" si="1"/>
        <v>Yes</v>
      </c>
      <c r="I258" s="9" t="s">
        <v>509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>
        <v>96.0</v>
      </c>
      <c r="B259" s="8" t="s">
        <v>410</v>
      </c>
      <c r="C259" s="7" t="s">
        <v>31</v>
      </c>
      <c r="D259" s="9">
        <v>96.0</v>
      </c>
      <c r="E259" s="8" t="s">
        <v>411</v>
      </c>
      <c r="F259" s="10">
        <v>2557.0</v>
      </c>
      <c r="G259" s="9">
        <v>5114.0</v>
      </c>
      <c r="H259" s="9" t="str">
        <f t="shared" si="1"/>
        <v>Yes</v>
      </c>
      <c r="I259" s="9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hidden="1" customHeight="1">
      <c r="A260" s="7">
        <v>42.0</v>
      </c>
      <c r="B260" s="8" t="s">
        <v>412</v>
      </c>
      <c r="C260" s="7" t="s">
        <v>66</v>
      </c>
      <c r="D260" s="9">
        <v>42.0</v>
      </c>
      <c r="E260" s="8" t="s">
        <v>413</v>
      </c>
      <c r="F260" s="10">
        <v>985.0</v>
      </c>
      <c r="G260" s="9">
        <v>1379.0</v>
      </c>
      <c r="H260" s="9" t="str">
        <f t="shared" si="1"/>
        <v>Yes</v>
      </c>
      <c r="I260" s="9" t="s">
        <v>581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7">
        <v>131.0</v>
      </c>
      <c r="B261" s="8" t="s">
        <v>414</v>
      </c>
      <c r="C261" s="7" t="s">
        <v>31</v>
      </c>
      <c r="D261" s="9">
        <v>131.0</v>
      </c>
      <c r="E261" s="8" t="s">
        <v>415</v>
      </c>
      <c r="F261" s="10">
        <v>2744.0</v>
      </c>
      <c r="G261" s="9">
        <v>3000.0</v>
      </c>
      <c r="H261" s="9" t="str">
        <f t="shared" si="1"/>
        <v>Yes</v>
      </c>
      <c r="I261" s="9" t="s">
        <v>582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hidden="1" customHeight="1">
      <c r="A262" s="7">
        <v>342.0</v>
      </c>
      <c r="B262" s="8" t="s">
        <v>416</v>
      </c>
      <c r="C262" s="7" t="s">
        <v>25</v>
      </c>
      <c r="D262" s="9">
        <v>334.0</v>
      </c>
      <c r="E262" s="8" t="s">
        <v>417</v>
      </c>
      <c r="F262" s="10">
        <v>272.0</v>
      </c>
      <c r="G262" s="9">
        <v>370.0</v>
      </c>
      <c r="H262" s="9" t="str">
        <f t="shared" si="1"/>
        <v>Yes</v>
      </c>
      <c r="I262" s="9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hidden="1" customHeight="1">
      <c r="A263" s="7">
        <v>342.0</v>
      </c>
      <c r="B263" s="8" t="s">
        <v>416</v>
      </c>
      <c r="C263" s="7" t="s">
        <v>25</v>
      </c>
      <c r="D263" s="9">
        <v>190.0</v>
      </c>
      <c r="E263" s="8" t="s">
        <v>418</v>
      </c>
      <c r="F263" s="10">
        <v>466.0</v>
      </c>
      <c r="G263" s="9">
        <v>700.0</v>
      </c>
      <c r="H263" s="9" t="str">
        <f t="shared" si="1"/>
        <v>Yes</v>
      </c>
      <c r="I263" s="9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hidden="1" customHeight="1">
      <c r="A264" s="7">
        <v>342.0</v>
      </c>
      <c r="B264" s="8" t="s">
        <v>416</v>
      </c>
      <c r="C264" s="7" t="s">
        <v>25</v>
      </c>
      <c r="D264" s="9">
        <v>305.0</v>
      </c>
      <c r="E264" s="8" t="s">
        <v>419</v>
      </c>
      <c r="F264" s="10">
        <v>372.0</v>
      </c>
      <c r="G264" s="9">
        <v>372.0</v>
      </c>
      <c r="H264" s="9" t="str">
        <f t="shared" si="1"/>
        <v>No</v>
      </c>
      <c r="I264" s="9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hidden="1" customHeight="1">
      <c r="A265" s="7">
        <v>342.0</v>
      </c>
      <c r="B265" s="8" t="s">
        <v>416</v>
      </c>
      <c r="C265" s="7" t="s">
        <v>25</v>
      </c>
      <c r="D265" s="9">
        <v>353.0</v>
      </c>
      <c r="E265" s="8" t="s">
        <v>420</v>
      </c>
      <c r="F265" s="10">
        <v>265.0</v>
      </c>
      <c r="G265" s="9">
        <v>300.0</v>
      </c>
      <c r="H265" s="9" t="str">
        <f t="shared" si="1"/>
        <v>Yes</v>
      </c>
      <c r="I265" s="9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hidden="1" customHeight="1">
      <c r="A266" s="7">
        <v>342.0</v>
      </c>
      <c r="B266" s="8" t="s">
        <v>416</v>
      </c>
      <c r="C266" s="7" t="s">
        <v>25</v>
      </c>
      <c r="D266" s="9">
        <v>342.0</v>
      </c>
      <c r="E266" s="8" t="s">
        <v>421</v>
      </c>
      <c r="F266" s="10">
        <v>230.0</v>
      </c>
      <c r="G266" s="9">
        <v>400.0</v>
      </c>
      <c r="H266" s="9" t="str">
        <f t="shared" si="1"/>
        <v>Yes</v>
      </c>
      <c r="I266" s="9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hidden="1" customHeight="1">
      <c r="A267" s="7">
        <v>342.0</v>
      </c>
      <c r="B267" s="8" t="s">
        <v>416</v>
      </c>
      <c r="C267" s="7" t="s">
        <v>25</v>
      </c>
      <c r="D267" s="9">
        <v>356.0</v>
      </c>
      <c r="E267" s="8" t="s">
        <v>422</v>
      </c>
      <c r="F267" s="10">
        <v>277.0</v>
      </c>
      <c r="G267" s="9">
        <v>277.0</v>
      </c>
      <c r="H267" s="9" t="str">
        <f t="shared" si="1"/>
        <v>No</v>
      </c>
      <c r="I267" s="9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13">
        <v>261.0</v>
      </c>
      <c r="B268" s="14" t="s">
        <v>423</v>
      </c>
      <c r="C268" s="13" t="s">
        <v>31</v>
      </c>
      <c r="D268" s="15">
        <v>207.0</v>
      </c>
      <c r="E268" s="14" t="s">
        <v>424</v>
      </c>
      <c r="F268" s="16">
        <v>438.0</v>
      </c>
      <c r="G268" s="15">
        <v>876.0</v>
      </c>
      <c r="H268" s="15" t="str">
        <f t="shared" si="1"/>
        <v>Yes</v>
      </c>
      <c r="I268" s="15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7">
        <v>261.0</v>
      </c>
      <c r="B269" s="8" t="s">
        <v>423</v>
      </c>
      <c r="C269" s="7" t="s">
        <v>31</v>
      </c>
      <c r="D269" s="9">
        <v>276.0</v>
      </c>
      <c r="E269" s="8" t="s">
        <v>425</v>
      </c>
      <c r="F269" s="10">
        <v>522.0</v>
      </c>
      <c r="G269" s="9">
        <v>1044.0</v>
      </c>
      <c r="H269" s="9" t="str">
        <f t="shared" si="1"/>
        <v>Yes</v>
      </c>
      <c r="I269" s="9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>
        <v>261.0</v>
      </c>
      <c r="B270" s="8" t="s">
        <v>423</v>
      </c>
      <c r="C270" s="7" t="s">
        <v>31</v>
      </c>
      <c r="D270" s="9">
        <v>240.0</v>
      </c>
      <c r="E270" s="8" t="s">
        <v>426</v>
      </c>
      <c r="F270" s="10">
        <v>463.0</v>
      </c>
      <c r="G270" s="9">
        <v>926.0</v>
      </c>
      <c r="H270" s="9" t="str">
        <f t="shared" si="1"/>
        <v>Yes</v>
      </c>
      <c r="I270" s="9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>
        <v>261.0</v>
      </c>
      <c r="B271" s="8" t="s">
        <v>423</v>
      </c>
      <c r="C271" s="7" t="s">
        <v>31</v>
      </c>
      <c r="D271" s="9">
        <v>261.0</v>
      </c>
      <c r="E271" s="8" t="s">
        <v>427</v>
      </c>
      <c r="F271" s="10">
        <v>1123.0</v>
      </c>
      <c r="G271" s="9">
        <v>2246.0</v>
      </c>
      <c r="H271" s="9" t="str">
        <f t="shared" si="1"/>
        <v>Yes</v>
      </c>
      <c r="I271" s="9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>
        <v>61.0</v>
      </c>
      <c r="B272" s="8" t="s">
        <v>428</v>
      </c>
      <c r="C272" s="7" t="s">
        <v>31</v>
      </c>
      <c r="D272" s="9">
        <v>61.0</v>
      </c>
      <c r="E272" s="8" t="s">
        <v>429</v>
      </c>
      <c r="F272" s="10">
        <v>3780.0</v>
      </c>
      <c r="G272" s="9">
        <v>4000.0</v>
      </c>
      <c r="H272" s="9" t="str">
        <f t="shared" si="1"/>
        <v>Yes</v>
      </c>
      <c r="I272" s="9" t="s">
        <v>583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hidden="1" customHeight="1">
      <c r="A273" s="7">
        <v>6.0</v>
      </c>
      <c r="B273" s="8" t="s">
        <v>430</v>
      </c>
      <c r="C273" s="7" t="s">
        <v>35</v>
      </c>
      <c r="D273" s="9">
        <v>6.0</v>
      </c>
      <c r="E273" s="8" t="s">
        <v>431</v>
      </c>
      <c r="F273" s="10">
        <v>2864.0</v>
      </c>
      <c r="G273" s="9">
        <v>3564.0</v>
      </c>
      <c r="H273" s="9" t="str">
        <f t="shared" si="1"/>
        <v>Yes</v>
      </c>
      <c r="I273" s="9" t="s">
        <v>584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hidden="1" customHeight="1">
      <c r="A274" s="7">
        <v>6.0</v>
      </c>
      <c r="B274" s="8" t="s">
        <v>430</v>
      </c>
      <c r="C274" s="7" t="s">
        <v>35</v>
      </c>
      <c r="D274" s="9">
        <v>7.0</v>
      </c>
      <c r="E274" s="8" t="s">
        <v>432</v>
      </c>
      <c r="F274" s="10">
        <v>537.0</v>
      </c>
      <c r="G274" s="9">
        <v>837.0</v>
      </c>
      <c r="H274" s="9" t="str">
        <f t="shared" si="1"/>
        <v>Yes</v>
      </c>
      <c r="I274" s="9" t="s">
        <v>584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hidden="1" customHeight="1">
      <c r="A275" s="7">
        <v>74.0</v>
      </c>
      <c r="B275" s="8" t="s">
        <v>433</v>
      </c>
      <c r="C275" s="7" t="s">
        <v>35</v>
      </c>
      <c r="D275" s="9">
        <v>74.0</v>
      </c>
      <c r="E275" s="8" t="s">
        <v>434</v>
      </c>
      <c r="F275" s="10">
        <v>4702.0</v>
      </c>
      <c r="G275" s="37">
        <v>13702.0</v>
      </c>
      <c r="H275" s="9" t="str">
        <f t="shared" si="1"/>
        <v>Yes</v>
      </c>
      <c r="I275" s="9" t="s">
        <v>585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hidden="1" customHeight="1">
      <c r="A276" s="7">
        <v>23.0</v>
      </c>
      <c r="B276" s="8" t="s">
        <v>435</v>
      </c>
      <c r="C276" s="7" t="s">
        <v>35</v>
      </c>
      <c r="D276" s="9">
        <v>23.0</v>
      </c>
      <c r="E276" s="8" t="s">
        <v>436</v>
      </c>
      <c r="F276" s="10">
        <v>3936.0</v>
      </c>
      <c r="G276" s="9">
        <v>6000.0</v>
      </c>
      <c r="H276" s="9" t="str">
        <f t="shared" si="1"/>
        <v>Yes</v>
      </c>
      <c r="I276" s="9" t="s">
        <v>586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hidden="1" customHeight="1">
      <c r="A277" s="7">
        <v>62.0</v>
      </c>
      <c r="B277" s="8" t="s">
        <v>437</v>
      </c>
      <c r="C277" s="7" t="s">
        <v>35</v>
      </c>
      <c r="D277" s="9">
        <v>50.0</v>
      </c>
      <c r="E277" s="8" t="s">
        <v>438</v>
      </c>
      <c r="F277" s="10">
        <v>823.0</v>
      </c>
      <c r="G277" s="9">
        <v>873.0</v>
      </c>
      <c r="H277" s="9" t="str">
        <f t="shared" si="1"/>
        <v>Yes</v>
      </c>
      <c r="I277" s="9" t="s">
        <v>587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hidden="1" customHeight="1">
      <c r="A278" s="7">
        <v>62.0</v>
      </c>
      <c r="B278" s="8" t="s">
        <v>437</v>
      </c>
      <c r="C278" s="7" t="s">
        <v>35</v>
      </c>
      <c r="D278" s="9">
        <v>62.0</v>
      </c>
      <c r="E278" s="8" t="s">
        <v>439</v>
      </c>
      <c r="F278" s="10">
        <v>3355.0</v>
      </c>
      <c r="G278" s="9">
        <v>3555.0</v>
      </c>
      <c r="H278" s="9" t="str">
        <f t="shared" si="1"/>
        <v>Yes</v>
      </c>
      <c r="I278" s="9" t="s">
        <v>588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hidden="1" customHeight="1">
      <c r="A279" s="7">
        <v>141.0</v>
      </c>
      <c r="B279" s="8" t="s">
        <v>440</v>
      </c>
      <c r="C279" s="7" t="s">
        <v>25</v>
      </c>
      <c r="D279" s="9">
        <v>130.0</v>
      </c>
      <c r="E279" s="8" t="s">
        <v>441</v>
      </c>
      <c r="F279" s="10">
        <v>535.0</v>
      </c>
      <c r="G279" s="9">
        <v>835.0</v>
      </c>
      <c r="H279" s="9" t="str">
        <f t="shared" si="1"/>
        <v>Yes</v>
      </c>
      <c r="I279" s="9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hidden="1" customHeight="1">
      <c r="A280" s="7">
        <v>141.0</v>
      </c>
      <c r="B280" s="8" t="s">
        <v>440</v>
      </c>
      <c r="C280" s="7" t="s">
        <v>25</v>
      </c>
      <c r="D280" s="9">
        <v>141.0</v>
      </c>
      <c r="E280" s="8" t="s">
        <v>442</v>
      </c>
      <c r="F280" s="10">
        <v>1555.0</v>
      </c>
      <c r="G280" s="9">
        <v>2255.0</v>
      </c>
      <c r="H280" s="9" t="str">
        <f t="shared" si="1"/>
        <v>Yes</v>
      </c>
      <c r="I280" s="9" t="s">
        <v>589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hidden="1" customHeight="1">
      <c r="A281" s="7">
        <v>116.0</v>
      </c>
      <c r="B281" s="8" t="s">
        <v>443</v>
      </c>
      <c r="C281" s="7" t="s">
        <v>66</v>
      </c>
      <c r="D281" s="9">
        <v>116.0</v>
      </c>
      <c r="E281" s="8" t="s">
        <v>444</v>
      </c>
      <c r="F281" s="10">
        <v>1324.0</v>
      </c>
      <c r="G281" s="9">
        <v>1650.0</v>
      </c>
      <c r="H281" s="9" t="str">
        <f t="shared" si="1"/>
        <v>Yes</v>
      </c>
      <c r="I281" s="9" t="s">
        <v>590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hidden="1" customHeight="1">
      <c r="A282" s="7">
        <v>116.0</v>
      </c>
      <c r="B282" s="8" t="s">
        <v>443</v>
      </c>
      <c r="C282" s="7" t="s">
        <v>66</v>
      </c>
      <c r="D282" s="9">
        <v>175.0</v>
      </c>
      <c r="E282" s="8" t="s">
        <v>445</v>
      </c>
      <c r="F282" s="10">
        <v>97.0</v>
      </c>
      <c r="G282" s="9">
        <v>110.0</v>
      </c>
      <c r="H282" s="9" t="str">
        <f t="shared" si="1"/>
        <v>Yes</v>
      </c>
      <c r="I282" s="9" t="s">
        <v>590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>
        <v>514.0</v>
      </c>
      <c r="B283" s="8" t="s">
        <v>446</v>
      </c>
      <c r="C283" s="7" t="s">
        <v>31</v>
      </c>
      <c r="D283" s="9">
        <v>514.0</v>
      </c>
      <c r="E283" s="8" t="s">
        <v>447</v>
      </c>
      <c r="F283" s="10">
        <v>3749.0</v>
      </c>
      <c r="G283" s="9">
        <v>3900.0</v>
      </c>
      <c r="H283" s="9" t="str">
        <f t="shared" si="1"/>
        <v>Yes</v>
      </c>
      <c r="I283" s="9" t="s">
        <v>591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13">
        <v>2.0</v>
      </c>
      <c r="B284" s="14" t="s">
        <v>448</v>
      </c>
      <c r="C284" s="13" t="s">
        <v>31</v>
      </c>
      <c r="D284" s="15">
        <v>2.0</v>
      </c>
      <c r="E284" s="14" t="s">
        <v>449</v>
      </c>
      <c r="F284" s="16">
        <v>2895.0</v>
      </c>
      <c r="G284" s="15">
        <v>3895.0</v>
      </c>
      <c r="H284" s="15" t="str">
        <f t="shared" si="1"/>
        <v>Yes</v>
      </c>
      <c r="I284" s="15" t="s">
        <v>592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hidden="1" customHeight="1">
      <c r="A285" s="7">
        <v>112.0</v>
      </c>
      <c r="B285" s="8" t="s">
        <v>450</v>
      </c>
      <c r="C285" s="7" t="s">
        <v>35</v>
      </c>
      <c r="D285" s="9">
        <v>181.0</v>
      </c>
      <c r="E285" s="8" t="s">
        <v>451</v>
      </c>
      <c r="F285" s="10">
        <v>628.0</v>
      </c>
      <c r="G285" s="9">
        <v>2500.0</v>
      </c>
      <c r="H285" s="9" t="str">
        <f t="shared" si="1"/>
        <v>Yes</v>
      </c>
      <c r="I285" s="9" t="s">
        <v>593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hidden="1" customHeight="1">
      <c r="A286" s="7">
        <v>112.0</v>
      </c>
      <c r="B286" s="8" t="s">
        <v>450</v>
      </c>
      <c r="C286" s="7" t="s">
        <v>35</v>
      </c>
      <c r="D286" s="9">
        <v>124.0</v>
      </c>
      <c r="E286" s="8" t="s">
        <v>452</v>
      </c>
      <c r="F286" s="10">
        <v>263.0</v>
      </c>
      <c r="G286" s="9">
        <v>500.0</v>
      </c>
      <c r="H286" s="9" t="str">
        <f t="shared" si="1"/>
        <v>Yes</v>
      </c>
      <c r="I286" s="9" t="s">
        <v>497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hidden="1" customHeight="1">
      <c r="A287" s="7">
        <v>112.0</v>
      </c>
      <c r="B287" s="8" t="s">
        <v>450</v>
      </c>
      <c r="C287" s="7" t="s">
        <v>35</v>
      </c>
      <c r="D287" s="9">
        <v>112.0</v>
      </c>
      <c r="E287" s="8" t="s">
        <v>453</v>
      </c>
      <c r="F287" s="10">
        <v>1209.0</v>
      </c>
      <c r="G287" s="9">
        <v>4000.0</v>
      </c>
      <c r="H287" s="9" t="str">
        <f t="shared" si="1"/>
        <v>Yes</v>
      </c>
      <c r="I287" s="9" t="s">
        <v>497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hidden="1" customHeight="1">
      <c r="A288" s="24">
        <v>155.0</v>
      </c>
      <c r="B288" s="26" t="s">
        <v>454</v>
      </c>
      <c r="C288" s="7" t="s">
        <v>35</v>
      </c>
      <c r="D288" s="9">
        <v>155.0</v>
      </c>
      <c r="E288" s="8" t="s">
        <v>455</v>
      </c>
      <c r="F288" s="10">
        <v>460.0</v>
      </c>
      <c r="G288" s="39"/>
      <c r="H288" s="9" t="str">
        <f t="shared" si="1"/>
        <v>Yes</v>
      </c>
      <c r="I288" s="9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hidden="1" customHeight="1">
      <c r="A289" s="24">
        <v>155.0</v>
      </c>
      <c r="B289" s="26" t="s">
        <v>454</v>
      </c>
      <c r="C289" s="7" t="s">
        <v>35</v>
      </c>
      <c r="D289" s="9">
        <v>517.0</v>
      </c>
      <c r="E289" s="8" t="s">
        <v>456</v>
      </c>
      <c r="F289" s="10">
        <v>69.0</v>
      </c>
      <c r="G289" s="39"/>
      <c r="H289" s="9" t="str">
        <f t="shared" si="1"/>
        <v>Yes</v>
      </c>
      <c r="I289" s="9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hidden="1" customHeight="1">
      <c r="A290" s="24">
        <v>155.0</v>
      </c>
      <c r="B290" s="26" t="s">
        <v>454</v>
      </c>
      <c r="C290" s="7" t="s">
        <v>35</v>
      </c>
      <c r="D290" s="9">
        <v>268.0</v>
      </c>
      <c r="E290" s="8" t="s">
        <v>457</v>
      </c>
      <c r="F290" s="10">
        <v>96.0</v>
      </c>
      <c r="G290" s="39"/>
      <c r="H290" s="9" t="str">
        <f t="shared" si="1"/>
        <v>Yes</v>
      </c>
      <c r="I290" s="9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hidden="1" customHeight="1">
      <c r="A291" s="13">
        <v>155.0</v>
      </c>
      <c r="B291" s="27" t="s">
        <v>454</v>
      </c>
      <c r="C291" s="13" t="s">
        <v>35</v>
      </c>
      <c r="D291" s="15">
        <v>127.0</v>
      </c>
      <c r="E291" s="14" t="s">
        <v>458</v>
      </c>
      <c r="F291" s="16">
        <v>736.0</v>
      </c>
      <c r="G291" s="15" t="s">
        <v>388</v>
      </c>
      <c r="H291" s="15" t="str">
        <f t="shared" si="1"/>
        <v>Yes</v>
      </c>
      <c r="I291" s="15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hidden="1" customHeight="1">
      <c r="A292" s="24">
        <v>155.0</v>
      </c>
      <c r="B292" s="26" t="s">
        <v>454</v>
      </c>
      <c r="C292" s="7" t="s">
        <v>35</v>
      </c>
      <c r="D292" s="9">
        <v>178.0</v>
      </c>
      <c r="E292" s="8" t="s">
        <v>460</v>
      </c>
      <c r="F292" s="10">
        <v>337.0</v>
      </c>
      <c r="G292" s="39"/>
      <c r="H292" s="9" t="str">
        <f t="shared" si="1"/>
        <v>Yes</v>
      </c>
      <c r="I292" s="9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hidden="1" customHeight="1">
      <c r="A293" s="24">
        <v>155.0</v>
      </c>
      <c r="B293" s="26" t="s">
        <v>454</v>
      </c>
      <c r="C293" s="7" t="s">
        <v>35</v>
      </c>
      <c r="D293" s="9">
        <v>151.0</v>
      </c>
      <c r="E293" s="8" t="s">
        <v>462</v>
      </c>
      <c r="F293" s="10">
        <v>145.0</v>
      </c>
      <c r="G293" s="39"/>
      <c r="H293" s="9" t="str">
        <f t="shared" si="1"/>
        <v>Yes</v>
      </c>
      <c r="I293" s="9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hidden="1" customHeight="1">
      <c r="A294" s="24">
        <v>155.0</v>
      </c>
      <c r="B294" s="26" t="s">
        <v>454</v>
      </c>
      <c r="C294" s="7" t="s">
        <v>35</v>
      </c>
      <c r="D294" s="9">
        <v>173.0</v>
      </c>
      <c r="E294" s="8" t="s">
        <v>463</v>
      </c>
      <c r="F294" s="10">
        <v>328.0</v>
      </c>
      <c r="G294" s="39"/>
      <c r="H294" s="9" t="str">
        <f t="shared" si="1"/>
        <v>Yes</v>
      </c>
      <c r="I294" s="9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hidden="1" customHeight="1">
      <c r="A295" s="24">
        <v>155.0</v>
      </c>
      <c r="B295" s="26" t="s">
        <v>454</v>
      </c>
      <c r="C295" s="7" t="s">
        <v>35</v>
      </c>
      <c r="D295" s="9">
        <v>174.0</v>
      </c>
      <c r="E295" s="8" t="s">
        <v>464</v>
      </c>
      <c r="F295" s="10">
        <v>342.0</v>
      </c>
      <c r="G295" s="39"/>
      <c r="H295" s="9" t="str">
        <f t="shared" si="1"/>
        <v>Yes</v>
      </c>
      <c r="I295" s="9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hidden="1" customHeight="1">
      <c r="A296" s="7">
        <v>33.0</v>
      </c>
      <c r="B296" s="8" t="s">
        <v>465</v>
      </c>
      <c r="C296" s="7" t="s">
        <v>40</v>
      </c>
      <c r="D296" s="9">
        <v>33.0</v>
      </c>
      <c r="E296" s="8" t="s">
        <v>466</v>
      </c>
      <c r="F296" s="10">
        <v>2843.0</v>
      </c>
      <c r="G296" s="10">
        <f>F296+500</f>
        <v>3343</v>
      </c>
      <c r="H296" s="9" t="str">
        <f t="shared" si="1"/>
        <v>Yes</v>
      </c>
      <c r="I296" s="9" t="s">
        <v>594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>
        <v>182.0</v>
      </c>
      <c r="B297" s="8" t="s">
        <v>467</v>
      </c>
      <c r="C297" s="7" t="s">
        <v>31</v>
      </c>
      <c r="D297" s="9">
        <v>146.0</v>
      </c>
      <c r="E297" s="8" t="s">
        <v>468</v>
      </c>
      <c r="F297" s="10">
        <v>129.0</v>
      </c>
      <c r="G297" s="9">
        <v>150.0</v>
      </c>
      <c r="H297" s="9" t="str">
        <f t="shared" si="1"/>
        <v>Yes</v>
      </c>
      <c r="I297" s="9" t="s">
        <v>595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7">
        <v>182.0</v>
      </c>
      <c r="B298" s="8" t="s">
        <v>467</v>
      </c>
      <c r="C298" s="7" t="s">
        <v>31</v>
      </c>
      <c r="D298" s="9">
        <v>182.0</v>
      </c>
      <c r="E298" s="8" t="s">
        <v>469</v>
      </c>
      <c r="F298" s="10">
        <v>451.0</v>
      </c>
      <c r="G298" s="9">
        <v>500.0</v>
      </c>
      <c r="H298" s="9" t="str">
        <f t="shared" si="1"/>
        <v>Yes</v>
      </c>
      <c r="I298" s="9" t="s">
        <v>595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7">
        <v>163.0</v>
      </c>
      <c r="B299" s="8" t="s">
        <v>470</v>
      </c>
      <c r="C299" s="7" t="s">
        <v>31</v>
      </c>
      <c r="D299" s="9">
        <v>256.0</v>
      </c>
      <c r="E299" s="8" t="s">
        <v>471</v>
      </c>
      <c r="F299" s="10">
        <v>568.0</v>
      </c>
      <c r="G299" s="9">
        <v>568.0</v>
      </c>
      <c r="H299" s="9" t="str">
        <f t="shared" si="1"/>
        <v>No</v>
      </c>
      <c r="I299" s="9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>
        <v>163.0</v>
      </c>
      <c r="B300" s="8" t="s">
        <v>470</v>
      </c>
      <c r="C300" s="7" t="s">
        <v>31</v>
      </c>
      <c r="D300" s="9">
        <v>163.0</v>
      </c>
      <c r="E300" s="8" t="s">
        <v>472</v>
      </c>
      <c r="F300" s="10">
        <v>1118.0</v>
      </c>
      <c r="G300" s="9">
        <v>1118.0</v>
      </c>
      <c r="H300" s="9" t="str">
        <f t="shared" si="1"/>
        <v>No</v>
      </c>
      <c r="I300" s="9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29"/>
      <c r="B301" s="30"/>
      <c r="C301" s="29"/>
      <c r="D301" s="6"/>
      <c r="E301" s="30"/>
      <c r="F301" s="31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6"/>
      <c r="E302" s="30"/>
      <c r="F302" s="3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6"/>
      <c r="E303" s="30"/>
      <c r="F303" s="3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6"/>
      <c r="E304" s="30"/>
      <c r="F304" s="3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6"/>
      <c r="E305" s="30"/>
      <c r="F305" s="3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6"/>
      <c r="E306" s="30"/>
      <c r="F306" s="3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6"/>
      <c r="F307" s="3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3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3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3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3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3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3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3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3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3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3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3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3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3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3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3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3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3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3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3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3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3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3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3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3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3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3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3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3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3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3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3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3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3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3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3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3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3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3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3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3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3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3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3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3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3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3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3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3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3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3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3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3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3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3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3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3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3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3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3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3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3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3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3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3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3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3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3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3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3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3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3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3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3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3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3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3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3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3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3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3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3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3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3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3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3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3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3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3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3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3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3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3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3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3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3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3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3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3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3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3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3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3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3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3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3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3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3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3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3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3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3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3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3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3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3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3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3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3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3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3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3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3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3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3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3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3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3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3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3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3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3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3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3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3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3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3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3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3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3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3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3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3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3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3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3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3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3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3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3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3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3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3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3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3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3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3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3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3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3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3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3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3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3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3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3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3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3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3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3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3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3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3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3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3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3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3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3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3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3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3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3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3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3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3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3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3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3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3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3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3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3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3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3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3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3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3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3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3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3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3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3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3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3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3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3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3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3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3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3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3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3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3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3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3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3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3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3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3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3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3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3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3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3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3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3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3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3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3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3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3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3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3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3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3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3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3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3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3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3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3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3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3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3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3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3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3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3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3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3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3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3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3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3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3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3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3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3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3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3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3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3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3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3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3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3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3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3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3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3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3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3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3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3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3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3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3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3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3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3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3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3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3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3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3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3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3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3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3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3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3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3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3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3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3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3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3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3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3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3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3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3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3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3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3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3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3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3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3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3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3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3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3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3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3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3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3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3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3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3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3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3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3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3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3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3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3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3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3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3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3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3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3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3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3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3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3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3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3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3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3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3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3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3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3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3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3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3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3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3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3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3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3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3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3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3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3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3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3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3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3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3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3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3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3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3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3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3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3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3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3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3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3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3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3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3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3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3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3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3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3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3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3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3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3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3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3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3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3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3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3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3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3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3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3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3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3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3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3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3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3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3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3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3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3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3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3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3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3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3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3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3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3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3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3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3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3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3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3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3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3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3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3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3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3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3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3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3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3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3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3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3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3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3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3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3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3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3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3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3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3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3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3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3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3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3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3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3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3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3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3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3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3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3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3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3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3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3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3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3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3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3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3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3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3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3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3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3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3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3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3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3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3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3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3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3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3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3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3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3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3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3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3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3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3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3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3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3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3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3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3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3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3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3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3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3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3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3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3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3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3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3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3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3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3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3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3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3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3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3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3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3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3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3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3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3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3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3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3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3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3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3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3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3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3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3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3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3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3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3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3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3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3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3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3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3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3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3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3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3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3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3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3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3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3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3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3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3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3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3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3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3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3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3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3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3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3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3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3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3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3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3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3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3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3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3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3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3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3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3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3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3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3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3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3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3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3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3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3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3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3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3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3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3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3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3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3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3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3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3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3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3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3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3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3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3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3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3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3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3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3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3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3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3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3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3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3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3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3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3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3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3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3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3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3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3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3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3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3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3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3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3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3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3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3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3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3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3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3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3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3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3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3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3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3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3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3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3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3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3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3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3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3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3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3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3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3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3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3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3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3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3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3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3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3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3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3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3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3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3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3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3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3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3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3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3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3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3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3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3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3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3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3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3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3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3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3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3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3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3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3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3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3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3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3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3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3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3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3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3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3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3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3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3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I$300">
    <filterColumn colId="2">
      <filters>
        <filter val="Brooklyn"/>
      </filters>
    </filterColumn>
    <sortState ref="A1:I300">
      <sortCondition ref="B1:B300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23.43"/>
    <col customWidth="1" min="3" max="3" width="28.43"/>
    <col customWidth="1" min="4" max="4" width="15.57"/>
    <col customWidth="1" min="5" max="5" width="52.43"/>
    <col customWidth="1" min="6" max="6" width="20.0"/>
    <col customWidth="1" min="7" max="9" width="20.43"/>
    <col customWidth="1" min="10" max="10" width="20.57"/>
    <col customWidth="1" min="11" max="14" width="20.43"/>
    <col customWidth="1" min="15" max="26" width="10.57"/>
  </cols>
  <sheetData>
    <row r="1" ht="14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43" t="s">
        <v>596</v>
      </c>
      <c r="G1" s="44" t="s">
        <v>597</v>
      </c>
      <c r="H1" s="44" t="s">
        <v>23</v>
      </c>
      <c r="I1" s="45" t="s">
        <v>598</v>
      </c>
      <c r="J1" s="45" t="s">
        <v>599</v>
      </c>
      <c r="K1" s="46" t="s">
        <v>23</v>
      </c>
      <c r="L1" s="47" t="s">
        <v>600</v>
      </c>
      <c r="M1" s="47" t="s">
        <v>601</v>
      </c>
      <c r="N1" s="48" t="s">
        <v>23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180.0</v>
      </c>
      <c r="B2" s="8" t="s">
        <v>24</v>
      </c>
      <c r="C2" s="7" t="s">
        <v>25</v>
      </c>
      <c r="D2" s="9">
        <v>180.0</v>
      </c>
      <c r="E2" s="8" t="s">
        <v>24</v>
      </c>
      <c r="F2" s="10">
        <v>0.0</v>
      </c>
      <c r="G2" s="9">
        <v>0.0</v>
      </c>
      <c r="H2" s="9" t="str">
        <f t="shared" ref="H2:H301" si="1">IF(F2=G2,"No","Yes")</f>
        <v>No</v>
      </c>
      <c r="I2" s="9" t="s">
        <v>524</v>
      </c>
      <c r="J2" s="9" t="s">
        <v>524</v>
      </c>
      <c r="K2" s="9" t="str">
        <f t="shared" ref="K2:K101" si="2">IF(I2=J2,"No","Yes")</f>
        <v>No</v>
      </c>
      <c r="L2" s="9">
        <v>1.0</v>
      </c>
      <c r="M2" s="9">
        <v>1.0</v>
      </c>
      <c r="N2" s="9" t="str">
        <f t="shared" ref="N2:N184" si="3">IF(L2=M2,"No","Yes")</f>
        <v>No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>
        <v>180.0</v>
      </c>
      <c r="B3" s="8" t="s">
        <v>24</v>
      </c>
      <c r="C3" s="7" t="s">
        <v>25</v>
      </c>
      <c r="D3" s="9">
        <v>208.0</v>
      </c>
      <c r="E3" s="8" t="s">
        <v>26</v>
      </c>
      <c r="F3" s="10">
        <v>1.0</v>
      </c>
      <c r="G3" s="9">
        <v>1.0</v>
      </c>
      <c r="H3" s="9" t="str">
        <f t="shared" si="1"/>
        <v>No</v>
      </c>
      <c r="I3" s="9">
        <v>2004.0</v>
      </c>
      <c r="J3" s="9">
        <v>2004.0</v>
      </c>
      <c r="K3" s="9" t="str">
        <f t="shared" si="2"/>
        <v>No</v>
      </c>
      <c r="L3" s="9">
        <v>1.0</v>
      </c>
      <c r="M3" s="9">
        <v>1.0</v>
      </c>
      <c r="N3" s="9" t="str">
        <f t="shared" si="3"/>
        <v>No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7">
        <v>180.0</v>
      </c>
      <c r="B4" s="8" t="s">
        <v>24</v>
      </c>
      <c r="C4" s="7" t="s">
        <v>25</v>
      </c>
      <c r="D4" s="9">
        <v>287.0</v>
      </c>
      <c r="E4" s="8" t="s">
        <v>27</v>
      </c>
      <c r="F4" s="10">
        <v>0.0</v>
      </c>
      <c r="G4" s="9">
        <v>0.0</v>
      </c>
      <c r="H4" s="9" t="str">
        <f t="shared" si="1"/>
        <v>No</v>
      </c>
      <c r="I4" s="9" t="s">
        <v>524</v>
      </c>
      <c r="J4" s="9" t="s">
        <v>524</v>
      </c>
      <c r="K4" s="9" t="str">
        <f t="shared" si="2"/>
        <v>No</v>
      </c>
      <c r="L4" s="9">
        <v>1.0</v>
      </c>
      <c r="M4" s="9">
        <v>1.0</v>
      </c>
      <c r="N4" s="9" t="str">
        <f t="shared" si="3"/>
        <v>No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7">
        <v>118.0</v>
      </c>
      <c r="B5" s="8" t="s">
        <v>28</v>
      </c>
      <c r="C5" s="7" t="s">
        <v>25</v>
      </c>
      <c r="D5" s="9">
        <v>118.0</v>
      </c>
      <c r="E5" s="8" t="s">
        <v>29</v>
      </c>
      <c r="F5" s="10">
        <v>2.0</v>
      </c>
      <c r="G5" s="9">
        <v>2.0</v>
      </c>
      <c r="H5" s="9" t="str">
        <f t="shared" si="1"/>
        <v>No</v>
      </c>
      <c r="I5" s="9">
        <v>2000.0</v>
      </c>
      <c r="J5" s="9">
        <v>2000.0</v>
      </c>
      <c r="K5" s="9" t="str">
        <f t="shared" si="2"/>
        <v>No</v>
      </c>
      <c r="L5" s="9">
        <v>2.0</v>
      </c>
      <c r="M5" s="9">
        <v>1.0</v>
      </c>
      <c r="N5" s="9" t="str">
        <f t="shared" si="3"/>
        <v>Yes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1">
        <v>31.0</v>
      </c>
      <c r="B6" s="8" t="s">
        <v>30</v>
      </c>
      <c r="C6" s="7" t="s">
        <v>31</v>
      </c>
      <c r="D6" s="9">
        <v>31.0</v>
      </c>
      <c r="E6" s="8" t="s">
        <v>32</v>
      </c>
      <c r="F6" s="10">
        <v>3.0</v>
      </c>
      <c r="G6" s="9">
        <v>3.0</v>
      </c>
      <c r="H6" s="9" t="str">
        <f t="shared" si="1"/>
        <v>No</v>
      </c>
      <c r="I6" s="9">
        <v>2006.0</v>
      </c>
      <c r="J6" s="11">
        <v>2006.0</v>
      </c>
      <c r="K6" s="9" t="str">
        <f t="shared" si="2"/>
        <v>No</v>
      </c>
      <c r="L6" s="9">
        <v>1.0</v>
      </c>
      <c r="M6" s="9">
        <v>1.0</v>
      </c>
      <c r="N6" s="9" t="str">
        <f t="shared" si="3"/>
        <v>No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7">
        <v>31.0</v>
      </c>
      <c r="B7" s="8" t="s">
        <v>30</v>
      </c>
      <c r="C7" s="7" t="s">
        <v>31</v>
      </c>
      <c r="D7" s="9">
        <v>85.0</v>
      </c>
      <c r="E7" s="8" t="s">
        <v>33</v>
      </c>
      <c r="F7" s="10">
        <v>0.0</v>
      </c>
      <c r="G7" s="9">
        <v>0.0</v>
      </c>
      <c r="H7" s="9" t="str">
        <f t="shared" si="1"/>
        <v>No</v>
      </c>
      <c r="I7" s="9" t="s">
        <v>524</v>
      </c>
      <c r="J7" s="9" t="s">
        <v>524</v>
      </c>
      <c r="K7" s="9" t="str">
        <f t="shared" si="2"/>
        <v>No</v>
      </c>
      <c r="L7" s="9">
        <v>0.0</v>
      </c>
      <c r="M7" s="9">
        <v>0.0</v>
      </c>
      <c r="N7" s="9" t="str">
        <f t="shared" si="3"/>
        <v>No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7">
        <v>22.0</v>
      </c>
      <c r="B8" s="8" t="s">
        <v>34</v>
      </c>
      <c r="C8" s="7" t="s">
        <v>35</v>
      </c>
      <c r="D8" s="9">
        <v>22.0</v>
      </c>
      <c r="E8" s="8" t="s">
        <v>36</v>
      </c>
      <c r="F8" s="10">
        <v>3.0</v>
      </c>
      <c r="G8" s="9">
        <v>3.0</v>
      </c>
      <c r="H8" s="9" t="str">
        <f t="shared" si="1"/>
        <v>No</v>
      </c>
      <c r="I8" s="9">
        <v>2007.0</v>
      </c>
      <c r="J8" s="9">
        <v>2006.0</v>
      </c>
      <c r="K8" s="9" t="str">
        <f t="shared" si="2"/>
        <v>Yes</v>
      </c>
      <c r="L8" s="9">
        <v>1.0</v>
      </c>
      <c r="M8" s="9">
        <v>1.0</v>
      </c>
      <c r="N8" s="9" t="str">
        <f t="shared" si="3"/>
        <v>No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22.0</v>
      </c>
      <c r="B9" s="8" t="s">
        <v>34</v>
      </c>
      <c r="C9" s="7" t="s">
        <v>35</v>
      </c>
      <c r="D9" s="9">
        <v>187.0</v>
      </c>
      <c r="E9" s="8" t="s">
        <v>37</v>
      </c>
      <c r="F9" s="10">
        <v>0.0</v>
      </c>
      <c r="G9" s="9">
        <v>0.0</v>
      </c>
      <c r="H9" s="9" t="str">
        <f t="shared" si="1"/>
        <v>No</v>
      </c>
      <c r="I9" s="9" t="s">
        <v>524</v>
      </c>
      <c r="J9" s="9" t="s">
        <v>524</v>
      </c>
      <c r="K9" s="9" t="str">
        <f t="shared" si="2"/>
        <v>No</v>
      </c>
      <c r="L9" s="9">
        <v>0.0</v>
      </c>
      <c r="M9" s="9">
        <v>0.0</v>
      </c>
      <c r="N9" s="9" t="str">
        <f t="shared" si="3"/>
        <v>No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22.0</v>
      </c>
      <c r="B10" s="8" t="s">
        <v>34</v>
      </c>
      <c r="C10" s="7" t="s">
        <v>35</v>
      </c>
      <c r="D10" s="9">
        <v>262.0</v>
      </c>
      <c r="E10" s="8" t="s">
        <v>38</v>
      </c>
      <c r="F10" s="10">
        <v>1.0</v>
      </c>
      <c r="G10" s="9">
        <v>1.0</v>
      </c>
      <c r="H10" s="9" t="str">
        <f t="shared" si="1"/>
        <v>No</v>
      </c>
      <c r="I10" s="9">
        <v>2003.0</v>
      </c>
      <c r="J10" s="9">
        <v>2003.0</v>
      </c>
      <c r="K10" s="9" t="str">
        <f t="shared" si="2"/>
        <v>No</v>
      </c>
      <c r="L10" s="9">
        <v>1.0</v>
      </c>
      <c r="M10" s="9">
        <v>1.0</v>
      </c>
      <c r="N10" s="9" t="str">
        <f t="shared" si="3"/>
        <v>No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26.0</v>
      </c>
      <c r="B11" s="8" t="s">
        <v>39</v>
      </c>
      <c r="C11" s="7" t="s">
        <v>40</v>
      </c>
      <c r="D11" s="9">
        <v>26.0</v>
      </c>
      <c r="E11" s="8" t="s">
        <v>41</v>
      </c>
      <c r="F11" s="10">
        <v>3.0</v>
      </c>
      <c r="G11" s="9">
        <v>3.0</v>
      </c>
      <c r="H11" s="9" t="str">
        <f t="shared" si="1"/>
        <v>No</v>
      </c>
      <c r="I11" s="9">
        <v>2003.0</v>
      </c>
      <c r="J11" s="9">
        <v>2003.0</v>
      </c>
      <c r="K11" s="9" t="str">
        <f t="shared" si="2"/>
        <v>No</v>
      </c>
      <c r="L11" s="9">
        <v>1.0</v>
      </c>
      <c r="M11" s="9">
        <v>1.0</v>
      </c>
      <c r="N11" s="9" t="str">
        <f t="shared" si="3"/>
        <v>No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7">
        <v>91.0</v>
      </c>
      <c r="B12" s="8" t="s">
        <v>42</v>
      </c>
      <c r="C12" s="7" t="s">
        <v>40</v>
      </c>
      <c r="D12" s="9">
        <v>91.0</v>
      </c>
      <c r="E12" s="8" t="s">
        <v>43</v>
      </c>
      <c r="F12" s="10">
        <v>2.0</v>
      </c>
      <c r="G12" s="10">
        <v>2.0</v>
      </c>
      <c r="H12" s="9" t="str">
        <f t="shared" si="1"/>
        <v>No</v>
      </c>
      <c r="I12" s="9">
        <v>1999.0</v>
      </c>
      <c r="J12" s="12">
        <v>1999.0</v>
      </c>
      <c r="K12" s="9" t="str">
        <f t="shared" si="2"/>
        <v>No</v>
      </c>
      <c r="L12" s="9">
        <v>1.0</v>
      </c>
      <c r="M12" s="12">
        <v>1.0</v>
      </c>
      <c r="N12" s="9" t="str">
        <f t="shared" si="3"/>
        <v>No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91.0</v>
      </c>
      <c r="B13" s="8" t="s">
        <v>42</v>
      </c>
      <c r="C13" s="7" t="s">
        <v>40</v>
      </c>
      <c r="D13" s="9">
        <v>232.0</v>
      </c>
      <c r="E13" s="8" t="s">
        <v>44</v>
      </c>
      <c r="F13" s="10">
        <v>1.0</v>
      </c>
      <c r="G13" s="10">
        <v>1.0</v>
      </c>
      <c r="H13" s="9" t="str">
        <f t="shared" si="1"/>
        <v>No</v>
      </c>
      <c r="I13" s="9">
        <v>2005.0</v>
      </c>
      <c r="J13" s="12">
        <v>2005.0</v>
      </c>
      <c r="K13" s="9" t="str">
        <f t="shared" si="2"/>
        <v>No</v>
      </c>
      <c r="L13" s="9">
        <v>1.0</v>
      </c>
      <c r="M13" s="12">
        <v>1.0</v>
      </c>
      <c r="N13" s="9" t="str">
        <f t="shared" si="3"/>
        <v>No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3">
        <v>91.0</v>
      </c>
      <c r="B14" s="14" t="s">
        <v>42</v>
      </c>
      <c r="C14" s="13" t="s">
        <v>40</v>
      </c>
      <c r="D14" s="15">
        <v>209.0</v>
      </c>
      <c r="E14" s="14" t="s">
        <v>45</v>
      </c>
      <c r="F14" s="16">
        <v>0.0</v>
      </c>
      <c r="G14" s="15"/>
      <c r="H14" s="15" t="str">
        <f t="shared" si="1"/>
        <v>No</v>
      </c>
      <c r="I14" s="15" t="s">
        <v>524</v>
      </c>
      <c r="J14" s="15" t="s">
        <v>524</v>
      </c>
      <c r="K14" s="15" t="str">
        <f t="shared" si="2"/>
        <v>No</v>
      </c>
      <c r="L14" s="15">
        <v>0.0</v>
      </c>
      <c r="M14" s="15">
        <v>0.0</v>
      </c>
      <c r="N14" s="15" t="str">
        <f t="shared" si="3"/>
        <v>No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3">
        <v>91.0</v>
      </c>
      <c r="B15" s="14" t="s">
        <v>42</v>
      </c>
      <c r="C15" s="13" t="s">
        <v>40</v>
      </c>
      <c r="D15" s="15">
        <v>212.0</v>
      </c>
      <c r="E15" s="14" t="s">
        <v>46</v>
      </c>
      <c r="F15" s="16">
        <v>0.0</v>
      </c>
      <c r="G15" s="15"/>
      <c r="H15" s="15" t="str">
        <f t="shared" si="1"/>
        <v>No</v>
      </c>
      <c r="I15" s="15" t="s">
        <v>524</v>
      </c>
      <c r="J15" s="49" t="s">
        <v>524</v>
      </c>
      <c r="K15" s="15" t="str">
        <f t="shared" si="2"/>
        <v>No</v>
      </c>
      <c r="L15" s="15">
        <v>0.0</v>
      </c>
      <c r="M15" s="15">
        <v>0.0</v>
      </c>
      <c r="N15" s="15" t="str">
        <f t="shared" si="3"/>
        <v>No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3">
        <v>91.0</v>
      </c>
      <c r="B16" s="14" t="s">
        <v>42</v>
      </c>
      <c r="C16" s="13" t="s">
        <v>40</v>
      </c>
      <c r="D16" s="15">
        <v>213.0</v>
      </c>
      <c r="E16" s="14" t="s">
        <v>47</v>
      </c>
      <c r="F16" s="16">
        <v>0.0</v>
      </c>
      <c r="G16" s="15"/>
      <c r="H16" s="15" t="str">
        <f t="shared" si="1"/>
        <v>No</v>
      </c>
      <c r="I16" s="15" t="s">
        <v>524</v>
      </c>
      <c r="J16" s="15" t="s">
        <v>524</v>
      </c>
      <c r="K16" s="15" t="str">
        <f t="shared" si="2"/>
        <v>No</v>
      </c>
      <c r="L16" s="15">
        <v>0.0</v>
      </c>
      <c r="M16" s="15">
        <v>0.0</v>
      </c>
      <c r="N16" s="15" t="str">
        <f t="shared" si="3"/>
        <v>No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3">
        <v>91.0</v>
      </c>
      <c r="B17" s="14" t="s">
        <v>42</v>
      </c>
      <c r="C17" s="13" t="s">
        <v>40</v>
      </c>
      <c r="D17" s="15">
        <v>226.0</v>
      </c>
      <c r="E17" s="14" t="s">
        <v>48</v>
      </c>
      <c r="F17" s="16">
        <v>0.0</v>
      </c>
      <c r="G17" s="15"/>
      <c r="H17" s="15" t="str">
        <f t="shared" si="1"/>
        <v>No</v>
      </c>
      <c r="I17" s="15" t="s">
        <v>524</v>
      </c>
      <c r="J17" s="15" t="s">
        <v>524</v>
      </c>
      <c r="K17" s="15" t="str">
        <f t="shared" si="2"/>
        <v>No</v>
      </c>
      <c r="L17" s="15">
        <v>0.0</v>
      </c>
      <c r="M17" s="15">
        <v>0.0</v>
      </c>
      <c r="N17" s="15" t="str">
        <f t="shared" si="3"/>
        <v>No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3">
        <v>91.0</v>
      </c>
      <c r="B18" s="14" t="s">
        <v>42</v>
      </c>
      <c r="C18" s="13" t="s">
        <v>40</v>
      </c>
      <c r="D18" s="15">
        <v>283.0</v>
      </c>
      <c r="E18" s="14" t="s">
        <v>49</v>
      </c>
      <c r="F18" s="16">
        <v>0.0</v>
      </c>
      <c r="G18" s="15"/>
      <c r="H18" s="15" t="str">
        <f t="shared" si="1"/>
        <v>No</v>
      </c>
      <c r="I18" s="15" t="s">
        <v>524</v>
      </c>
      <c r="J18" s="15" t="s">
        <v>524</v>
      </c>
      <c r="K18" s="15" t="str">
        <f t="shared" si="2"/>
        <v>No</v>
      </c>
      <c r="L18" s="15">
        <v>0.0</v>
      </c>
      <c r="M18" s="15">
        <v>0.0</v>
      </c>
      <c r="N18" s="15" t="str">
        <f t="shared" si="3"/>
        <v>No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3">
        <v>91.0</v>
      </c>
      <c r="B19" s="14" t="s">
        <v>42</v>
      </c>
      <c r="C19" s="13" t="s">
        <v>40</v>
      </c>
      <c r="D19" s="15">
        <v>260.0</v>
      </c>
      <c r="E19" s="14" t="s">
        <v>50</v>
      </c>
      <c r="F19" s="16">
        <v>0.0</v>
      </c>
      <c r="G19" s="15"/>
      <c r="H19" s="15" t="str">
        <f t="shared" si="1"/>
        <v>No</v>
      </c>
      <c r="I19" s="15" t="s">
        <v>524</v>
      </c>
      <c r="J19" s="15" t="s">
        <v>524</v>
      </c>
      <c r="K19" s="15" t="str">
        <f t="shared" si="2"/>
        <v>No</v>
      </c>
      <c r="L19" s="15">
        <v>0.0</v>
      </c>
      <c r="M19" s="15">
        <v>0.0</v>
      </c>
      <c r="N19" s="15" t="str">
        <f t="shared" si="3"/>
        <v>No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3">
        <v>91.0</v>
      </c>
      <c r="B20" s="14" t="s">
        <v>42</v>
      </c>
      <c r="C20" s="13" t="s">
        <v>40</v>
      </c>
      <c r="D20" s="15">
        <v>273.0</v>
      </c>
      <c r="E20" s="14" t="s">
        <v>51</v>
      </c>
      <c r="F20" s="16">
        <v>0.0</v>
      </c>
      <c r="G20" s="15"/>
      <c r="H20" s="15" t="str">
        <f t="shared" si="1"/>
        <v>No</v>
      </c>
      <c r="I20" s="15" t="s">
        <v>524</v>
      </c>
      <c r="J20" s="15" t="s">
        <v>524</v>
      </c>
      <c r="K20" s="15" t="str">
        <f t="shared" si="2"/>
        <v>No</v>
      </c>
      <c r="L20" s="15">
        <v>0.0</v>
      </c>
      <c r="M20" s="15">
        <v>0.0</v>
      </c>
      <c r="N20" s="15" t="str">
        <f t="shared" si="3"/>
        <v>No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3">
        <v>91.0</v>
      </c>
      <c r="B21" s="14" t="s">
        <v>42</v>
      </c>
      <c r="C21" s="13" t="s">
        <v>40</v>
      </c>
      <c r="D21" s="15">
        <v>274.0</v>
      </c>
      <c r="E21" s="14" t="s">
        <v>52</v>
      </c>
      <c r="F21" s="16">
        <v>0.0</v>
      </c>
      <c r="G21" s="15"/>
      <c r="H21" s="15" t="str">
        <f t="shared" si="1"/>
        <v>No</v>
      </c>
      <c r="I21" s="15" t="s">
        <v>524</v>
      </c>
      <c r="J21" s="15" t="s">
        <v>524</v>
      </c>
      <c r="K21" s="15" t="str">
        <f t="shared" si="2"/>
        <v>No</v>
      </c>
      <c r="L21" s="15">
        <v>0.0</v>
      </c>
      <c r="M21" s="15">
        <v>0.0</v>
      </c>
      <c r="N21" s="15" t="str">
        <f t="shared" si="3"/>
        <v>No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3">
        <v>91.0</v>
      </c>
      <c r="B22" s="14" t="s">
        <v>42</v>
      </c>
      <c r="C22" s="13" t="s">
        <v>40</v>
      </c>
      <c r="D22" s="15">
        <v>275.0</v>
      </c>
      <c r="E22" s="14" t="s">
        <v>53</v>
      </c>
      <c r="F22" s="16">
        <v>0.0</v>
      </c>
      <c r="G22" s="15"/>
      <c r="H22" s="15" t="str">
        <f t="shared" si="1"/>
        <v>No</v>
      </c>
      <c r="I22" s="15" t="s">
        <v>524</v>
      </c>
      <c r="J22" s="15" t="s">
        <v>524</v>
      </c>
      <c r="K22" s="15" t="str">
        <f t="shared" si="2"/>
        <v>No</v>
      </c>
      <c r="L22" s="15">
        <v>0.0</v>
      </c>
      <c r="M22" s="15">
        <v>0.0</v>
      </c>
      <c r="N22" s="15" t="str">
        <f t="shared" si="3"/>
        <v>No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3">
        <v>91.0</v>
      </c>
      <c r="B23" s="14" t="s">
        <v>42</v>
      </c>
      <c r="C23" s="13" t="s">
        <v>40</v>
      </c>
      <c r="D23" s="15">
        <v>284.0</v>
      </c>
      <c r="E23" s="14" t="s">
        <v>54</v>
      </c>
      <c r="F23" s="16">
        <v>0.0</v>
      </c>
      <c r="G23" s="15"/>
      <c r="H23" s="15" t="str">
        <f t="shared" si="1"/>
        <v>No</v>
      </c>
      <c r="I23" s="15" t="s">
        <v>524</v>
      </c>
      <c r="J23" s="15" t="s">
        <v>524</v>
      </c>
      <c r="K23" s="15" t="str">
        <f t="shared" si="2"/>
        <v>No</v>
      </c>
      <c r="L23" s="15">
        <v>0.0</v>
      </c>
      <c r="M23" s="15">
        <v>0.0</v>
      </c>
      <c r="N23" s="15" t="str">
        <f t="shared" si="3"/>
        <v>No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7">
        <v>91.0</v>
      </c>
      <c r="B24" s="8" t="s">
        <v>42</v>
      </c>
      <c r="C24" s="7" t="s">
        <v>40</v>
      </c>
      <c r="D24" s="9">
        <v>316.0</v>
      </c>
      <c r="E24" s="8" t="s">
        <v>55</v>
      </c>
      <c r="F24" s="10">
        <v>0.0</v>
      </c>
      <c r="G24" s="10">
        <v>0.0</v>
      </c>
      <c r="H24" s="9" t="str">
        <f t="shared" si="1"/>
        <v>No</v>
      </c>
      <c r="I24" s="9" t="s">
        <v>524</v>
      </c>
      <c r="J24" s="12" t="s">
        <v>524</v>
      </c>
      <c r="K24" s="9" t="str">
        <f t="shared" si="2"/>
        <v>No</v>
      </c>
      <c r="L24" s="9">
        <v>0.0</v>
      </c>
      <c r="M24" s="12">
        <v>0.0</v>
      </c>
      <c r="N24" s="9" t="str">
        <f t="shared" si="3"/>
        <v>No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91.0</v>
      </c>
      <c r="B25" s="8" t="s">
        <v>42</v>
      </c>
      <c r="C25" s="7" t="s">
        <v>40</v>
      </c>
      <c r="D25" s="9">
        <v>279.0</v>
      </c>
      <c r="E25" s="8" t="s">
        <v>56</v>
      </c>
      <c r="F25" s="10">
        <v>0.0</v>
      </c>
      <c r="G25" s="10">
        <v>0.0</v>
      </c>
      <c r="H25" s="9" t="str">
        <f t="shared" si="1"/>
        <v>No</v>
      </c>
      <c r="I25" s="9" t="s">
        <v>524</v>
      </c>
      <c r="J25" s="12" t="s">
        <v>524</v>
      </c>
      <c r="K25" s="9" t="str">
        <f t="shared" si="2"/>
        <v>No</v>
      </c>
      <c r="L25" s="9">
        <v>0.0</v>
      </c>
      <c r="M25" s="12">
        <v>0.0</v>
      </c>
      <c r="N25" s="9" t="str">
        <f t="shared" si="3"/>
        <v>No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60.0</v>
      </c>
      <c r="B26" s="8" t="s">
        <v>57</v>
      </c>
      <c r="C26" s="7" t="s">
        <v>35</v>
      </c>
      <c r="D26" s="9">
        <v>60.0</v>
      </c>
      <c r="E26" s="8" t="s">
        <v>58</v>
      </c>
      <c r="F26" s="10">
        <v>4.0</v>
      </c>
      <c r="G26" s="9">
        <v>4.0</v>
      </c>
      <c r="H26" s="9" t="str">
        <f t="shared" si="1"/>
        <v>No</v>
      </c>
      <c r="I26" s="9">
        <v>2001.0</v>
      </c>
      <c r="J26" s="9">
        <v>2020.0</v>
      </c>
      <c r="K26" s="9" t="str">
        <f t="shared" si="2"/>
        <v>Yes</v>
      </c>
      <c r="L26" s="9">
        <v>1.0</v>
      </c>
      <c r="M26" s="9">
        <v>1.0</v>
      </c>
      <c r="N26" s="9" t="str">
        <f t="shared" si="3"/>
        <v>No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60.0</v>
      </c>
      <c r="B27" s="8" t="s">
        <v>57</v>
      </c>
      <c r="C27" s="7" t="s">
        <v>35</v>
      </c>
      <c r="D27" s="9">
        <v>198.0</v>
      </c>
      <c r="E27" s="8" t="s">
        <v>59</v>
      </c>
      <c r="F27" s="10">
        <v>0.0</v>
      </c>
      <c r="G27" s="9">
        <v>0.0</v>
      </c>
      <c r="H27" s="9" t="str">
        <f t="shared" si="1"/>
        <v>No</v>
      </c>
      <c r="I27" s="9" t="s">
        <v>524</v>
      </c>
      <c r="J27" s="9" t="s">
        <v>524</v>
      </c>
      <c r="K27" s="9" t="str">
        <f t="shared" si="2"/>
        <v>No</v>
      </c>
      <c r="L27" s="9">
        <v>0.0</v>
      </c>
      <c r="M27" s="9">
        <v>0.0</v>
      </c>
      <c r="N27" s="9" t="str">
        <f t="shared" si="3"/>
        <v>No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>
        <v>92.0</v>
      </c>
      <c r="B28" s="8" t="s">
        <v>60</v>
      </c>
      <c r="C28" s="7" t="s">
        <v>31</v>
      </c>
      <c r="D28" s="9">
        <v>92.0</v>
      </c>
      <c r="E28" s="8" t="s">
        <v>61</v>
      </c>
      <c r="F28" s="10">
        <v>4.0</v>
      </c>
      <c r="G28" s="9">
        <v>4.0</v>
      </c>
      <c r="H28" s="9" t="str">
        <f t="shared" si="1"/>
        <v>No</v>
      </c>
      <c r="I28" s="9">
        <v>2004.0</v>
      </c>
      <c r="J28" s="9">
        <v>2004.0</v>
      </c>
      <c r="K28" s="9" t="str">
        <f t="shared" si="2"/>
        <v>No</v>
      </c>
      <c r="L28" s="9">
        <v>4.0</v>
      </c>
      <c r="M28" s="9">
        <v>3.0</v>
      </c>
      <c r="N28" s="9" t="str">
        <f t="shared" si="3"/>
        <v>Yes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1">
        <v>165.0</v>
      </c>
      <c r="B29" s="8" t="s">
        <v>62</v>
      </c>
      <c r="C29" s="7" t="s">
        <v>40</v>
      </c>
      <c r="D29" s="9">
        <v>165.0</v>
      </c>
      <c r="E29" s="8" t="s">
        <v>63</v>
      </c>
      <c r="F29" s="10">
        <v>2.0</v>
      </c>
      <c r="G29" s="12">
        <v>2.0</v>
      </c>
      <c r="H29" s="9" t="str">
        <f t="shared" si="1"/>
        <v>No</v>
      </c>
      <c r="I29" s="9">
        <v>2001.0</v>
      </c>
      <c r="J29" s="12">
        <v>2001.0</v>
      </c>
      <c r="K29" s="9" t="str">
        <f t="shared" si="2"/>
        <v>No</v>
      </c>
      <c r="L29" s="9">
        <v>1.0</v>
      </c>
      <c r="M29" s="12">
        <v>2.0</v>
      </c>
      <c r="N29" s="9" t="str">
        <f t="shared" si="3"/>
        <v>Yes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1">
        <v>165.0</v>
      </c>
      <c r="B30" s="8" t="s">
        <v>62</v>
      </c>
      <c r="C30" s="7" t="s">
        <v>40</v>
      </c>
      <c r="D30" s="9">
        <v>51.0</v>
      </c>
      <c r="E30" s="8" t="s">
        <v>64</v>
      </c>
      <c r="F30" s="10">
        <v>0.0</v>
      </c>
      <c r="G30" s="12">
        <v>0.0</v>
      </c>
      <c r="H30" s="9" t="str">
        <f t="shared" si="1"/>
        <v>No</v>
      </c>
      <c r="I30" s="12" t="s">
        <v>524</v>
      </c>
      <c r="J30" s="12" t="s">
        <v>524</v>
      </c>
      <c r="K30" s="9" t="str">
        <f t="shared" si="2"/>
        <v>No</v>
      </c>
      <c r="L30" s="9">
        <v>0.0</v>
      </c>
      <c r="M30" s="12">
        <v>0.0</v>
      </c>
      <c r="N30" s="9" t="str">
        <f t="shared" si="3"/>
        <v>No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1">
        <v>52.0</v>
      </c>
      <c r="B31" s="8" t="s">
        <v>65</v>
      </c>
      <c r="C31" s="7" t="s">
        <v>66</v>
      </c>
      <c r="D31" s="9">
        <v>52.0</v>
      </c>
      <c r="E31" s="8" t="s">
        <v>67</v>
      </c>
      <c r="F31" s="10">
        <v>1.0</v>
      </c>
      <c r="G31" s="9">
        <v>2.0</v>
      </c>
      <c r="H31" s="9" t="str">
        <f t="shared" si="1"/>
        <v>Yes</v>
      </c>
      <c r="I31" s="9">
        <v>2003.0</v>
      </c>
      <c r="J31" s="12" t="s">
        <v>602</v>
      </c>
      <c r="K31" s="9" t="str">
        <f t="shared" si="2"/>
        <v>Yes</v>
      </c>
      <c r="L31" s="9">
        <v>1.0</v>
      </c>
      <c r="M31" s="9">
        <v>1.0</v>
      </c>
      <c r="N31" s="9" t="str">
        <f t="shared" si="3"/>
        <v>No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243.0</v>
      </c>
      <c r="B32" s="8" t="s">
        <v>68</v>
      </c>
      <c r="C32" s="7" t="s">
        <v>31</v>
      </c>
      <c r="D32" s="9">
        <v>243.0</v>
      </c>
      <c r="E32" s="8" t="s">
        <v>69</v>
      </c>
      <c r="F32" s="10">
        <v>2.0</v>
      </c>
      <c r="G32" s="9">
        <v>2.0</v>
      </c>
      <c r="H32" s="9" t="str">
        <f t="shared" si="1"/>
        <v>No</v>
      </c>
      <c r="I32" s="9">
        <v>2005.0</v>
      </c>
      <c r="J32" s="9">
        <v>2005.0</v>
      </c>
      <c r="K32" s="9" t="str">
        <f t="shared" si="2"/>
        <v>No</v>
      </c>
      <c r="L32" s="9">
        <v>1.0</v>
      </c>
      <c r="M32" s="9">
        <v>1.0</v>
      </c>
      <c r="N32" s="9" t="str">
        <f t="shared" si="3"/>
        <v>No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243.0</v>
      </c>
      <c r="B33" s="8" t="s">
        <v>68</v>
      </c>
      <c r="C33" s="7" t="s">
        <v>31</v>
      </c>
      <c r="D33" s="9">
        <v>271.0</v>
      </c>
      <c r="E33" s="8" t="s">
        <v>70</v>
      </c>
      <c r="F33" s="10">
        <v>0.0</v>
      </c>
      <c r="G33" s="9">
        <v>0.0</v>
      </c>
      <c r="H33" s="9" t="str">
        <f t="shared" si="1"/>
        <v>No</v>
      </c>
      <c r="I33" s="9" t="s">
        <v>524</v>
      </c>
      <c r="J33" s="9" t="s">
        <v>524</v>
      </c>
      <c r="K33" s="9" t="str">
        <f t="shared" si="2"/>
        <v>No</v>
      </c>
      <c r="L33" s="9">
        <v>0.0</v>
      </c>
      <c r="M33" s="9">
        <v>0.0</v>
      </c>
      <c r="N33" s="9" t="str">
        <f t="shared" si="3"/>
        <v>No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7">
        <v>138.0</v>
      </c>
      <c r="B34" s="8" t="s">
        <v>71</v>
      </c>
      <c r="C34" s="7" t="s">
        <v>25</v>
      </c>
      <c r="D34" s="9">
        <v>138.0</v>
      </c>
      <c r="E34" s="8" t="s">
        <v>72</v>
      </c>
      <c r="F34" s="10">
        <v>2.0</v>
      </c>
      <c r="G34" s="9">
        <v>2.0</v>
      </c>
      <c r="H34" s="9" t="str">
        <f t="shared" si="1"/>
        <v>No</v>
      </c>
      <c r="I34" s="9">
        <v>2000.0</v>
      </c>
      <c r="J34" s="9" t="s">
        <v>603</v>
      </c>
      <c r="K34" s="9" t="str">
        <f t="shared" si="2"/>
        <v>Yes</v>
      </c>
      <c r="L34" s="9">
        <v>1.0</v>
      </c>
      <c r="M34" s="9">
        <v>1.0</v>
      </c>
      <c r="N34" s="9" t="str">
        <f t="shared" si="3"/>
        <v>No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7">
        <v>46.0</v>
      </c>
      <c r="B35" s="8" t="s">
        <v>73</v>
      </c>
      <c r="C35" s="7" t="s">
        <v>31</v>
      </c>
      <c r="D35" s="9">
        <v>345.0</v>
      </c>
      <c r="E35" s="8" t="s">
        <v>74</v>
      </c>
      <c r="F35" s="10">
        <v>0.0</v>
      </c>
      <c r="G35" s="9">
        <v>0.0</v>
      </c>
      <c r="H35" s="9" t="str">
        <f t="shared" si="1"/>
        <v>No</v>
      </c>
      <c r="I35" s="9" t="s">
        <v>524</v>
      </c>
      <c r="J35" s="9" t="s">
        <v>524</v>
      </c>
      <c r="K35" s="9" t="str">
        <f t="shared" si="2"/>
        <v>No</v>
      </c>
      <c r="L35" s="9">
        <v>0.0</v>
      </c>
      <c r="M35" s="9">
        <v>0.0</v>
      </c>
      <c r="N35" s="9" t="str">
        <f t="shared" si="3"/>
        <v>No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7">
        <v>46.0</v>
      </c>
      <c r="B36" s="8" t="s">
        <v>73</v>
      </c>
      <c r="C36" s="7" t="s">
        <v>31</v>
      </c>
      <c r="D36" s="9">
        <v>46.0</v>
      </c>
      <c r="E36" s="8" t="s">
        <v>75</v>
      </c>
      <c r="F36" s="10">
        <v>0.0</v>
      </c>
      <c r="G36" s="9">
        <v>0.0</v>
      </c>
      <c r="H36" s="9" t="str">
        <f t="shared" si="1"/>
        <v>No</v>
      </c>
      <c r="I36" s="9" t="s">
        <v>524</v>
      </c>
      <c r="J36" s="9" t="s">
        <v>524</v>
      </c>
      <c r="K36" s="9" t="str">
        <f t="shared" si="2"/>
        <v>No</v>
      </c>
      <c r="L36" s="9">
        <v>1.0</v>
      </c>
      <c r="M36" s="9">
        <v>1.0</v>
      </c>
      <c r="N36" s="9" t="str">
        <f t="shared" si="3"/>
        <v>No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56.0</v>
      </c>
      <c r="B37" s="8" t="s">
        <v>76</v>
      </c>
      <c r="C37" s="7" t="s">
        <v>31</v>
      </c>
      <c r="D37" s="9">
        <v>56.0</v>
      </c>
      <c r="E37" s="8" t="s">
        <v>77</v>
      </c>
      <c r="F37" s="10">
        <v>4.0</v>
      </c>
      <c r="G37" s="9">
        <v>4.0</v>
      </c>
      <c r="H37" s="9" t="str">
        <f t="shared" si="1"/>
        <v>No</v>
      </c>
      <c r="I37" s="9">
        <v>2002.0</v>
      </c>
      <c r="J37" s="9">
        <v>2002.0</v>
      </c>
      <c r="K37" s="9" t="str">
        <f t="shared" si="2"/>
        <v>No</v>
      </c>
      <c r="L37" s="9">
        <v>4.0</v>
      </c>
      <c r="M37" s="9">
        <v>4.0</v>
      </c>
      <c r="N37" s="9" t="str">
        <f t="shared" si="3"/>
        <v>No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65.0</v>
      </c>
      <c r="B38" s="8" t="s">
        <v>78</v>
      </c>
      <c r="C38" s="7" t="s">
        <v>31</v>
      </c>
      <c r="D38" s="9">
        <v>65.0</v>
      </c>
      <c r="E38" s="8" t="s">
        <v>79</v>
      </c>
      <c r="F38" s="10">
        <v>2.0</v>
      </c>
      <c r="G38" s="9">
        <v>2.0</v>
      </c>
      <c r="H38" s="9" t="str">
        <f t="shared" si="1"/>
        <v>No</v>
      </c>
      <c r="I38" s="9">
        <v>2006.0</v>
      </c>
      <c r="J38" s="9">
        <v>2006.0</v>
      </c>
      <c r="K38" s="9" t="str">
        <f t="shared" si="2"/>
        <v>No</v>
      </c>
      <c r="L38" s="9">
        <v>1.0</v>
      </c>
      <c r="M38" s="9">
        <v>1.0</v>
      </c>
      <c r="N38" s="9" t="str">
        <f t="shared" si="3"/>
        <v>No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7">
        <v>32.0</v>
      </c>
      <c r="B39" s="8" t="s">
        <v>80</v>
      </c>
      <c r="C39" s="7" t="s">
        <v>25</v>
      </c>
      <c r="D39" s="9">
        <v>346.0</v>
      </c>
      <c r="E39" s="8" t="s">
        <v>81</v>
      </c>
      <c r="F39" s="10">
        <v>0.0</v>
      </c>
      <c r="G39" s="9">
        <v>0.0</v>
      </c>
      <c r="H39" s="9" t="str">
        <f t="shared" si="1"/>
        <v>No</v>
      </c>
      <c r="I39" s="9" t="s">
        <v>524</v>
      </c>
      <c r="J39" s="9" t="s">
        <v>524</v>
      </c>
      <c r="K39" s="9" t="str">
        <f t="shared" si="2"/>
        <v>No</v>
      </c>
      <c r="L39" s="9">
        <v>0.0</v>
      </c>
      <c r="M39" s="9">
        <v>0.0</v>
      </c>
      <c r="N39" s="9" t="str">
        <f t="shared" si="3"/>
        <v>No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>
        <v>32.0</v>
      </c>
      <c r="B40" s="8" t="s">
        <v>80</v>
      </c>
      <c r="C40" s="7" t="s">
        <v>25</v>
      </c>
      <c r="D40" s="9">
        <v>32.0</v>
      </c>
      <c r="E40" s="8" t="s">
        <v>82</v>
      </c>
      <c r="F40" s="10">
        <v>3.0</v>
      </c>
      <c r="G40" s="9">
        <v>3.0</v>
      </c>
      <c r="H40" s="9" t="str">
        <f t="shared" si="1"/>
        <v>No</v>
      </c>
      <c r="I40" s="9">
        <v>1999.0</v>
      </c>
      <c r="J40" s="9">
        <v>1999.0</v>
      </c>
      <c r="K40" s="9" t="str">
        <f t="shared" si="2"/>
        <v>No</v>
      </c>
      <c r="L40" s="9">
        <v>1.0</v>
      </c>
      <c r="M40" s="9">
        <v>1.0</v>
      </c>
      <c r="N40" s="9" t="str">
        <f t="shared" si="3"/>
        <v>No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>
        <v>32.0</v>
      </c>
      <c r="B41" s="8" t="s">
        <v>80</v>
      </c>
      <c r="C41" s="7" t="s">
        <v>25</v>
      </c>
      <c r="D41" s="9">
        <v>157.0</v>
      </c>
      <c r="E41" s="8" t="s">
        <v>83</v>
      </c>
      <c r="F41" s="10">
        <v>0.0</v>
      </c>
      <c r="G41" s="9">
        <v>0.0</v>
      </c>
      <c r="H41" s="9" t="str">
        <f t="shared" si="1"/>
        <v>No</v>
      </c>
      <c r="I41" s="9" t="s">
        <v>524</v>
      </c>
      <c r="J41" s="9" t="s">
        <v>524</v>
      </c>
      <c r="K41" s="9" t="str">
        <f t="shared" si="2"/>
        <v>No</v>
      </c>
      <c r="L41" s="9">
        <v>0.0</v>
      </c>
      <c r="M41" s="9">
        <v>0.0</v>
      </c>
      <c r="N41" s="9" t="str">
        <f t="shared" si="3"/>
        <v>No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7">
        <v>16.0</v>
      </c>
      <c r="B42" s="8" t="s">
        <v>84</v>
      </c>
      <c r="C42" s="7" t="s">
        <v>31</v>
      </c>
      <c r="D42" s="9">
        <v>16.0</v>
      </c>
      <c r="E42" s="8" t="s">
        <v>85</v>
      </c>
      <c r="F42" s="10">
        <v>3.0</v>
      </c>
      <c r="G42" s="9">
        <v>3.0</v>
      </c>
      <c r="H42" s="9" t="str">
        <f t="shared" si="1"/>
        <v>No</v>
      </c>
      <c r="I42" s="9">
        <v>2005.0</v>
      </c>
      <c r="J42" s="9">
        <v>2005.0</v>
      </c>
      <c r="K42" s="9" t="str">
        <f t="shared" si="2"/>
        <v>No</v>
      </c>
      <c r="L42" s="9">
        <v>1.0</v>
      </c>
      <c r="M42" s="9">
        <v>1.0</v>
      </c>
      <c r="N42" s="9" t="str">
        <f t="shared" si="3"/>
        <v>No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3">
        <v>530.0</v>
      </c>
      <c r="B43" s="14" t="s">
        <v>86</v>
      </c>
      <c r="C43" s="13" t="s">
        <v>25</v>
      </c>
      <c r="D43" s="15">
        <v>235.0</v>
      </c>
      <c r="E43" s="14" t="s">
        <v>87</v>
      </c>
      <c r="F43" s="16">
        <v>0.0</v>
      </c>
      <c r="G43" s="15"/>
      <c r="H43" s="15" t="str">
        <f t="shared" si="1"/>
        <v>No</v>
      </c>
      <c r="I43" s="15"/>
      <c r="J43" s="15"/>
      <c r="K43" s="15" t="str">
        <f t="shared" si="2"/>
        <v>No</v>
      </c>
      <c r="L43" s="15"/>
      <c r="M43" s="15"/>
      <c r="N43" s="15" t="str">
        <f t="shared" si="3"/>
        <v>No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3">
        <v>530.0</v>
      </c>
      <c r="B44" s="14" t="s">
        <v>86</v>
      </c>
      <c r="C44" s="13" t="s">
        <v>25</v>
      </c>
      <c r="D44" s="15">
        <v>304.0</v>
      </c>
      <c r="E44" s="14" t="s">
        <v>88</v>
      </c>
      <c r="F44" s="16">
        <v>0.0</v>
      </c>
      <c r="G44" s="15"/>
      <c r="H44" s="15" t="str">
        <f t="shared" si="1"/>
        <v>No</v>
      </c>
      <c r="I44" s="15"/>
      <c r="J44" s="15"/>
      <c r="K44" s="15" t="str">
        <f t="shared" si="2"/>
        <v>No</v>
      </c>
      <c r="L44" s="15"/>
      <c r="M44" s="15"/>
      <c r="N44" s="15" t="str">
        <f t="shared" si="3"/>
        <v>No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3">
        <v>530.0</v>
      </c>
      <c r="B45" s="14" t="s">
        <v>86</v>
      </c>
      <c r="C45" s="13" t="s">
        <v>25</v>
      </c>
      <c r="D45" s="15">
        <v>338.0</v>
      </c>
      <c r="E45" s="14" t="s">
        <v>89</v>
      </c>
      <c r="F45" s="16">
        <v>0.0</v>
      </c>
      <c r="G45" s="15"/>
      <c r="H45" s="15" t="str">
        <f t="shared" si="1"/>
        <v>No</v>
      </c>
      <c r="I45" s="15"/>
      <c r="J45" s="15"/>
      <c r="K45" s="15" t="str">
        <f t="shared" si="2"/>
        <v>No</v>
      </c>
      <c r="L45" s="15"/>
      <c r="M45" s="15"/>
      <c r="N45" s="15" t="str">
        <f t="shared" si="3"/>
        <v>No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3">
        <v>530.0</v>
      </c>
      <c r="B46" s="14" t="s">
        <v>86</v>
      </c>
      <c r="C46" s="13" t="s">
        <v>25</v>
      </c>
      <c r="D46" s="15">
        <v>215.0</v>
      </c>
      <c r="E46" s="14" t="s">
        <v>90</v>
      </c>
      <c r="F46" s="16">
        <v>0.0</v>
      </c>
      <c r="G46" s="15"/>
      <c r="H46" s="15" t="str">
        <f t="shared" si="1"/>
        <v>No</v>
      </c>
      <c r="I46" s="15"/>
      <c r="J46" s="15"/>
      <c r="K46" s="15" t="str">
        <f t="shared" si="2"/>
        <v>No</v>
      </c>
      <c r="L46" s="15"/>
      <c r="M46" s="15"/>
      <c r="N46" s="15" t="str">
        <f t="shared" si="3"/>
        <v>No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3">
        <v>530.0</v>
      </c>
      <c r="B47" s="14" t="s">
        <v>86</v>
      </c>
      <c r="C47" s="13" t="s">
        <v>25</v>
      </c>
      <c r="D47" s="15">
        <v>367.0</v>
      </c>
      <c r="E47" s="14" t="s">
        <v>91</v>
      </c>
      <c r="F47" s="16">
        <v>0.0</v>
      </c>
      <c r="G47" s="15"/>
      <c r="H47" s="15" t="str">
        <f t="shared" si="1"/>
        <v>No</v>
      </c>
      <c r="I47" s="15"/>
      <c r="J47" s="15"/>
      <c r="K47" s="15" t="str">
        <f t="shared" si="2"/>
        <v>No</v>
      </c>
      <c r="L47" s="15"/>
      <c r="M47" s="15"/>
      <c r="N47" s="15" t="str">
        <f t="shared" si="3"/>
        <v>No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3">
        <v>530.0</v>
      </c>
      <c r="B48" s="14" t="s">
        <v>86</v>
      </c>
      <c r="C48" s="13" t="s">
        <v>25</v>
      </c>
      <c r="D48" s="15">
        <v>362.0</v>
      </c>
      <c r="E48" s="14" t="s">
        <v>92</v>
      </c>
      <c r="F48" s="16">
        <v>0.0</v>
      </c>
      <c r="G48" s="15"/>
      <c r="H48" s="15" t="str">
        <f t="shared" si="1"/>
        <v>No</v>
      </c>
      <c r="I48" s="15"/>
      <c r="J48" s="15"/>
      <c r="K48" s="15" t="str">
        <f t="shared" si="2"/>
        <v>No</v>
      </c>
      <c r="L48" s="15"/>
      <c r="M48" s="15"/>
      <c r="N48" s="15" t="str">
        <f t="shared" si="3"/>
        <v>No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3">
        <v>530.0</v>
      </c>
      <c r="B49" s="14" t="s">
        <v>86</v>
      </c>
      <c r="C49" s="13" t="s">
        <v>25</v>
      </c>
      <c r="D49" s="15">
        <v>360.0</v>
      </c>
      <c r="E49" s="14" t="s">
        <v>94</v>
      </c>
      <c r="F49" s="16">
        <v>0.0</v>
      </c>
      <c r="G49" s="15"/>
      <c r="H49" s="15" t="str">
        <f t="shared" si="1"/>
        <v>No</v>
      </c>
      <c r="I49" s="15"/>
      <c r="J49" s="15"/>
      <c r="K49" s="15" t="str">
        <f t="shared" si="2"/>
        <v>No</v>
      </c>
      <c r="L49" s="15"/>
      <c r="M49" s="15"/>
      <c r="N49" s="15" t="str">
        <f t="shared" si="3"/>
        <v>No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3">
        <v>530.0</v>
      </c>
      <c r="B50" s="14" t="s">
        <v>86</v>
      </c>
      <c r="C50" s="13" t="s">
        <v>25</v>
      </c>
      <c r="D50" s="15">
        <v>526.0</v>
      </c>
      <c r="E50" s="14" t="s">
        <v>95</v>
      </c>
      <c r="F50" s="16">
        <v>0.0</v>
      </c>
      <c r="G50" s="15"/>
      <c r="H50" s="15" t="str">
        <f t="shared" si="1"/>
        <v>No</v>
      </c>
      <c r="I50" s="15"/>
      <c r="J50" s="15"/>
      <c r="K50" s="15" t="str">
        <f t="shared" si="2"/>
        <v>No</v>
      </c>
      <c r="L50" s="15"/>
      <c r="M50" s="15"/>
      <c r="N50" s="15" t="str">
        <f t="shared" si="3"/>
        <v>No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1">
        <v>86.0</v>
      </c>
      <c r="B51" s="8" t="s">
        <v>96</v>
      </c>
      <c r="C51" s="7" t="s">
        <v>31</v>
      </c>
      <c r="D51" s="9">
        <v>86.0</v>
      </c>
      <c r="E51" s="8" t="s">
        <v>97</v>
      </c>
      <c r="F51" s="10">
        <v>2.0</v>
      </c>
      <c r="G51" s="9">
        <v>2.0</v>
      </c>
      <c r="H51" s="9" t="str">
        <f t="shared" si="1"/>
        <v>No</v>
      </c>
      <c r="I51" s="9">
        <v>2003.0</v>
      </c>
      <c r="J51" s="9">
        <v>2020.0</v>
      </c>
      <c r="K51" s="9" t="str">
        <f t="shared" si="2"/>
        <v>Yes</v>
      </c>
      <c r="L51" s="9">
        <v>1.0</v>
      </c>
      <c r="M51" s="9">
        <v>1.0</v>
      </c>
      <c r="N51" s="9" t="str">
        <f t="shared" si="3"/>
        <v>No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1">
        <v>86.0</v>
      </c>
      <c r="B52" s="8" t="s">
        <v>96</v>
      </c>
      <c r="C52" s="7" t="s">
        <v>31</v>
      </c>
      <c r="D52" s="9">
        <v>109.0</v>
      </c>
      <c r="E52" s="8" t="s">
        <v>98</v>
      </c>
      <c r="F52" s="10">
        <v>0.0</v>
      </c>
      <c r="G52" s="9">
        <v>0.0</v>
      </c>
      <c r="H52" s="9" t="str">
        <f t="shared" si="1"/>
        <v>No</v>
      </c>
      <c r="I52" s="9" t="s">
        <v>524</v>
      </c>
      <c r="J52" s="9" t="s">
        <v>524</v>
      </c>
      <c r="K52" s="9" t="str">
        <f t="shared" si="2"/>
        <v>No</v>
      </c>
      <c r="L52" s="9">
        <v>0.0</v>
      </c>
      <c r="M52" s="9">
        <v>0.0</v>
      </c>
      <c r="N52" s="9" t="str">
        <f t="shared" si="3"/>
        <v>No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>
        <v>113.0</v>
      </c>
      <c r="B53" s="8" t="s">
        <v>99</v>
      </c>
      <c r="C53" s="7" t="s">
        <v>25</v>
      </c>
      <c r="D53" s="9">
        <v>113.0</v>
      </c>
      <c r="E53" s="8" t="s">
        <v>100</v>
      </c>
      <c r="F53" s="10">
        <v>4.0</v>
      </c>
      <c r="G53" s="9">
        <v>4.0</v>
      </c>
      <c r="H53" s="9" t="str">
        <f t="shared" si="1"/>
        <v>No</v>
      </c>
      <c r="I53" s="9">
        <v>2002.0</v>
      </c>
      <c r="J53" s="9">
        <v>2002.0</v>
      </c>
      <c r="K53" s="9" t="str">
        <f t="shared" si="2"/>
        <v>No</v>
      </c>
      <c r="L53" s="9">
        <v>2.0</v>
      </c>
      <c r="M53" s="9">
        <v>2.0</v>
      </c>
      <c r="N53" s="9" t="str">
        <f t="shared" si="3"/>
        <v>No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166.0</v>
      </c>
      <c r="B54" s="8" t="s">
        <v>101</v>
      </c>
      <c r="C54" s="7" t="s">
        <v>31</v>
      </c>
      <c r="D54" s="9">
        <v>166.0</v>
      </c>
      <c r="E54" s="8" t="s">
        <v>102</v>
      </c>
      <c r="F54" s="10">
        <v>2.0</v>
      </c>
      <c r="G54" s="9">
        <v>2.0</v>
      </c>
      <c r="H54" s="9" t="str">
        <f t="shared" si="1"/>
        <v>No</v>
      </c>
      <c r="I54" s="9">
        <v>2000.0</v>
      </c>
      <c r="J54" s="9">
        <v>2000.0</v>
      </c>
      <c r="K54" s="9" t="str">
        <f t="shared" si="2"/>
        <v>No</v>
      </c>
      <c r="L54" s="9">
        <v>1.0</v>
      </c>
      <c r="M54" s="9">
        <v>1.0</v>
      </c>
      <c r="N54" s="9" t="str">
        <f t="shared" si="3"/>
        <v>No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166.0</v>
      </c>
      <c r="B55" s="8" t="s">
        <v>101</v>
      </c>
      <c r="C55" s="7" t="s">
        <v>31</v>
      </c>
      <c r="D55" s="9">
        <v>239.0</v>
      </c>
      <c r="E55" s="8" t="s">
        <v>103</v>
      </c>
      <c r="F55" s="10">
        <v>0.0</v>
      </c>
      <c r="G55" s="9">
        <v>0.0</v>
      </c>
      <c r="H55" s="9" t="str">
        <f t="shared" si="1"/>
        <v>No</v>
      </c>
      <c r="I55" s="9" t="s">
        <v>524</v>
      </c>
      <c r="J55" s="9" t="s">
        <v>524</v>
      </c>
      <c r="K55" s="9" t="str">
        <f t="shared" si="2"/>
        <v>No</v>
      </c>
      <c r="L55" s="9">
        <v>0.0</v>
      </c>
      <c r="M55" s="9">
        <v>0.0</v>
      </c>
      <c r="N55" s="9" t="str">
        <f t="shared" si="3"/>
        <v>No</v>
      </c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7">
        <v>166.0</v>
      </c>
      <c r="B56" s="8" t="s">
        <v>101</v>
      </c>
      <c r="C56" s="7" t="s">
        <v>31</v>
      </c>
      <c r="D56" s="9">
        <v>142.0</v>
      </c>
      <c r="E56" s="8" t="s">
        <v>104</v>
      </c>
      <c r="F56" s="10">
        <v>0.0</v>
      </c>
      <c r="G56" s="9">
        <v>0.0</v>
      </c>
      <c r="H56" s="9" t="str">
        <f t="shared" si="1"/>
        <v>No</v>
      </c>
      <c r="I56" s="9" t="s">
        <v>524</v>
      </c>
      <c r="J56" s="9" t="s">
        <v>524</v>
      </c>
      <c r="K56" s="9" t="str">
        <f t="shared" si="2"/>
        <v>No</v>
      </c>
      <c r="L56" s="9">
        <v>0.0</v>
      </c>
      <c r="M56" s="9">
        <v>0.0</v>
      </c>
      <c r="N56" s="9" t="str">
        <f t="shared" si="3"/>
        <v>No</v>
      </c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7">
        <v>58.0</v>
      </c>
      <c r="B57" s="8" t="s">
        <v>105</v>
      </c>
      <c r="C57" s="7" t="s">
        <v>35</v>
      </c>
      <c r="D57" s="9">
        <v>58.0</v>
      </c>
      <c r="E57" s="8" t="s">
        <v>106</v>
      </c>
      <c r="F57" s="10">
        <v>3.0</v>
      </c>
      <c r="G57" s="9">
        <v>3.0</v>
      </c>
      <c r="H57" s="9" t="str">
        <f t="shared" si="1"/>
        <v>No</v>
      </c>
      <c r="I57" s="9">
        <v>2005.0</v>
      </c>
      <c r="J57" s="9">
        <v>2005.0</v>
      </c>
      <c r="K57" s="9" t="str">
        <f t="shared" si="2"/>
        <v>No</v>
      </c>
      <c r="L57" s="9">
        <v>1.0</v>
      </c>
      <c r="M57" s="9">
        <v>1.0</v>
      </c>
      <c r="N57" s="9" t="str">
        <f t="shared" si="3"/>
        <v>No</v>
      </c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>
        <v>80.0</v>
      </c>
      <c r="B58" s="8" t="s">
        <v>107</v>
      </c>
      <c r="C58" s="7" t="s">
        <v>25</v>
      </c>
      <c r="D58" s="9">
        <v>80.0</v>
      </c>
      <c r="E58" s="8" t="s">
        <v>108</v>
      </c>
      <c r="F58" s="10">
        <v>4.0</v>
      </c>
      <c r="G58" s="9">
        <v>4.0</v>
      </c>
      <c r="H58" s="9" t="str">
        <f t="shared" si="1"/>
        <v>No</v>
      </c>
      <c r="I58" s="9">
        <v>1999.0</v>
      </c>
      <c r="J58" s="9">
        <v>2014.0</v>
      </c>
      <c r="K58" s="9" t="str">
        <f t="shared" si="2"/>
        <v>Yes</v>
      </c>
      <c r="L58" s="9">
        <v>2.0</v>
      </c>
      <c r="M58" s="9">
        <v>2.0</v>
      </c>
      <c r="N58" s="9" t="str">
        <f t="shared" si="3"/>
        <v>No</v>
      </c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1">
        <v>134.0</v>
      </c>
      <c r="B59" s="8" t="s">
        <v>109</v>
      </c>
      <c r="C59" s="7" t="s">
        <v>35</v>
      </c>
      <c r="D59" s="9">
        <v>134.0</v>
      </c>
      <c r="E59" s="8" t="s">
        <v>110</v>
      </c>
      <c r="F59" s="10">
        <v>2.0</v>
      </c>
      <c r="G59" s="9">
        <v>2.0</v>
      </c>
      <c r="H59" s="9" t="str">
        <f t="shared" si="1"/>
        <v>No</v>
      </c>
      <c r="I59" s="9">
        <v>2010.0</v>
      </c>
      <c r="J59" s="9">
        <v>2009.0</v>
      </c>
      <c r="K59" s="9" t="str">
        <f t="shared" si="2"/>
        <v>Yes</v>
      </c>
      <c r="L59" s="9">
        <v>1.0</v>
      </c>
      <c r="M59" s="9">
        <v>1.0</v>
      </c>
      <c r="N59" s="9" t="str">
        <f t="shared" si="3"/>
        <v>No</v>
      </c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1">
        <v>134.0</v>
      </c>
      <c r="B60" s="8" t="s">
        <v>109</v>
      </c>
      <c r="C60" s="7" t="s">
        <v>35</v>
      </c>
      <c r="D60" s="9">
        <v>176.0</v>
      </c>
      <c r="E60" s="8" t="s">
        <v>111</v>
      </c>
      <c r="F60" s="10">
        <v>0.0</v>
      </c>
      <c r="G60" s="9">
        <v>0.0</v>
      </c>
      <c r="H60" s="9" t="str">
        <f t="shared" si="1"/>
        <v>No</v>
      </c>
      <c r="I60" s="9" t="s">
        <v>524</v>
      </c>
      <c r="J60" s="9" t="s">
        <v>524</v>
      </c>
      <c r="K60" s="9" t="str">
        <f t="shared" si="2"/>
        <v>No</v>
      </c>
      <c r="L60" s="9">
        <v>0.0</v>
      </c>
      <c r="M60" s="9">
        <v>0.0</v>
      </c>
      <c r="N60" s="9" t="str">
        <f t="shared" si="3"/>
        <v>No</v>
      </c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1">
        <v>134.0</v>
      </c>
      <c r="B61" s="8" t="s">
        <v>109</v>
      </c>
      <c r="C61" s="7" t="s">
        <v>35</v>
      </c>
      <c r="D61" s="9">
        <v>15.0</v>
      </c>
      <c r="E61" s="8" t="s">
        <v>112</v>
      </c>
      <c r="F61" s="10">
        <v>0.0</v>
      </c>
      <c r="G61" s="9">
        <v>0.0</v>
      </c>
      <c r="H61" s="9" t="str">
        <f t="shared" si="1"/>
        <v>No</v>
      </c>
      <c r="I61" s="9" t="s">
        <v>524</v>
      </c>
      <c r="J61" s="9" t="s">
        <v>524</v>
      </c>
      <c r="K61" s="9" t="str">
        <f t="shared" si="2"/>
        <v>No</v>
      </c>
      <c r="L61" s="9">
        <v>0.0</v>
      </c>
      <c r="M61" s="9">
        <v>0.0</v>
      </c>
      <c r="N61" s="9" t="str">
        <f t="shared" si="3"/>
        <v>No</v>
      </c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7">
        <v>308.0</v>
      </c>
      <c r="B62" s="8" t="s">
        <v>113</v>
      </c>
      <c r="C62" s="7" t="s">
        <v>25</v>
      </c>
      <c r="D62" s="9">
        <v>233.0</v>
      </c>
      <c r="E62" s="8" t="s">
        <v>114</v>
      </c>
      <c r="F62" s="10">
        <v>0.0</v>
      </c>
      <c r="G62" s="9">
        <v>0.0</v>
      </c>
      <c r="H62" s="9" t="str">
        <f t="shared" si="1"/>
        <v>No</v>
      </c>
      <c r="I62" s="9" t="s">
        <v>524</v>
      </c>
      <c r="J62" s="9" t="s">
        <v>524</v>
      </c>
      <c r="K62" s="9" t="str">
        <f t="shared" si="2"/>
        <v>No</v>
      </c>
      <c r="L62" s="9">
        <v>0.0</v>
      </c>
      <c r="M62" s="9">
        <v>0.0</v>
      </c>
      <c r="N62" s="9" t="str">
        <f t="shared" si="3"/>
        <v>No</v>
      </c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7">
        <v>308.0</v>
      </c>
      <c r="B63" s="8" t="s">
        <v>113</v>
      </c>
      <c r="C63" s="7" t="s">
        <v>25</v>
      </c>
      <c r="D63" s="9">
        <v>307.0</v>
      </c>
      <c r="E63" s="8" t="s">
        <v>115</v>
      </c>
      <c r="F63" s="10">
        <v>0.0</v>
      </c>
      <c r="G63" s="9">
        <v>0.0</v>
      </c>
      <c r="H63" s="9" t="str">
        <f t="shared" si="1"/>
        <v>No</v>
      </c>
      <c r="I63" s="9">
        <v>2007.0</v>
      </c>
      <c r="J63" s="9" t="s">
        <v>524</v>
      </c>
      <c r="K63" s="9" t="str">
        <f t="shared" si="2"/>
        <v>Yes</v>
      </c>
      <c r="L63" s="9">
        <v>0.0</v>
      </c>
      <c r="M63" s="9">
        <v>0.0</v>
      </c>
      <c r="N63" s="9" t="str">
        <f t="shared" si="3"/>
        <v>No</v>
      </c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7">
        <v>308.0</v>
      </c>
      <c r="B64" s="8" t="s">
        <v>113</v>
      </c>
      <c r="C64" s="7" t="s">
        <v>25</v>
      </c>
      <c r="D64" s="9">
        <v>308.0</v>
      </c>
      <c r="E64" s="8" t="s">
        <v>116</v>
      </c>
      <c r="F64" s="10">
        <v>0.0</v>
      </c>
      <c r="G64" s="9">
        <v>0.0</v>
      </c>
      <c r="H64" s="9" t="str">
        <f t="shared" si="1"/>
        <v>No</v>
      </c>
      <c r="I64" s="9" t="s">
        <v>524</v>
      </c>
      <c r="J64" s="9" t="s">
        <v>524</v>
      </c>
      <c r="K64" s="9" t="str">
        <f t="shared" si="2"/>
        <v>No</v>
      </c>
      <c r="L64" s="9">
        <v>0.0</v>
      </c>
      <c r="M64" s="9">
        <v>0.0</v>
      </c>
      <c r="N64" s="9" t="str">
        <f t="shared" si="3"/>
        <v>No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7">
        <v>308.0</v>
      </c>
      <c r="B65" s="8" t="s">
        <v>113</v>
      </c>
      <c r="C65" s="7" t="s">
        <v>25</v>
      </c>
      <c r="D65" s="9">
        <v>335.0</v>
      </c>
      <c r="E65" s="8" t="s">
        <v>117</v>
      </c>
      <c r="F65" s="10">
        <v>0.0</v>
      </c>
      <c r="G65" s="9">
        <v>0.0</v>
      </c>
      <c r="H65" s="9" t="str">
        <f t="shared" si="1"/>
        <v>No</v>
      </c>
      <c r="I65" s="9" t="s">
        <v>524</v>
      </c>
      <c r="J65" s="9" t="s">
        <v>524</v>
      </c>
      <c r="K65" s="9" t="str">
        <f t="shared" si="2"/>
        <v>No</v>
      </c>
      <c r="L65" s="9">
        <v>0.0</v>
      </c>
      <c r="M65" s="9">
        <v>0.0</v>
      </c>
      <c r="N65" s="9" t="str">
        <f t="shared" si="3"/>
        <v>No</v>
      </c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customHeight="1">
      <c r="A66" s="7">
        <v>308.0</v>
      </c>
      <c r="B66" s="8" t="s">
        <v>113</v>
      </c>
      <c r="C66" s="7" t="s">
        <v>25</v>
      </c>
      <c r="D66" s="9">
        <v>336.0</v>
      </c>
      <c r="E66" s="8" t="s">
        <v>118</v>
      </c>
      <c r="F66" s="10">
        <v>0.0</v>
      </c>
      <c r="G66" s="9">
        <v>0.0</v>
      </c>
      <c r="H66" s="9" t="str">
        <f t="shared" si="1"/>
        <v>No</v>
      </c>
      <c r="I66" s="9" t="s">
        <v>524</v>
      </c>
      <c r="J66" s="9" t="s">
        <v>524</v>
      </c>
      <c r="K66" s="9" t="str">
        <f t="shared" si="2"/>
        <v>No</v>
      </c>
      <c r="L66" s="9">
        <v>0.0</v>
      </c>
      <c r="M66" s="9">
        <v>0.0</v>
      </c>
      <c r="N66" s="9" t="str">
        <f t="shared" si="3"/>
        <v>No</v>
      </c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7">
        <v>308.0</v>
      </c>
      <c r="B67" s="8" t="s">
        <v>113</v>
      </c>
      <c r="C67" s="7" t="s">
        <v>25</v>
      </c>
      <c r="D67" s="9">
        <v>236.0</v>
      </c>
      <c r="E67" s="8" t="s">
        <v>119</v>
      </c>
      <c r="F67" s="10">
        <v>1.0</v>
      </c>
      <c r="G67" s="9">
        <v>1.0</v>
      </c>
      <c r="H67" s="9" t="str">
        <f t="shared" si="1"/>
        <v>No</v>
      </c>
      <c r="I67" s="9" t="s">
        <v>524</v>
      </c>
      <c r="J67" s="9"/>
      <c r="K67" s="9" t="str">
        <f t="shared" si="2"/>
        <v>Yes</v>
      </c>
      <c r="L67" s="9">
        <v>1.0</v>
      </c>
      <c r="M67" s="9">
        <v>1.0</v>
      </c>
      <c r="N67" s="9" t="str">
        <f t="shared" si="3"/>
        <v>No</v>
      </c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7">
        <v>308.0</v>
      </c>
      <c r="B68" s="8" t="s">
        <v>113</v>
      </c>
      <c r="C68" s="7" t="s">
        <v>25</v>
      </c>
      <c r="D68" s="9">
        <v>223.0</v>
      </c>
      <c r="E68" s="8" t="s">
        <v>120</v>
      </c>
      <c r="F68" s="10">
        <v>1.0</v>
      </c>
      <c r="G68" s="9">
        <v>1.0</v>
      </c>
      <c r="H68" s="9" t="str">
        <f t="shared" si="1"/>
        <v>No</v>
      </c>
      <c r="I68" s="9" t="s">
        <v>524</v>
      </c>
      <c r="J68" s="9"/>
      <c r="K68" s="9" t="str">
        <f t="shared" si="2"/>
        <v>Yes</v>
      </c>
      <c r="L68" s="9">
        <v>1.0</v>
      </c>
      <c r="M68" s="9">
        <v>1.0</v>
      </c>
      <c r="N68" s="9" t="str">
        <f t="shared" si="3"/>
        <v>No</v>
      </c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1">
        <v>123.0</v>
      </c>
      <c r="B69" s="8" t="s">
        <v>121</v>
      </c>
      <c r="C69" s="7" t="s">
        <v>35</v>
      </c>
      <c r="D69" s="9">
        <v>123.0</v>
      </c>
      <c r="E69" s="8" t="s">
        <v>122</v>
      </c>
      <c r="F69" s="10">
        <v>2.0</v>
      </c>
      <c r="G69" s="9">
        <v>2.0</v>
      </c>
      <c r="H69" s="9" t="str">
        <f t="shared" si="1"/>
        <v>No</v>
      </c>
      <c r="I69" s="9">
        <v>1996.0</v>
      </c>
      <c r="J69" s="50">
        <v>1996.0</v>
      </c>
      <c r="K69" s="9" t="str">
        <f t="shared" si="2"/>
        <v>No</v>
      </c>
      <c r="L69" s="9">
        <v>2.0</v>
      </c>
      <c r="M69" s="9">
        <v>2.0</v>
      </c>
      <c r="N69" s="9" t="str">
        <f t="shared" si="3"/>
        <v>No</v>
      </c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>
        <v>69.0</v>
      </c>
      <c r="B70" s="8" t="s">
        <v>123</v>
      </c>
      <c r="C70" s="7" t="s">
        <v>31</v>
      </c>
      <c r="D70" s="9">
        <v>69.0</v>
      </c>
      <c r="E70" s="8" t="s">
        <v>124</v>
      </c>
      <c r="F70" s="10">
        <v>2.0</v>
      </c>
      <c r="G70" s="9">
        <v>2.0</v>
      </c>
      <c r="H70" s="9" t="str">
        <f t="shared" si="1"/>
        <v>No</v>
      </c>
      <c r="I70" s="9">
        <v>2002.0</v>
      </c>
      <c r="J70" s="9">
        <v>2002.0</v>
      </c>
      <c r="K70" s="9" t="str">
        <f t="shared" si="2"/>
        <v>No</v>
      </c>
      <c r="L70" s="9">
        <v>1.0</v>
      </c>
      <c r="M70" s="9">
        <v>1.0</v>
      </c>
      <c r="N70" s="9" t="str">
        <f t="shared" si="3"/>
        <v>No</v>
      </c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11">
        <v>70.0</v>
      </c>
      <c r="B71" s="8" t="s">
        <v>125</v>
      </c>
      <c r="C71" s="7" t="s">
        <v>31</v>
      </c>
      <c r="D71" s="9">
        <v>70.0</v>
      </c>
      <c r="E71" s="8" t="s">
        <v>126</v>
      </c>
      <c r="F71" s="10">
        <v>3.0</v>
      </c>
      <c r="G71" s="9">
        <v>3.0</v>
      </c>
      <c r="H71" s="9" t="str">
        <f t="shared" si="1"/>
        <v>No</v>
      </c>
      <c r="I71" s="9" t="s">
        <v>524</v>
      </c>
      <c r="J71" s="12">
        <v>2018.0</v>
      </c>
      <c r="K71" s="9" t="str">
        <f t="shared" si="2"/>
        <v>Yes</v>
      </c>
      <c r="L71" s="9">
        <v>1.0</v>
      </c>
      <c r="M71" s="9">
        <v>1.0</v>
      </c>
      <c r="N71" s="9" t="str">
        <f t="shared" si="3"/>
        <v>No</v>
      </c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11">
        <v>70.0</v>
      </c>
      <c r="B72" s="8" t="s">
        <v>125</v>
      </c>
      <c r="C72" s="7" t="s">
        <v>31</v>
      </c>
      <c r="D72" s="9">
        <v>263.0</v>
      </c>
      <c r="E72" s="8" t="s">
        <v>127</v>
      </c>
      <c r="F72" s="10">
        <v>0.0</v>
      </c>
      <c r="G72" s="9">
        <v>0.0</v>
      </c>
      <c r="H72" s="9" t="str">
        <f t="shared" si="1"/>
        <v>No</v>
      </c>
      <c r="I72" s="9" t="s">
        <v>524</v>
      </c>
      <c r="J72" s="12" t="s">
        <v>524</v>
      </c>
      <c r="K72" s="9" t="str">
        <f t="shared" si="2"/>
        <v>No</v>
      </c>
      <c r="L72" s="9">
        <v>0.0</v>
      </c>
      <c r="M72" s="9">
        <v>0.0</v>
      </c>
      <c r="N72" s="9" t="str">
        <f t="shared" si="3"/>
        <v>No</v>
      </c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>
        <v>82.0</v>
      </c>
      <c r="B73" s="8" t="s">
        <v>128</v>
      </c>
      <c r="C73" s="7" t="s">
        <v>35</v>
      </c>
      <c r="D73" s="9">
        <v>150.0</v>
      </c>
      <c r="E73" s="8" t="s">
        <v>129</v>
      </c>
      <c r="F73" s="10">
        <v>0.0</v>
      </c>
      <c r="G73" s="9">
        <v>0.0</v>
      </c>
      <c r="H73" s="9" t="str">
        <f t="shared" si="1"/>
        <v>No</v>
      </c>
      <c r="I73" s="9" t="s">
        <v>524</v>
      </c>
      <c r="J73" s="9" t="s">
        <v>524</v>
      </c>
      <c r="K73" s="9" t="str">
        <f t="shared" si="2"/>
        <v>No</v>
      </c>
      <c r="L73" s="9">
        <v>0.0</v>
      </c>
      <c r="M73" s="9">
        <v>0.0</v>
      </c>
      <c r="N73" s="9" t="str">
        <f t="shared" si="3"/>
        <v>No</v>
      </c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>
        <v>82.0</v>
      </c>
      <c r="B74" s="8" t="s">
        <v>128</v>
      </c>
      <c r="C74" s="7" t="s">
        <v>35</v>
      </c>
      <c r="D74" s="9">
        <v>148.0</v>
      </c>
      <c r="E74" s="8" t="s">
        <v>130</v>
      </c>
      <c r="F74" s="10">
        <v>0.0</v>
      </c>
      <c r="G74" s="9">
        <v>0.0</v>
      </c>
      <c r="H74" s="9" t="str">
        <f t="shared" si="1"/>
        <v>No</v>
      </c>
      <c r="I74" s="9" t="s">
        <v>524</v>
      </c>
      <c r="J74" s="9" t="s">
        <v>524</v>
      </c>
      <c r="K74" s="9" t="str">
        <f t="shared" si="2"/>
        <v>No</v>
      </c>
      <c r="L74" s="9">
        <v>0.0</v>
      </c>
      <c r="M74" s="9">
        <v>0.0</v>
      </c>
      <c r="N74" s="9" t="str">
        <f t="shared" si="3"/>
        <v>No</v>
      </c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>
        <v>82.0</v>
      </c>
      <c r="B75" s="8" t="s">
        <v>128</v>
      </c>
      <c r="C75" s="7" t="s">
        <v>35</v>
      </c>
      <c r="D75" s="9">
        <v>82.0</v>
      </c>
      <c r="E75" s="8" t="s">
        <v>131</v>
      </c>
      <c r="F75" s="10">
        <v>3.0</v>
      </c>
      <c r="G75" s="9">
        <v>3.0</v>
      </c>
      <c r="H75" s="9" t="str">
        <f t="shared" si="1"/>
        <v>No</v>
      </c>
      <c r="I75" s="9">
        <v>1995.0</v>
      </c>
      <c r="J75" s="9">
        <v>1995.0</v>
      </c>
      <c r="K75" s="9" t="str">
        <f t="shared" si="2"/>
        <v>No</v>
      </c>
      <c r="L75" s="9">
        <v>1.0</v>
      </c>
      <c r="M75" s="9">
        <v>1.0</v>
      </c>
      <c r="N75" s="9" t="str">
        <f t="shared" si="3"/>
        <v>No</v>
      </c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>
        <v>82.0</v>
      </c>
      <c r="B76" s="8" t="s">
        <v>128</v>
      </c>
      <c r="C76" s="7" t="s">
        <v>35</v>
      </c>
      <c r="D76" s="9">
        <v>582.0</v>
      </c>
      <c r="E76" s="8" t="s">
        <v>132</v>
      </c>
      <c r="F76" s="10">
        <v>0.0</v>
      </c>
      <c r="G76" s="9">
        <v>0.0</v>
      </c>
      <c r="H76" s="9" t="str">
        <f t="shared" si="1"/>
        <v>No</v>
      </c>
      <c r="I76" s="9" t="s">
        <v>524</v>
      </c>
      <c r="J76" s="9" t="s">
        <v>524</v>
      </c>
      <c r="K76" s="9" t="str">
        <f t="shared" si="2"/>
        <v>No</v>
      </c>
      <c r="L76" s="9">
        <v>0.0</v>
      </c>
      <c r="M76" s="9">
        <v>0.0</v>
      </c>
      <c r="N76" s="9" t="str">
        <f t="shared" si="3"/>
        <v>No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>
        <v>111.0</v>
      </c>
      <c r="B77" s="8" t="s">
        <v>133</v>
      </c>
      <c r="C77" s="7" t="s">
        <v>35</v>
      </c>
      <c r="D77" s="9">
        <v>111.0</v>
      </c>
      <c r="E77" s="8" t="s">
        <v>134</v>
      </c>
      <c r="F77" s="10">
        <v>2.0</v>
      </c>
      <c r="G77" s="9">
        <v>2.0</v>
      </c>
      <c r="H77" s="9" t="str">
        <f t="shared" si="1"/>
        <v>No</v>
      </c>
      <c r="I77" s="9">
        <v>2000.0</v>
      </c>
      <c r="J77" s="9">
        <v>2018.0</v>
      </c>
      <c r="K77" s="9" t="str">
        <f t="shared" si="2"/>
        <v>Yes</v>
      </c>
      <c r="L77" s="9">
        <v>1.0</v>
      </c>
      <c r="M77" s="9">
        <v>1.0</v>
      </c>
      <c r="N77" s="9" t="str">
        <f t="shared" si="3"/>
        <v>No</v>
      </c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3">
        <v>111.0</v>
      </c>
      <c r="B78" s="14" t="s">
        <v>133</v>
      </c>
      <c r="C78" s="13" t="s">
        <v>35</v>
      </c>
      <c r="D78" s="15">
        <v>340.0</v>
      </c>
      <c r="E78" s="14" t="s">
        <v>135</v>
      </c>
      <c r="F78" s="16">
        <v>0.0</v>
      </c>
      <c r="G78" s="15">
        <v>0.0</v>
      </c>
      <c r="H78" s="15" t="str">
        <f t="shared" si="1"/>
        <v>No</v>
      </c>
      <c r="I78" s="15" t="s">
        <v>524</v>
      </c>
      <c r="J78" s="15" t="s">
        <v>524</v>
      </c>
      <c r="K78" s="15" t="str">
        <f t="shared" si="2"/>
        <v>No</v>
      </c>
      <c r="L78" s="15">
        <v>0.0</v>
      </c>
      <c r="M78" s="15">
        <v>0.0</v>
      </c>
      <c r="N78" s="15" t="str">
        <f t="shared" si="3"/>
        <v>No</v>
      </c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>
        <v>41.0</v>
      </c>
      <c r="B79" s="8" t="s">
        <v>136</v>
      </c>
      <c r="C79" s="7" t="s">
        <v>35</v>
      </c>
      <c r="D79" s="9">
        <v>41.0</v>
      </c>
      <c r="E79" s="8" t="s">
        <v>137</v>
      </c>
      <c r="F79" s="10">
        <v>2.0</v>
      </c>
      <c r="G79" s="9">
        <v>2.0</v>
      </c>
      <c r="H79" s="9" t="str">
        <f t="shared" si="1"/>
        <v>No</v>
      </c>
      <c r="I79" s="9">
        <v>1995.0</v>
      </c>
      <c r="J79" s="9">
        <v>2014.0</v>
      </c>
      <c r="K79" s="9" t="str">
        <f t="shared" si="2"/>
        <v>Yes</v>
      </c>
      <c r="L79" s="9">
        <v>1.0</v>
      </c>
      <c r="M79" s="9">
        <v>1.0</v>
      </c>
      <c r="N79" s="9" t="str">
        <f t="shared" si="3"/>
        <v>No</v>
      </c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>
        <v>9.0</v>
      </c>
      <c r="B80" s="8" t="s">
        <v>138</v>
      </c>
      <c r="C80" s="7" t="s">
        <v>35</v>
      </c>
      <c r="D80" s="9">
        <v>9.0</v>
      </c>
      <c r="E80" s="8" t="s">
        <v>139</v>
      </c>
      <c r="F80" s="10">
        <v>2.0</v>
      </c>
      <c r="G80" s="9">
        <v>2.0</v>
      </c>
      <c r="H80" s="9" t="str">
        <f t="shared" si="1"/>
        <v>No</v>
      </c>
      <c r="I80" s="9">
        <v>1999.0</v>
      </c>
      <c r="J80" s="9">
        <v>2021.0</v>
      </c>
      <c r="K80" s="9" t="str">
        <f t="shared" si="2"/>
        <v>Yes</v>
      </c>
      <c r="L80" s="9">
        <v>1.0</v>
      </c>
      <c r="M80" s="9">
        <v>1.0</v>
      </c>
      <c r="N80" s="9" t="str">
        <f t="shared" si="3"/>
        <v>No</v>
      </c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>
        <v>34.0</v>
      </c>
      <c r="B81" s="8" t="s">
        <v>140</v>
      </c>
      <c r="C81" s="7" t="s">
        <v>25</v>
      </c>
      <c r="D81" s="9">
        <v>34.0</v>
      </c>
      <c r="E81" s="8" t="s">
        <v>141</v>
      </c>
      <c r="F81" s="10">
        <v>2.0</v>
      </c>
      <c r="G81" s="9">
        <v>2.0</v>
      </c>
      <c r="H81" s="9" t="str">
        <f t="shared" si="1"/>
        <v>No</v>
      </c>
      <c r="I81" s="9">
        <v>2004.0</v>
      </c>
      <c r="J81" s="9" t="s">
        <v>604</v>
      </c>
      <c r="K81" s="9" t="str">
        <f t="shared" si="2"/>
        <v>Yes</v>
      </c>
      <c r="L81" s="9">
        <v>1.0</v>
      </c>
      <c r="M81" s="9">
        <v>1.0</v>
      </c>
      <c r="N81" s="9" t="str">
        <f t="shared" si="3"/>
        <v>No</v>
      </c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7">
        <v>34.0</v>
      </c>
      <c r="B82" s="8" t="s">
        <v>140</v>
      </c>
      <c r="C82" s="7" t="s">
        <v>25</v>
      </c>
      <c r="D82" s="9">
        <v>191.0</v>
      </c>
      <c r="E82" s="8" t="s">
        <v>142</v>
      </c>
      <c r="F82" s="10">
        <v>0.0</v>
      </c>
      <c r="G82" s="9">
        <v>0.0</v>
      </c>
      <c r="H82" s="9" t="str">
        <f t="shared" si="1"/>
        <v>No</v>
      </c>
      <c r="I82" s="9" t="s">
        <v>524</v>
      </c>
      <c r="J82" s="9" t="s">
        <v>524</v>
      </c>
      <c r="K82" s="9" t="str">
        <f t="shared" si="2"/>
        <v>No</v>
      </c>
      <c r="L82" s="9">
        <v>0.0</v>
      </c>
      <c r="M82" s="9">
        <v>0.0</v>
      </c>
      <c r="N82" s="9" t="str">
        <f t="shared" si="3"/>
        <v>No</v>
      </c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>
        <v>57.0</v>
      </c>
      <c r="B83" s="8" t="s">
        <v>143</v>
      </c>
      <c r="C83" s="7" t="s">
        <v>25</v>
      </c>
      <c r="D83" s="9">
        <v>57.0</v>
      </c>
      <c r="E83" s="8" t="s">
        <v>144</v>
      </c>
      <c r="F83" s="10">
        <v>5.0</v>
      </c>
      <c r="G83" s="9">
        <v>5.0</v>
      </c>
      <c r="H83" s="9" t="str">
        <f t="shared" si="1"/>
        <v>No</v>
      </c>
      <c r="I83" s="9">
        <v>2009.0</v>
      </c>
      <c r="J83" s="9">
        <v>2009.0</v>
      </c>
      <c r="K83" s="9" t="str">
        <f t="shared" si="2"/>
        <v>No</v>
      </c>
      <c r="L83" s="9">
        <v>5.0</v>
      </c>
      <c r="M83" s="9">
        <v>5.0</v>
      </c>
      <c r="N83" s="9" t="str">
        <f t="shared" si="3"/>
        <v>No</v>
      </c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1">
        <v>29.0</v>
      </c>
      <c r="B84" s="8" t="s">
        <v>145</v>
      </c>
      <c r="C84" s="7" t="s">
        <v>31</v>
      </c>
      <c r="D84" s="9">
        <v>29.0</v>
      </c>
      <c r="E84" s="8" t="s">
        <v>146</v>
      </c>
      <c r="F84" s="10">
        <v>3.0</v>
      </c>
      <c r="G84" s="9">
        <v>3.0</v>
      </c>
      <c r="H84" s="9" t="str">
        <f t="shared" si="1"/>
        <v>No</v>
      </c>
      <c r="I84" s="9">
        <v>2004.0</v>
      </c>
      <c r="J84" s="11">
        <v>2004.0</v>
      </c>
      <c r="K84" s="9" t="str">
        <f t="shared" si="2"/>
        <v>No</v>
      </c>
      <c r="L84" s="9">
        <v>3.0</v>
      </c>
      <c r="M84" s="7">
        <v>3.0</v>
      </c>
      <c r="N84" s="9" t="str">
        <f t="shared" si="3"/>
        <v>No</v>
      </c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>
        <v>59.0</v>
      </c>
      <c r="B85" s="8" t="s">
        <v>147</v>
      </c>
      <c r="C85" s="7" t="s">
        <v>25</v>
      </c>
      <c r="D85" s="9">
        <v>224.0</v>
      </c>
      <c r="E85" s="8" t="s">
        <v>148</v>
      </c>
      <c r="F85" s="10">
        <v>0.0</v>
      </c>
      <c r="G85" s="9">
        <v>0.0</v>
      </c>
      <c r="H85" s="9" t="str">
        <f t="shared" si="1"/>
        <v>No</v>
      </c>
      <c r="I85" s="9" t="s">
        <v>524</v>
      </c>
      <c r="J85" s="9" t="s">
        <v>524</v>
      </c>
      <c r="K85" s="9" t="str">
        <f t="shared" si="2"/>
        <v>No</v>
      </c>
      <c r="L85" s="9">
        <v>0.0</v>
      </c>
      <c r="M85" s="9">
        <v>0.0</v>
      </c>
      <c r="N85" s="9" t="str">
        <f t="shared" si="3"/>
        <v>No</v>
      </c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>
        <v>59.0</v>
      </c>
      <c r="B86" s="8" t="s">
        <v>147</v>
      </c>
      <c r="C86" s="7" t="s">
        <v>25</v>
      </c>
      <c r="D86" s="9">
        <v>59.0</v>
      </c>
      <c r="E86" s="8" t="s">
        <v>149</v>
      </c>
      <c r="F86" s="10">
        <v>3.0</v>
      </c>
      <c r="G86" s="9">
        <v>3.0</v>
      </c>
      <c r="H86" s="9" t="str">
        <f t="shared" si="1"/>
        <v>No</v>
      </c>
      <c r="I86" s="9">
        <v>1999.0</v>
      </c>
      <c r="J86" s="9" t="s">
        <v>605</v>
      </c>
      <c r="K86" s="9" t="str">
        <f t="shared" si="2"/>
        <v>Yes</v>
      </c>
      <c r="L86" s="9">
        <v>1.0</v>
      </c>
      <c r="M86" s="9">
        <v>1.0</v>
      </c>
      <c r="N86" s="9" t="str">
        <f t="shared" si="3"/>
        <v>No</v>
      </c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7">
        <v>59.0</v>
      </c>
      <c r="B87" s="8" t="s">
        <v>147</v>
      </c>
      <c r="C87" s="7" t="s">
        <v>25</v>
      </c>
      <c r="D87" s="9">
        <v>103.0</v>
      </c>
      <c r="E87" s="8" t="s">
        <v>150</v>
      </c>
      <c r="F87" s="10">
        <v>2.0</v>
      </c>
      <c r="G87" s="9">
        <v>2.0</v>
      </c>
      <c r="H87" s="9" t="str">
        <f t="shared" si="1"/>
        <v>No</v>
      </c>
      <c r="I87" s="9">
        <v>2000.0</v>
      </c>
      <c r="J87" s="9" t="s">
        <v>606</v>
      </c>
      <c r="K87" s="9" t="str">
        <f t="shared" si="2"/>
        <v>Yes</v>
      </c>
      <c r="L87" s="9">
        <v>1.0</v>
      </c>
      <c r="M87" s="9">
        <v>1.0</v>
      </c>
      <c r="N87" s="9" t="str">
        <f t="shared" si="3"/>
        <v>No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1">
        <v>197.0</v>
      </c>
      <c r="B88" s="8" t="s">
        <v>151</v>
      </c>
      <c r="C88" s="7" t="s">
        <v>25</v>
      </c>
      <c r="D88" s="9">
        <v>202.0</v>
      </c>
      <c r="E88" s="8" t="s">
        <v>152</v>
      </c>
      <c r="F88" s="10">
        <v>1.0</v>
      </c>
      <c r="G88" s="9">
        <v>1.0</v>
      </c>
      <c r="H88" s="9" t="str">
        <f t="shared" si="1"/>
        <v>No</v>
      </c>
      <c r="I88" s="9">
        <v>2004.0</v>
      </c>
      <c r="J88" s="12">
        <v>2004.0</v>
      </c>
      <c r="K88" s="9" t="str">
        <f t="shared" si="2"/>
        <v>No</v>
      </c>
      <c r="L88" s="9">
        <v>1.0</v>
      </c>
      <c r="M88" s="12">
        <v>1.0</v>
      </c>
      <c r="N88" s="9" t="str">
        <f t="shared" si="3"/>
        <v>No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11">
        <v>197.0</v>
      </c>
      <c r="B89" s="8" t="s">
        <v>151</v>
      </c>
      <c r="C89" s="7" t="s">
        <v>25</v>
      </c>
      <c r="D89" s="9">
        <v>197.0</v>
      </c>
      <c r="E89" s="8" t="s">
        <v>153</v>
      </c>
      <c r="F89" s="10">
        <v>1.0</v>
      </c>
      <c r="G89" s="9">
        <v>1.0</v>
      </c>
      <c r="H89" s="9" t="str">
        <f t="shared" si="1"/>
        <v>No</v>
      </c>
      <c r="I89" s="9">
        <v>1999.0</v>
      </c>
      <c r="J89" s="12">
        <v>2019.0</v>
      </c>
      <c r="K89" s="9" t="str">
        <f t="shared" si="2"/>
        <v>Yes</v>
      </c>
      <c r="L89" s="9">
        <v>1.0</v>
      </c>
      <c r="M89" s="12">
        <v>1.0</v>
      </c>
      <c r="N89" s="9" t="str">
        <f t="shared" si="3"/>
        <v>No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3">
        <v>309.0</v>
      </c>
      <c r="B90" s="14" t="s">
        <v>154</v>
      </c>
      <c r="C90" s="13" t="s">
        <v>35</v>
      </c>
      <c r="D90" s="15">
        <v>309.0</v>
      </c>
      <c r="E90" s="14" t="s">
        <v>155</v>
      </c>
      <c r="F90" s="16">
        <v>0.0</v>
      </c>
      <c r="G90" s="15"/>
      <c r="H90" s="15" t="str">
        <f t="shared" si="1"/>
        <v>No</v>
      </c>
      <c r="I90" s="15"/>
      <c r="J90" s="15"/>
      <c r="K90" s="15" t="str">
        <f t="shared" si="2"/>
        <v>No</v>
      </c>
      <c r="L90" s="15"/>
      <c r="M90" s="15"/>
      <c r="N90" s="15" t="str">
        <f t="shared" si="3"/>
        <v>No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3">
        <v>309.0</v>
      </c>
      <c r="B91" s="14" t="s">
        <v>154</v>
      </c>
      <c r="C91" s="13" t="s">
        <v>35</v>
      </c>
      <c r="D91" s="15">
        <v>293.0</v>
      </c>
      <c r="E91" s="14" t="s">
        <v>156</v>
      </c>
      <c r="F91" s="16">
        <v>0.0</v>
      </c>
      <c r="G91" s="15"/>
      <c r="H91" s="15" t="str">
        <f t="shared" si="1"/>
        <v>No</v>
      </c>
      <c r="I91" s="15"/>
      <c r="J91" s="15"/>
      <c r="K91" s="15" t="str">
        <f t="shared" si="2"/>
        <v>No</v>
      </c>
      <c r="L91" s="15"/>
      <c r="M91" s="15"/>
      <c r="N91" s="15" t="str">
        <f t="shared" si="3"/>
        <v>No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3">
        <v>309.0</v>
      </c>
      <c r="B92" s="14" t="s">
        <v>154</v>
      </c>
      <c r="C92" s="13" t="s">
        <v>35</v>
      </c>
      <c r="D92" s="15">
        <v>523.0</v>
      </c>
      <c r="E92" s="14" t="s">
        <v>157</v>
      </c>
      <c r="F92" s="16">
        <v>0.0</v>
      </c>
      <c r="G92" s="15"/>
      <c r="H92" s="15" t="str">
        <f t="shared" si="1"/>
        <v>No</v>
      </c>
      <c r="I92" s="15"/>
      <c r="J92" s="15"/>
      <c r="K92" s="15" t="str">
        <f t="shared" si="2"/>
        <v>No</v>
      </c>
      <c r="L92" s="15"/>
      <c r="M92" s="15"/>
      <c r="N92" s="15" t="str">
        <f t="shared" si="3"/>
        <v>No</v>
      </c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13">
        <v>309.0</v>
      </c>
      <c r="B93" s="14" t="s">
        <v>154</v>
      </c>
      <c r="C93" s="13" t="s">
        <v>35</v>
      </c>
      <c r="D93" s="15">
        <v>330.0</v>
      </c>
      <c r="E93" s="14" t="s">
        <v>158</v>
      </c>
      <c r="F93" s="16">
        <v>0.0</v>
      </c>
      <c r="G93" s="15"/>
      <c r="H93" s="15" t="str">
        <f t="shared" si="1"/>
        <v>No</v>
      </c>
      <c r="I93" s="15"/>
      <c r="J93" s="15"/>
      <c r="K93" s="15" t="str">
        <f t="shared" si="2"/>
        <v>No</v>
      </c>
      <c r="L93" s="15"/>
      <c r="M93" s="15"/>
      <c r="N93" s="15" t="str">
        <f t="shared" si="3"/>
        <v>No</v>
      </c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3">
        <v>309.0</v>
      </c>
      <c r="B94" s="14" t="s">
        <v>154</v>
      </c>
      <c r="C94" s="13" t="s">
        <v>35</v>
      </c>
      <c r="D94" s="15">
        <v>331.0</v>
      </c>
      <c r="E94" s="14" t="s">
        <v>159</v>
      </c>
      <c r="F94" s="16">
        <v>0.0</v>
      </c>
      <c r="G94" s="15"/>
      <c r="H94" s="15" t="str">
        <f t="shared" si="1"/>
        <v>No</v>
      </c>
      <c r="I94" s="15"/>
      <c r="J94" s="15"/>
      <c r="K94" s="15" t="str">
        <f t="shared" si="2"/>
        <v>No</v>
      </c>
      <c r="L94" s="15"/>
      <c r="M94" s="15"/>
      <c r="N94" s="15" t="str">
        <f t="shared" si="3"/>
        <v>No</v>
      </c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>
        <v>377.0</v>
      </c>
      <c r="B95" s="8" t="s">
        <v>160</v>
      </c>
      <c r="C95" s="7" t="s">
        <v>35</v>
      </c>
      <c r="D95" s="9">
        <v>377.0</v>
      </c>
      <c r="E95" s="8" t="s">
        <v>161</v>
      </c>
      <c r="F95" s="10">
        <v>0.0</v>
      </c>
      <c r="G95" s="9">
        <v>0.0</v>
      </c>
      <c r="H95" s="9" t="str">
        <f t="shared" si="1"/>
        <v>No</v>
      </c>
      <c r="I95" s="9" t="s">
        <v>524</v>
      </c>
      <c r="J95" s="9" t="s">
        <v>524</v>
      </c>
      <c r="K95" s="9" t="str">
        <f t="shared" si="2"/>
        <v>No</v>
      </c>
      <c r="L95" s="9">
        <v>0.0</v>
      </c>
      <c r="M95" s="9">
        <v>0.0</v>
      </c>
      <c r="N95" s="9" t="str">
        <f t="shared" si="3"/>
        <v>No</v>
      </c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>
        <v>136.0</v>
      </c>
      <c r="B96" s="8" t="s">
        <v>162</v>
      </c>
      <c r="C96" s="7" t="s">
        <v>35</v>
      </c>
      <c r="D96" s="9">
        <v>136.0</v>
      </c>
      <c r="E96" s="8" t="s">
        <v>163</v>
      </c>
      <c r="F96" s="10">
        <v>2.0</v>
      </c>
      <c r="G96" s="9">
        <v>2.0</v>
      </c>
      <c r="H96" s="9" t="str">
        <f t="shared" si="1"/>
        <v>No</v>
      </c>
      <c r="I96" s="9">
        <v>2002.0</v>
      </c>
      <c r="J96" s="9">
        <v>2021.0</v>
      </c>
      <c r="K96" s="9" t="str">
        <f t="shared" si="2"/>
        <v>Yes</v>
      </c>
      <c r="L96" s="9">
        <v>1.0</v>
      </c>
      <c r="M96" s="9">
        <v>1.0</v>
      </c>
      <c r="N96" s="9" t="str">
        <f t="shared" si="3"/>
        <v>No</v>
      </c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8">
        <v>44.0</v>
      </c>
      <c r="B97" s="8" t="s">
        <v>164</v>
      </c>
      <c r="C97" s="7" t="s">
        <v>31</v>
      </c>
      <c r="D97" s="9">
        <v>44.0</v>
      </c>
      <c r="E97" s="8" t="s">
        <v>165</v>
      </c>
      <c r="F97" s="10">
        <v>3.0</v>
      </c>
      <c r="G97" s="9">
        <v>3.0</v>
      </c>
      <c r="H97" s="9" t="str">
        <f t="shared" si="1"/>
        <v>No</v>
      </c>
      <c r="I97" s="9">
        <v>1999.0</v>
      </c>
      <c r="J97" s="19">
        <v>1999.0</v>
      </c>
      <c r="K97" s="9" t="str">
        <f t="shared" si="2"/>
        <v>No</v>
      </c>
      <c r="L97" s="9">
        <v>1.0</v>
      </c>
      <c r="M97" s="9">
        <v>1.0</v>
      </c>
      <c r="N97" s="9" t="str">
        <f t="shared" si="3"/>
        <v>No</v>
      </c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7">
        <v>100.0</v>
      </c>
      <c r="B98" s="8" t="s">
        <v>166</v>
      </c>
      <c r="C98" s="7" t="s">
        <v>35</v>
      </c>
      <c r="D98" s="9">
        <v>265.0</v>
      </c>
      <c r="E98" s="8" t="s">
        <v>167</v>
      </c>
      <c r="F98" s="10">
        <v>0.0</v>
      </c>
      <c r="G98" s="10">
        <v>0.0</v>
      </c>
      <c r="H98" s="9" t="str">
        <f t="shared" si="1"/>
        <v>No</v>
      </c>
      <c r="I98" s="9" t="s">
        <v>524</v>
      </c>
      <c r="J98" s="9" t="s">
        <v>524</v>
      </c>
      <c r="K98" s="9" t="str">
        <f t="shared" si="2"/>
        <v>No</v>
      </c>
      <c r="L98" s="9">
        <v>0.0</v>
      </c>
      <c r="M98" s="9">
        <v>0.0</v>
      </c>
      <c r="N98" s="9" t="str">
        <f t="shared" si="3"/>
        <v>No</v>
      </c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0" customHeight="1">
      <c r="A99" s="7">
        <v>100.0</v>
      </c>
      <c r="B99" s="8" t="s">
        <v>166</v>
      </c>
      <c r="C99" s="7" t="s">
        <v>35</v>
      </c>
      <c r="D99" s="9">
        <v>100.0</v>
      </c>
      <c r="E99" s="8" t="s">
        <v>168</v>
      </c>
      <c r="F99" s="10">
        <v>1.0</v>
      </c>
      <c r="G99" s="10">
        <v>1.0</v>
      </c>
      <c r="H99" s="9" t="str">
        <f t="shared" si="1"/>
        <v>No</v>
      </c>
      <c r="I99" s="9">
        <v>2000.0</v>
      </c>
      <c r="J99" s="9">
        <v>2018.0</v>
      </c>
      <c r="K99" s="9" t="str">
        <f t="shared" si="2"/>
        <v>Yes</v>
      </c>
      <c r="L99" s="9">
        <v>1.0</v>
      </c>
      <c r="M99" s="9">
        <v>1.0</v>
      </c>
      <c r="N99" s="9" t="str">
        <f t="shared" si="3"/>
        <v>No</v>
      </c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7">
        <v>100.0</v>
      </c>
      <c r="B100" s="8" t="s">
        <v>166</v>
      </c>
      <c r="C100" s="7" t="s">
        <v>35</v>
      </c>
      <c r="D100" s="9">
        <v>184.0</v>
      </c>
      <c r="E100" s="8" t="s">
        <v>169</v>
      </c>
      <c r="F100" s="10">
        <v>0.0</v>
      </c>
      <c r="G100" s="10">
        <v>0.0</v>
      </c>
      <c r="H100" s="9" t="str">
        <f t="shared" si="1"/>
        <v>No</v>
      </c>
      <c r="I100" s="9" t="s">
        <v>524</v>
      </c>
      <c r="J100" s="9" t="s">
        <v>524</v>
      </c>
      <c r="K100" s="9" t="str">
        <f t="shared" si="2"/>
        <v>No</v>
      </c>
      <c r="L100" s="9">
        <v>0.0</v>
      </c>
      <c r="M100" s="9">
        <v>0.0</v>
      </c>
      <c r="N100" s="9" t="str">
        <f t="shared" si="3"/>
        <v>No</v>
      </c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>
        <v>100.0</v>
      </c>
      <c r="B101" s="8" t="s">
        <v>166</v>
      </c>
      <c r="C101" s="7" t="s">
        <v>35</v>
      </c>
      <c r="D101" s="9">
        <v>326.0</v>
      </c>
      <c r="E101" s="8" t="s">
        <v>170</v>
      </c>
      <c r="F101" s="10">
        <v>0.0</v>
      </c>
      <c r="G101" s="10">
        <v>0.0</v>
      </c>
      <c r="H101" s="9" t="str">
        <f t="shared" si="1"/>
        <v>No</v>
      </c>
      <c r="I101" s="9" t="s">
        <v>524</v>
      </c>
      <c r="J101" s="9" t="s">
        <v>524</v>
      </c>
      <c r="K101" s="9" t="str">
        <f t="shared" si="2"/>
        <v>No</v>
      </c>
      <c r="L101" s="9">
        <v>0.0</v>
      </c>
      <c r="M101" s="9">
        <v>0.0</v>
      </c>
      <c r="N101" s="9" t="str">
        <f t="shared" si="3"/>
        <v>No</v>
      </c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>
        <v>100.0</v>
      </c>
      <c r="B102" s="8" t="s">
        <v>166</v>
      </c>
      <c r="C102" s="7" t="s">
        <v>35</v>
      </c>
      <c r="D102" s="9">
        <v>183.0</v>
      </c>
      <c r="E102" s="8" t="s">
        <v>171</v>
      </c>
      <c r="F102" s="10">
        <v>0.0</v>
      </c>
      <c r="G102" s="10">
        <v>0.0</v>
      </c>
      <c r="H102" s="9" t="str">
        <f t="shared" si="1"/>
        <v>No</v>
      </c>
      <c r="I102" s="9" t="s">
        <v>524</v>
      </c>
      <c r="J102" s="9" t="s">
        <v>524</v>
      </c>
      <c r="K102" s="9" t="str">
        <f>IF(J103=J102,"No","Yes")</f>
        <v>No</v>
      </c>
      <c r="L102" s="9">
        <v>0.0</v>
      </c>
      <c r="M102" s="9">
        <v>0.0</v>
      </c>
      <c r="N102" s="9" t="str">
        <f t="shared" si="3"/>
        <v>No</v>
      </c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>
        <v>100.0</v>
      </c>
      <c r="B103" s="8" t="s">
        <v>166</v>
      </c>
      <c r="C103" s="7" t="s">
        <v>35</v>
      </c>
      <c r="D103" s="9">
        <v>192.0</v>
      </c>
      <c r="E103" s="8" t="s">
        <v>172</v>
      </c>
      <c r="F103" s="10">
        <v>0.0</v>
      </c>
      <c r="G103" s="10">
        <v>0.0</v>
      </c>
      <c r="H103" s="9" t="str">
        <f t="shared" si="1"/>
        <v>No</v>
      </c>
      <c r="I103" s="9" t="s">
        <v>524</v>
      </c>
      <c r="J103" s="9" t="s">
        <v>524</v>
      </c>
      <c r="K103" s="9" t="s">
        <v>607</v>
      </c>
      <c r="L103" s="9">
        <v>0.0</v>
      </c>
      <c r="M103" s="9">
        <v>0.0</v>
      </c>
      <c r="N103" s="9" t="str">
        <f t="shared" si="3"/>
        <v>No</v>
      </c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>
        <v>25.0</v>
      </c>
      <c r="B104" s="8" t="s">
        <v>173</v>
      </c>
      <c r="C104" s="7" t="s">
        <v>31</v>
      </c>
      <c r="D104" s="9">
        <v>25.0</v>
      </c>
      <c r="E104" s="8" t="s">
        <v>174</v>
      </c>
      <c r="F104" s="10">
        <v>3.0</v>
      </c>
      <c r="G104" s="9">
        <v>3.0</v>
      </c>
      <c r="H104" s="9" t="str">
        <f t="shared" si="1"/>
        <v>No</v>
      </c>
      <c r="I104" s="9">
        <v>2002.0</v>
      </c>
      <c r="J104" s="7">
        <v>2021.0</v>
      </c>
      <c r="K104" s="9" t="str">
        <f t="shared" ref="K104:K301" si="4">IF(I104=J104,"No","Yes")</f>
        <v>Yes</v>
      </c>
      <c r="L104" s="9">
        <v>1.0</v>
      </c>
      <c r="M104" s="7">
        <v>1.0</v>
      </c>
      <c r="N104" s="9" t="str">
        <f t="shared" si="3"/>
        <v>No</v>
      </c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>
        <v>87.0</v>
      </c>
      <c r="B105" s="8" t="s">
        <v>175</v>
      </c>
      <c r="C105" s="7" t="s">
        <v>35</v>
      </c>
      <c r="D105" s="9">
        <v>87.0</v>
      </c>
      <c r="E105" s="8" t="s">
        <v>176</v>
      </c>
      <c r="F105" s="10">
        <v>4.0</v>
      </c>
      <c r="G105" s="9">
        <v>4.0</v>
      </c>
      <c r="H105" s="9" t="str">
        <f t="shared" si="1"/>
        <v>No</v>
      </c>
      <c r="I105" s="9">
        <v>1999.0</v>
      </c>
      <c r="J105" s="9">
        <v>2021.0</v>
      </c>
      <c r="K105" s="9" t="str">
        <f t="shared" si="4"/>
        <v>Yes</v>
      </c>
      <c r="L105" s="9">
        <v>2.0</v>
      </c>
      <c r="M105" s="9">
        <v>3.0</v>
      </c>
      <c r="N105" s="9" t="str">
        <f t="shared" si="3"/>
        <v>Yes</v>
      </c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7">
        <v>40.0</v>
      </c>
      <c r="B106" s="8" t="s">
        <v>177</v>
      </c>
      <c r="C106" s="7" t="s">
        <v>25</v>
      </c>
      <c r="D106" s="9">
        <v>40.0</v>
      </c>
      <c r="E106" s="8" t="s">
        <v>178</v>
      </c>
      <c r="F106" s="10">
        <v>2.0</v>
      </c>
      <c r="G106" s="9">
        <v>2.0</v>
      </c>
      <c r="H106" s="9" t="str">
        <f t="shared" si="1"/>
        <v>No</v>
      </c>
      <c r="I106" s="9">
        <v>2009.0</v>
      </c>
      <c r="J106" s="9">
        <v>2009.0</v>
      </c>
      <c r="K106" s="9" t="str">
        <f t="shared" si="4"/>
        <v>No</v>
      </c>
      <c r="L106" s="9">
        <v>1.0</v>
      </c>
      <c r="M106" s="9">
        <v>1.0</v>
      </c>
      <c r="N106" s="9" t="str">
        <f t="shared" si="3"/>
        <v>No</v>
      </c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7">
        <v>75.0</v>
      </c>
      <c r="B107" s="8" t="s">
        <v>179</v>
      </c>
      <c r="C107" s="7" t="s">
        <v>40</v>
      </c>
      <c r="D107" s="9">
        <v>164.0</v>
      </c>
      <c r="E107" s="8" t="s">
        <v>180</v>
      </c>
      <c r="F107" s="10">
        <v>1.0</v>
      </c>
      <c r="G107" s="12">
        <v>1.0</v>
      </c>
      <c r="H107" s="9" t="str">
        <f t="shared" si="1"/>
        <v>No</v>
      </c>
      <c r="I107" s="9">
        <v>1997.0</v>
      </c>
      <c r="J107" s="9">
        <v>2019.0</v>
      </c>
      <c r="K107" s="9" t="str">
        <f t="shared" si="4"/>
        <v>Yes</v>
      </c>
      <c r="L107" s="9">
        <v>1.0</v>
      </c>
      <c r="M107" s="9">
        <v>1.0</v>
      </c>
      <c r="N107" s="9" t="str">
        <f t="shared" si="3"/>
        <v>No</v>
      </c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7">
        <v>75.0</v>
      </c>
      <c r="B108" s="8" t="s">
        <v>179</v>
      </c>
      <c r="C108" s="7" t="s">
        <v>40</v>
      </c>
      <c r="D108" s="9">
        <v>75.0</v>
      </c>
      <c r="E108" s="8" t="s">
        <v>181</v>
      </c>
      <c r="F108" s="10">
        <v>2.0</v>
      </c>
      <c r="G108" s="12">
        <v>2.0</v>
      </c>
      <c r="H108" s="9" t="str">
        <f t="shared" si="1"/>
        <v>No</v>
      </c>
      <c r="I108" s="9">
        <v>2006.0</v>
      </c>
      <c r="J108" s="9">
        <v>2006.0</v>
      </c>
      <c r="K108" s="9" t="str">
        <f t="shared" si="4"/>
        <v>No</v>
      </c>
      <c r="L108" s="9">
        <v>1.0</v>
      </c>
      <c r="M108" s="9">
        <v>1.0</v>
      </c>
      <c r="N108" s="9" t="str">
        <f t="shared" si="3"/>
        <v>No</v>
      </c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7">
        <v>3.0</v>
      </c>
      <c r="B109" s="8" t="s">
        <v>182</v>
      </c>
      <c r="C109" s="7" t="s">
        <v>35</v>
      </c>
      <c r="D109" s="9">
        <v>125.0</v>
      </c>
      <c r="E109" s="8" t="s">
        <v>183</v>
      </c>
      <c r="F109" s="10">
        <v>0.0</v>
      </c>
      <c r="G109" s="9">
        <v>0.0</v>
      </c>
      <c r="H109" s="9" t="str">
        <f t="shared" si="1"/>
        <v>No</v>
      </c>
      <c r="I109" s="9">
        <v>2000.0</v>
      </c>
      <c r="J109" s="9" t="s">
        <v>524</v>
      </c>
      <c r="K109" s="9" t="str">
        <f t="shared" si="4"/>
        <v>Yes</v>
      </c>
      <c r="L109" s="9">
        <v>0.0</v>
      </c>
      <c r="M109" s="9">
        <v>0.0</v>
      </c>
      <c r="N109" s="9" t="str">
        <f t="shared" si="3"/>
        <v>No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7">
        <v>3.0</v>
      </c>
      <c r="B110" s="8" t="s">
        <v>182</v>
      </c>
      <c r="C110" s="7" t="s">
        <v>35</v>
      </c>
      <c r="D110" s="9">
        <v>160.0</v>
      </c>
      <c r="E110" s="8" t="s">
        <v>184</v>
      </c>
      <c r="F110" s="10">
        <v>1.0</v>
      </c>
      <c r="G110" s="9">
        <v>1.0</v>
      </c>
      <c r="H110" s="9" t="str">
        <f t="shared" si="1"/>
        <v>No</v>
      </c>
      <c r="I110" s="9">
        <v>2000.0</v>
      </c>
      <c r="J110" s="9">
        <v>2019.0</v>
      </c>
      <c r="K110" s="9" t="str">
        <f t="shared" si="4"/>
        <v>Yes</v>
      </c>
      <c r="L110" s="9">
        <v>1.0</v>
      </c>
      <c r="M110" s="9">
        <v>1.0</v>
      </c>
      <c r="N110" s="9" t="str">
        <f t="shared" si="3"/>
        <v>No</v>
      </c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7">
        <v>3.0</v>
      </c>
      <c r="B111" s="8" t="s">
        <v>182</v>
      </c>
      <c r="C111" s="7" t="s">
        <v>35</v>
      </c>
      <c r="D111" s="9">
        <v>3.0</v>
      </c>
      <c r="E111" s="8" t="s">
        <v>185</v>
      </c>
      <c r="F111" s="10">
        <v>2.0</v>
      </c>
      <c r="G111" s="9">
        <v>2.0</v>
      </c>
      <c r="H111" s="9" t="str">
        <f t="shared" si="1"/>
        <v>No</v>
      </c>
      <c r="I111" s="9" t="s">
        <v>524</v>
      </c>
      <c r="J111" s="9">
        <v>2019.0</v>
      </c>
      <c r="K111" s="9" t="str">
        <f t="shared" si="4"/>
        <v>Yes</v>
      </c>
      <c r="L111" s="9">
        <v>1.0</v>
      </c>
      <c r="M111" s="9">
        <v>1.0</v>
      </c>
      <c r="N111" s="9" t="str">
        <f t="shared" si="3"/>
        <v>No</v>
      </c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7">
        <v>3.0</v>
      </c>
      <c r="B112" s="8" t="s">
        <v>182</v>
      </c>
      <c r="C112" s="7" t="s">
        <v>35</v>
      </c>
      <c r="D112" s="9">
        <v>147.0</v>
      </c>
      <c r="E112" s="8" t="s">
        <v>186</v>
      </c>
      <c r="F112" s="10">
        <v>0.0</v>
      </c>
      <c r="G112" s="9">
        <v>0.0</v>
      </c>
      <c r="H112" s="9" t="str">
        <f t="shared" si="1"/>
        <v>No</v>
      </c>
      <c r="I112" s="9">
        <v>2009.0</v>
      </c>
      <c r="J112" s="9" t="s">
        <v>524</v>
      </c>
      <c r="K112" s="9" t="str">
        <f t="shared" si="4"/>
        <v>Yes</v>
      </c>
      <c r="L112" s="9">
        <v>0.0</v>
      </c>
      <c r="M112" s="9">
        <v>0.0</v>
      </c>
      <c r="N112" s="9" t="str">
        <f t="shared" si="3"/>
        <v>No</v>
      </c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7">
        <v>3.0</v>
      </c>
      <c r="B113" s="8" t="s">
        <v>182</v>
      </c>
      <c r="C113" s="7" t="s">
        <v>35</v>
      </c>
      <c r="D113" s="9">
        <v>344.0</v>
      </c>
      <c r="E113" s="8" t="s">
        <v>187</v>
      </c>
      <c r="F113" s="10">
        <v>0.0</v>
      </c>
      <c r="G113" s="9">
        <v>0.0</v>
      </c>
      <c r="H113" s="9" t="str">
        <f t="shared" si="1"/>
        <v>No</v>
      </c>
      <c r="I113" s="9" t="s">
        <v>524</v>
      </c>
      <c r="J113" s="9" t="s">
        <v>524</v>
      </c>
      <c r="K113" s="9" t="str">
        <f t="shared" si="4"/>
        <v>No</v>
      </c>
      <c r="L113" s="9">
        <v>0.0</v>
      </c>
      <c r="M113" s="9">
        <v>0.0</v>
      </c>
      <c r="N113" s="9" t="str">
        <f t="shared" si="3"/>
        <v>No</v>
      </c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3">
        <v>3.0</v>
      </c>
      <c r="B114" s="14" t="s">
        <v>182</v>
      </c>
      <c r="C114" s="13" t="s">
        <v>35</v>
      </c>
      <c r="D114" s="15">
        <v>329.0</v>
      </c>
      <c r="E114" s="14" t="s">
        <v>188</v>
      </c>
      <c r="F114" s="16">
        <v>0.0</v>
      </c>
      <c r="G114" s="15">
        <v>0.0</v>
      </c>
      <c r="H114" s="15" t="str">
        <f t="shared" si="1"/>
        <v>No</v>
      </c>
      <c r="I114" s="15" t="s">
        <v>524</v>
      </c>
      <c r="J114" s="15" t="s">
        <v>524</v>
      </c>
      <c r="K114" s="15" t="str">
        <f t="shared" si="4"/>
        <v>No</v>
      </c>
      <c r="L114" s="15">
        <v>0.0</v>
      </c>
      <c r="M114" s="15">
        <v>0.0</v>
      </c>
      <c r="N114" s="15" t="str">
        <f t="shared" si="3"/>
        <v>No</v>
      </c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7">
        <v>78.0</v>
      </c>
      <c r="B115" s="8" t="s">
        <v>189</v>
      </c>
      <c r="C115" s="7" t="s">
        <v>25</v>
      </c>
      <c r="D115" s="9">
        <v>78.0</v>
      </c>
      <c r="E115" s="8" t="s">
        <v>190</v>
      </c>
      <c r="F115" s="10">
        <v>2.0</v>
      </c>
      <c r="G115" s="9">
        <v>2.0</v>
      </c>
      <c r="H115" s="9" t="str">
        <f t="shared" si="1"/>
        <v>No</v>
      </c>
      <c r="I115" s="9">
        <v>2000.0</v>
      </c>
      <c r="J115" s="9">
        <v>2018.0</v>
      </c>
      <c r="K115" s="9" t="str">
        <f t="shared" si="4"/>
        <v>Yes</v>
      </c>
      <c r="L115" s="9">
        <v>2.0</v>
      </c>
      <c r="M115" s="9">
        <v>2.0</v>
      </c>
      <c r="N115" s="9" t="str">
        <f t="shared" si="3"/>
        <v>No</v>
      </c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7">
        <v>72.0</v>
      </c>
      <c r="B116" s="8" t="s">
        <v>191</v>
      </c>
      <c r="C116" s="7" t="s">
        <v>31</v>
      </c>
      <c r="D116" s="9">
        <v>72.0</v>
      </c>
      <c r="E116" s="8" t="s">
        <v>192</v>
      </c>
      <c r="F116" s="10">
        <v>2.0</v>
      </c>
      <c r="G116" s="9">
        <v>2.0</v>
      </c>
      <c r="H116" s="9" t="str">
        <f t="shared" si="1"/>
        <v>No</v>
      </c>
      <c r="I116" s="9">
        <v>2002.0</v>
      </c>
      <c r="J116" s="9">
        <v>2002.0</v>
      </c>
      <c r="K116" s="9" t="str">
        <f t="shared" si="4"/>
        <v>No</v>
      </c>
      <c r="L116" s="9">
        <v>1.0</v>
      </c>
      <c r="M116" s="9">
        <v>1.0</v>
      </c>
      <c r="N116" s="9" t="str">
        <f t="shared" si="3"/>
        <v>No</v>
      </c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7">
        <v>14.0</v>
      </c>
      <c r="B117" s="8" t="s">
        <v>193</v>
      </c>
      <c r="C117" s="7" t="s">
        <v>31</v>
      </c>
      <c r="D117" s="9">
        <v>14.0</v>
      </c>
      <c r="E117" s="8" t="s">
        <v>194</v>
      </c>
      <c r="F117" s="10">
        <v>3.0</v>
      </c>
      <c r="G117" s="9">
        <v>3.0</v>
      </c>
      <c r="H117" s="9" t="str">
        <f t="shared" si="1"/>
        <v>No</v>
      </c>
      <c r="I117" s="9">
        <v>2008.0</v>
      </c>
      <c r="J117" s="9">
        <v>2008.0</v>
      </c>
      <c r="K117" s="9" t="str">
        <f t="shared" si="4"/>
        <v>No</v>
      </c>
      <c r="L117" s="9">
        <v>2.0</v>
      </c>
      <c r="M117" s="9">
        <v>2.0</v>
      </c>
      <c r="N117" s="9" t="str">
        <f t="shared" si="3"/>
        <v>No</v>
      </c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>
        <v>139.0</v>
      </c>
      <c r="B118" s="8" t="s">
        <v>195</v>
      </c>
      <c r="C118" s="7" t="s">
        <v>35</v>
      </c>
      <c r="D118" s="9">
        <v>159.0</v>
      </c>
      <c r="E118" s="8" t="s">
        <v>196</v>
      </c>
      <c r="F118" s="10">
        <v>0.0</v>
      </c>
      <c r="G118" s="9">
        <v>0.0</v>
      </c>
      <c r="H118" s="9" t="str">
        <f t="shared" si="1"/>
        <v>No</v>
      </c>
      <c r="I118" s="9" t="s">
        <v>524</v>
      </c>
      <c r="J118" s="9" t="s">
        <v>524</v>
      </c>
      <c r="K118" s="9" t="str">
        <f t="shared" si="4"/>
        <v>No</v>
      </c>
      <c r="L118" s="9">
        <v>0.0</v>
      </c>
      <c r="M118" s="9">
        <v>0.0</v>
      </c>
      <c r="N118" s="9" t="str">
        <f t="shared" si="3"/>
        <v>No</v>
      </c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>
        <v>139.0</v>
      </c>
      <c r="B119" s="8" t="s">
        <v>195</v>
      </c>
      <c r="C119" s="7" t="s">
        <v>35</v>
      </c>
      <c r="D119" s="9">
        <v>139.0</v>
      </c>
      <c r="E119" s="8" t="s">
        <v>197</v>
      </c>
      <c r="F119" s="10">
        <v>1.0</v>
      </c>
      <c r="G119" s="9">
        <v>1.0</v>
      </c>
      <c r="H119" s="9" t="str">
        <f t="shared" si="1"/>
        <v>No</v>
      </c>
      <c r="I119" s="9">
        <v>1995.0</v>
      </c>
      <c r="J119" s="9">
        <v>1995.0</v>
      </c>
      <c r="K119" s="9" t="str">
        <f t="shared" si="4"/>
        <v>No</v>
      </c>
      <c r="L119" s="9">
        <v>1.0</v>
      </c>
      <c r="M119" s="9">
        <v>1.0</v>
      </c>
      <c r="N119" s="9" t="str">
        <f t="shared" si="3"/>
        <v>No</v>
      </c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>
        <v>139.0</v>
      </c>
      <c r="B120" s="8" t="s">
        <v>195</v>
      </c>
      <c r="C120" s="7" t="s">
        <v>35</v>
      </c>
      <c r="D120" s="9">
        <v>218.0</v>
      </c>
      <c r="E120" s="8" t="s">
        <v>198</v>
      </c>
      <c r="F120" s="10">
        <v>0.0</v>
      </c>
      <c r="G120" s="9">
        <v>0.0</v>
      </c>
      <c r="H120" s="9" t="str">
        <f t="shared" si="1"/>
        <v>No</v>
      </c>
      <c r="I120" s="9" t="s">
        <v>524</v>
      </c>
      <c r="J120" s="9" t="s">
        <v>524</v>
      </c>
      <c r="K120" s="9" t="str">
        <f t="shared" si="4"/>
        <v>No</v>
      </c>
      <c r="L120" s="9">
        <v>0.0</v>
      </c>
      <c r="M120" s="9">
        <v>0.0</v>
      </c>
      <c r="N120" s="9" t="str">
        <f t="shared" si="3"/>
        <v>No</v>
      </c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>
        <v>241.0</v>
      </c>
      <c r="B121" s="8" t="s">
        <v>199</v>
      </c>
      <c r="C121" s="7" t="s">
        <v>35</v>
      </c>
      <c r="D121" s="9">
        <v>277.0</v>
      </c>
      <c r="E121" s="8" t="s">
        <v>200</v>
      </c>
      <c r="F121" s="10">
        <v>0.0</v>
      </c>
      <c r="G121" s="9">
        <v>0.0</v>
      </c>
      <c r="H121" s="9" t="str">
        <f t="shared" si="1"/>
        <v>No</v>
      </c>
      <c r="I121" s="9" t="s">
        <v>524</v>
      </c>
      <c r="J121" s="9" t="s">
        <v>524</v>
      </c>
      <c r="K121" s="9" t="str">
        <f t="shared" si="4"/>
        <v>No</v>
      </c>
      <c r="L121" s="9">
        <v>0.0</v>
      </c>
      <c r="M121" s="9">
        <v>0.0</v>
      </c>
      <c r="N121" s="9" t="str">
        <f t="shared" si="3"/>
        <v>No</v>
      </c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3">
        <v>241.0</v>
      </c>
      <c r="B122" s="14" t="s">
        <v>199</v>
      </c>
      <c r="C122" s="13" t="s">
        <v>35</v>
      </c>
      <c r="D122" s="15">
        <v>204.0</v>
      </c>
      <c r="E122" s="14" t="s">
        <v>201</v>
      </c>
      <c r="F122" s="16">
        <v>0.0</v>
      </c>
      <c r="G122" s="15" t="s">
        <v>202</v>
      </c>
      <c r="H122" s="15" t="str">
        <f t="shared" si="1"/>
        <v>Yes</v>
      </c>
      <c r="I122" s="15" t="s">
        <v>202</v>
      </c>
      <c r="J122" s="15" t="s">
        <v>202</v>
      </c>
      <c r="K122" s="15" t="str">
        <f t="shared" si="4"/>
        <v>No</v>
      </c>
      <c r="L122" s="15" t="s">
        <v>202</v>
      </c>
      <c r="M122" s="15" t="s">
        <v>202</v>
      </c>
      <c r="N122" s="15" t="str">
        <f t="shared" si="3"/>
        <v>No</v>
      </c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7">
        <v>241.0</v>
      </c>
      <c r="B123" s="8" t="s">
        <v>199</v>
      </c>
      <c r="C123" s="7" t="s">
        <v>35</v>
      </c>
      <c r="D123" s="9">
        <v>241.0</v>
      </c>
      <c r="E123" s="8" t="s">
        <v>204</v>
      </c>
      <c r="F123" s="10">
        <v>0.0</v>
      </c>
      <c r="G123" s="9">
        <v>0.0</v>
      </c>
      <c r="H123" s="9" t="str">
        <f t="shared" si="1"/>
        <v>No</v>
      </c>
      <c r="I123" s="9" t="s">
        <v>524</v>
      </c>
      <c r="J123" s="6" t="s">
        <v>524</v>
      </c>
      <c r="K123" s="9" t="str">
        <f t="shared" si="4"/>
        <v>No</v>
      </c>
      <c r="L123" s="9">
        <v>0.0</v>
      </c>
      <c r="M123" s="9">
        <v>0.0</v>
      </c>
      <c r="N123" s="9" t="str">
        <f t="shared" si="3"/>
        <v>No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7">
        <v>241.0</v>
      </c>
      <c r="B124" s="8" t="s">
        <v>199</v>
      </c>
      <c r="C124" s="7" t="s">
        <v>35</v>
      </c>
      <c r="D124" s="9">
        <v>343.0</v>
      </c>
      <c r="E124" s="8" t="s">
        <v>205</v>
      </c>
      <c r="F124" s="10">
        <v>0.0</v>
      </c>
      <c r="G124" s="9">
        <v>0.0</v>
      </c>
      <c r="H124" s="9" t="str">
        <f t="shared" si="1"/>
        <v>No</v>
      </c>
      <c r="I124" s="9" t="s">
        <v>524</v>
      </c>
      <c r="J124" s="9" t="s">
        <v>524</v>
      </c>
      <c r="K124" s="9" t="str">
        <f t="shared" si="4"/>
        <v>No</v>
      </c>
      <c r="L124" s="9">
        <v>0.0</v>
      </c>
      <c r="M124" s="9">
        <v>0.0</v>
      </c>
      <c r="N124" s="9" t="str">
        <f t="shared" si="3"/>
        <v>No</v>
      </c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7">
        <v>241.0</v>
      </c>
      <c r="B125" s="8" t="s">
        <v>199</v>
      </c>
      <c r="C125" s="7" t="s">
        <v>35</v>
      </c>
      <c r="D125" s="9">
        <v>355.0</v>
      </c>
      <c r="E125" s="8" t="s">
        <v>206</v>
      </c>
      <c r="F125" s="10">
        <v>2.0</v>
      </c>
      <c r="G125" s="9">
        <v>2.0</v>
      </c>
      <c r="H125" s="9" t="str">
        <f t="shared" si="1"/>
        <v>No</v>
      </c>
      <c r="I125" s="9">
        <v>2007.0</v>
      </c>
      <c r="J125" s="9">
        <v>2007.0</v>
      </c>
      <c r="K125" s="9" t="str">
        <f t="shared" si="4"/>
        <v>No</v>
      </c>
      <c r="L125" s="9">
        <v>1.0</v>
      </c>
      <c r="M125" s="9">
        <v>1.0</v>
      </c>
      <c r="N125" s="9" t="str">
        <f t="shared" si="3"/>
        <v>No</v>
      </c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3">
        <v>64.0</v>
      </c>
      <c r="B126" s="14" t="s">
        <v>207</v>
      </c>
      <c r="C126" s="13" t="s">
        <v>35</v>
      </c>
      <c r="D126" s="15">
        <v>203.0</v>
      </c>
      <c r="E126" s="14" t="s">
        <v>208</v>
      </c>
      <c r="F126" s="16">
        <v>0.0</v>
      </c>
      <c r="G126" s="15">
        <v>0.0</v>
      </c>
      <c r="H126" s="15" t="str">
        <f t="shared" si="1"/>
        <v>No</v>
      </c>
      <c r="I126" s="15" t="s">
        <v>524</v>
      </c>
      <c r="J126" s="15" t="s">
        <v>524</v>
      </c>
      <c r="K126" s="15" t="str">
        <f t="shared" si="4"/>
        <v>No</v>
      </c>
      <c r="L126" s="15" t="s">
        <v>524</v>
      </c>
      <c r="M126" s="15" t="s">
        <v>524</v>
      </c>
      <c r="N126" s="15" t="str">
        <f t="shared" si="3"/>
        <v>No</v>
      </c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7">
        <v>64.0</v>
      </c>
      <c r="B127" s="8" t="s">
        <v>207</v>
      </c>
      <c r="C127" s="7" t="s">
        <v>35</v>
      </c>
      <c r="D127" s="9">
        <v>199.0</v>
      </c>
      <c r="E127" s="8" t="s">
        <v>209</v>
      </c>
      <c r="F127" s="10">
        <v>0.0</v>
      </c>
      <c r="G127" s="9">
        <v>0.0</v>
      </c>
      <c r="H127" s="9" t="str">
        <f t="shared" si="1"/>
        <v>No</v>
      </c>
      <c r="I127" s="9" t="s">
        <v>524</v>
      </c>
      <c r="J127" s="9" t="s">
        <v>524</v>
      </c>
      <c r="K127" s="9" t="str">
        <f t="shared" si="4"/>
        <v>No</v>
      </c>
      <c r="L127" s="9" t="s">
        <v>524</v>
      </c>
      <c r="M127" s="9" t="s">
        <v>524</v>
      </c>
      <c r="N127" s="9" t="str">
        <f t="shared" si="3"/>
        <v>No</v>
      </c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7">
        <v>64.0</v>
      </c>
      <c r="B128" s="8" t="s">
        <v>207</v>
      </c>
      <c r="C128" s="7" t="s">
        <v>35</v>
      </c>
      <c r="D128" s="9">
        <v>64.0</v>
      </c>
      <c r="E128" s="8" t="s">
        <v>210</v>
      </c>
      <c r="F128" s="10">
        <v>4.0</v>
      </c>
      <c r="G128" s="9">
        <v>4.0</v>
      </c>
      <c r="H128" s="9" t="str">
        <f t="shared" si="1"/>
        <v>No</v>
      </c>
      <c r="I128" s="9">
        <v>2002.0</v>
      </c>
      <c r="J128" s="9">
        <v>2021.0</v>
      </c>
      <c r="K128" s="9" t="str">
        <f t="shared" si="4"/>
        <v>Yes</v>
      </c>
      <c r="L128" s="9">
        <v>2.0</v>
      </c>
      <c r="M128" s="9">
        <v>2.0</v>
      </c>
      <c r="N128" s="9" t="str">
        <f t="shared" si="3"/>
        <v>No</v>
      </c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7">
        <v>17.0</v>
      </c>
      <c r="B129" s="8" t="s">
        <v>211</v>
      </c>
      <c r="C129" s="7" t="s">
        <v>35</v>
      </c>
      <c r="D129" s="9">
        <v>17.0</v>
      </c>
      <c r="E129" s="8" t="s">
        <v>212</v>
      </c>
      <c r="F129" s="10">
        <v>2.0</v>
      </c>
      <c r="G129" s="9">
        <v>2.0</v>
      </c>
      <c r="H129" s="9" t="str">
        <f t="shared" si="1"/>
        <v>No</v>
      </c>
      <c r="I129" s="9">
        <v>2000.0</v>
      </c>
      <c r="J129" s="9">
        <v>2021.0</v>
      </c>
      <c r="K129" s="9" t="str">
        <f t="shared" si="4"/>
        <v>Yes</v>
      </c>
      <c r="L129" s="9">
        <v>1.0</v>
      </c>
      <c r="M129" s="9">
        <v>1.0</v>
      </c>
      <c r="N129" s="9" t="str">
        <f t="shared" si="3"/>
        <v>No</v>
      </c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3">
        <v>30.0</v>
      </c>
      <c r="B130" s="14" t="s">
        <v>213</v>
      </c>
      <c r="C130" s="13" t="s">
        <v>35</v>
      </c>
      <c r="D130" s="15">
        <v>281.0</v>
      </c>
      <c r="E130" s="14" t="s">
        <v>214</v>
      </c>
      <c r="F130" s="16">
        <v>0.0</v>
      </c>
      <c r="G130" s="15">
        <v>0.0</v>
      </c>
      <c r="H130" s="15" t="str">
        <f t="shared" si="1"/>
        <v>No</v>
      </c>
      <c r="I130" s="15" t="s">
        <v>524</v>
      </c>
      <c r="J130" s="15" t="s">
        <v>524</v>
      </c>
      <c r="K130" s="15" t="str">
        <f t="shared" si="4"/>
        <v>No</v>
      </c>
      <c r="L130" s="15">
        <v>0.0</v>
      </c>
      <c r="M130" s="15">
        <v>0.0</v>
      </c>
      <c r="N130" s="15" t="str">
        <f t="shared" si="3"/>
        <v>No</v>
      </c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1">
        <v>30.0</v>
      </c>
      <c r="B131" s="8" t="s">
        <v>213</v>
      </c>
      <c r="C131" s="7" t="s">
        <v>35</v>
      </c>
      <c r="D131" s="9">
        <v>30.0</v>
      </c>
      <c r="E131" s="8" t="s">
        <v>215</v>
      </c>
      <c r="F131" s="10">
        <v>2.0</v>
      </c>
      <c r="G131" s="9">
        <v>2.0</v>
      </c>
      <c r="H131" s="9" t="str">
        <f t="shared" si="1"/>
        <v>No</v>
      </c>
      <c r="I131" s="9">
        <v>1997.0</v>
      </c>
      <c r="J131" s="12">
        <v>1997.0</v>
      </c>
      <c r="K131" s="9" t="str">
        <f t="shared" si="4"/>
        <v>No</v>
      </c>
      <c r="L131" s="9">
        <v>1.0</v>
      </c>
      <c r="M131" s="9">
        <v>1.0</v>
      </c>
      <c r="N131" s="9" t="str">
        <f t="shared" si="3"/>
        <v>No</v>
      </c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>
        <v>10.0</v>
      </c>
      <c r="B132" s="8" t="s">
        <v>216</v>
      </c>
      <c r="C132" s="7" t="s">
        <v>31</v>
      </c>
      <c r="D132" s="9">
        <v>10.0</v>
      </c>
      <c r="E132" s="8" t="s">
        <v>217</v>
      </c>
      <c r="F132" s="10">
        <v>0.0</v>
      </c>
      <c r="G132" s="9">
        <v>0.0</v>
      </c>
      <c r="H132" s="9" t="str">
        <f t="shared" si="1"/>
        <v>No</v>
      </c>
      <c r="I132" s="9" t="s">
        <v>524</v>
      </c>
      <c r="J132" s="9" t="s">
        <v>524</v>
      </c>
      <c r="K132" s="9" t="str">
        <f t="shared" si="4"/>
        <v>No</v>
      </c>
      <c r="L132" s="9">
        <v>1.0</v>
      </c>
      <c r="M132" s="9">
        <v>1.0</v>
      </c>
      <c r="N132" s="9" t="str">
        <f t="shared" si="3"/>
        <v>No</v>
      </c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>
        <v>10.0</v>
      </c>
      <c r="B133" s="8" t="s">
        <v>216</v>
      </c>
      <c r="C133" s="7" t="s">
        <v>31</v>
      </c>
      <c r="D133" s="9">
        <v>161.0</v>
      </c>
      <c r="E133" s="8" t="s">
        <v>218</v>
      </c>
      <c r="F133" s="10">
        <v>0.0</v>
      </c>
      <c r="G133" s="9">
        <v>0.0</v>
      </c>
      <c r="H133" s="9" t="str">
        <f t="shared" si="1"/>
        <v>No</v>
      </c>
      <c r="I133" s="9" t="s">
        <v>524</v>
      </c>
      <c r="J133" s="9" t="s">
        <v>524</v>
      </c>
      <c r="K133" s="9" t="str">
        <f t="shared" si="4"/>
        <v>No</v>
      </c>
      <c r="L133" s="9">
        <v>0.0</v>
      </c>
      <c r="M133" s="9">
        <v>0.0</v>
      </c>
      <c r="N133" s="9" t="str">
        <f t="shared" si="3"/>
        <v>No</v>
      </c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3">
        <v>341.0</v>
      </c>
      <c r="B134" s="14" t="s">
        <v>219</v>
      </c>
      <c r="C134" s="13" t="s">
        <v>25</v>
      </c>
      <c r="D134" s="15">
        <v>347.0</v>
      </c>
      <c r="E134" s="14" t="s">
        <v>220</v>
      </c>
      <c r="F134" s="16">
        <v>0.0</v>
      </c>
      <c r="G134" s="15"/>
      <c r="H134" s="15" t="str">
        <f t="shared" si="1"/>
        <v>No</v>
      </c>
      <c r="I134" s="15"/>
      <c r="J134" s="15"/>
      <c r="K134" s="15" t="str">
        <f t="shared" si="4"/>
        <v>No</v>
      </c>
      <c r="L134" s="15"/>
      <c r="M134" s="15"/>
      <c r="N134" s="15" t="str">
        <f t="shared" si="3"/>
        <v>No</v>
      </c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3">
        <v>341.0</v>
      </c>
      <c r="B135" s="14" t="s">
        <v>219</v>
      </c>
      <c r="C135" s="13" t="s">
        <v>25</v>
      </c>
      <c r="D135" s="15">
        <v>547.0</v>
      </c>
      <c r="E135" s="14" t="s">
        <v>221</v>
      </c>
      <c r="F135" s="16">
        <v>0.0</v>
      </c>
      <c r="G135" s="15"/>
      <c r="H135" s="15" t="str">
        <f t="shared" si="1"/>
        <v>No</v>
      </c>
      <c r="I135" s="15"/>
      <c r="J135" s="15"/>
      <c r="K135" s="15" t="str">
        <f t="shared" si="4"/>
        <v>No</v>
      </c>
      <c r="L135" s="15"/>
      <c r="M135" s="15"/>
      <c r="N135" s="15" t="str">
        <f t="shared" si="3"/>
        <v>No</v>
      </c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3">
        <v>341.0</v>
      </c>
      <c r="B136" s="14" t="s">
        <v>219</v>
      </c>
      <c r="C136" s="13" t="s">
        <v>25</v>
      </c>
      <c r="D136" s="15">
        <v>341.0</v>
      </c>
      <c r="E136" s="14" t="s">
        <v>222</v>
      </c>
      <c r="F136" s="16">
        <v>0.0</v>
      </c>
      <c r="G136" s="15"/>
      <c r="H136" s="15" t="str">
        <f t="shared" si="1"/>
        <v>No</v>
      </c>
      <c r="I136" s="15"/>
      <c r="J136" s="15"/>
      <c r="K136" s="15" t="str">
        <f t="shared" si="4"/>
        <v>No</v>
      </c>
      <c r="L136" s="15"/>
      <c r="M136" s="15"/>
      <c r="N136" s="15" t="str">
        <f t="shared" si="3"/>
        <v>No</v>
      </c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3">
        <v>359.0</v>
      </c>
      <c r="B137" s="14" t="s">
        <v>223</v>
      </c>
      <c r="C137" s="13" t="s">
        <v>35</v>
      </c>
      <c r="D137" s="15">
        <v>359.0</v>
      </c>
      <c r="E137" s="14" t="s">
        <v>224</v>
      </c>
      <c r="F137" s="16">
        <v>0.0</v>
      </c>
      <c r="G137" s="15"/>
      <c r="H137" s="15" t="str">
        <f t="shared" si="1"/>
        <v>No</v>
      </c>
      <c r="I137" s="15"/>
      <c r="J137" s="15"/>
      <c r="K137" s="15" t="str">
        <f t="shared" si="4"/>
        <v>No</v>
      </c>
      <c r="L137" s="15"/>
      <c r="M137" s="15"/>
      <c r="N137" s="15" t="str">
        <f t="shared" si="3"/>
        <v>No</v>
      </c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13">
        <v>359.0</v>
      </c>
      <c r="B138" s="14" t="s">
        <v>223</v>
      </c>
      <c r="C138" s="13" t="s">
        <v>35</v>
      </c>
      <c r="D138" s="15">
        <v>364.0</v>
      </c>
      <c r="E138" s="14" t="s">
        <v>225</v>
      </c>
      <c r="F138" s="16">
        <v>0.0</v>
      </c>
      <c r="G138" s="15"/>
      <c r="H138" s="15" t="str">
        <f t="shared" si="1"/>
        <v>No</v>
      </c>
      <c r="I138" s="15"/>
      <c r="J138" s="15"/>
      <c r="K138" s="15" t="str">
        <f t="shared" si="4"/>
        <v>No</v>
      </c>
      <c r="L138" s="15"/>
      <c r="M138" s="15"/>
      <c r="N138" s="15" t="str">
        <f t="shared" si="3"/>
        <v>No</v>
      </c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13">
        <v>359.0</v>
      </c>
      <c r="B139" s="14" t="s">
        <v>223</v>
      </c>
      <c r="C139" s="13" t="s">
        <v>35</v>
      </c>
      <c r="D139" s="15">
        <v>515.0</v>
      </c>
      <c r="E139" s="14" t="s">
        <v>226</v>
      </c>
      <c r="F139" s="16">
        <v>0.0</v>
      </c>
      <c r="G139" s="15"/>
      <c r="H139" s="15" t="str">
        <f t="shared" si="1"/>
        <v>No</v>
      </c>
      <c r="I139" s="15"/>
      <c r="J139" s="15"/>
      <c r="K139" s="15" t="str">
        <f t="shared" si="4"/>
        <v>No</v>
      </c>
      <c r="L139" s="15"/>
      <c r="M139" s="15"/>
      <c r="N139" s="15" t="str">
        <f t="shared" si="3"/>
        <v>No</v>
      </c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13">
        <v>359.0</v>
      </c>
      <c r="B140" s="14" t="s">
        <v>223</v>
      </c>
      <c r="C140" s="13" t="s">
        <v>35</v>
      </c>
      <c r="D140" s="15">
        <v>516.0</v>
      </c>
      <c r="E140" s="14" t="s">
        <v>227</v>
      </c>
      <c r="F140" s="16">
        <v>0.0</v>
      </c>
      <c r="G140" s="15"/>
      <c r="H140" s="15" t="str">
        <f t="shared" si="1"/>
        <v>No</v>
      </c>
      <c r="I140" s="15"/>
      <c r="J140" s="15"/>
      <c r="K140" s="15" t="str">
        <f t="shared" si="4"/>
        <v>No</v>
      </c>
      <c r="L140" s="15"/>
      <c r="M140" s="15"/>
      <c r="N140" s="15" t="str">
        <f t="shared" si="3"/>
        <v>No</v>
      </c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13">
        <v>359.0</v>
      </c>
      <c r="B141" s="14" t="s">
        <v>223</v>
      </c>
      <c r="C141" s="13" t="s">
        <v>35</v>
      </c>
      <c r="D141" s="15">
        <v>389.0</v>
      </c>
      <c r="E141" s="14" t="s">
        <v>228</v>
      </c>
      <c r="F141" s="16">
        <v>0.0</v>
      </c>
      <c r="G141" s="15"/>
      <c r="H141" s="15" t="str">
        <f t="shared" si="1"/>
        <v>No</v>
      </c>
      <c r="I141" s="15"/>
      <c r="J141" s="15"/>
      <c r="K141" s="15" t="str">
        <f t="shared" si="4"/>
        <v>No</v>
      </c>
      <c r="L141" s="15"/>
      <c r="M141" s="15"/>
      <c r="N141" s="15" t="str">
        <f t="shared" si="3"/>
        <v>No</v>
      </c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13">
        <v>359.0</v>
      </c>
      <c r="B142" s="14" t="s">
        <v>223</v>
      </c>
      <c r="C142" s="13" t="s">
        <v>35</v>
      </c>
      <c r="D142" s="15">
        <v>398.0</v>
      </c>
      <c r="E142" s="14" t="s">
        <v>229</v>
      </c>
      <c r="F142" s="16">
        <v>0.0</v>
      </c>
      <c r="G142" s="15"/>
      <c r="H142" s="15" t="str">
        <f t="shared" si="1"/>
        <v>No</v>
      </c>
      <c r="I142" s="15"/>
      <c r="J142" s="15"/>
      <c r="K142" s="15" t="str">
        <f t="shared" si="4"/>
        <v>No</v>
      </c>
      <c r="L142" s="15"/>
      <c r="M142" s="15"/>
      <c r="N142" s="15" t="str">
        <f t="shared" si="3"/>
        <v>No</v>
      </c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13">
        <v>359.0</v>
      </c>
      <c r="B143" s="14" t="s">
        <v>223</v>
      </c>
      <c r="C143" s="13" t="s">
        <v>35</v>
      </c>
      <c r="D143" s="15">
        <v>399.0</v>
      </c>
      <c r="E143" s="14" t="s">
        <v>230</v>
      </c>
      <c r="F143" s="16">
        <v>0.0</v>
      </c>
      <c r="G143" s="15"/>
      <c r="H143" s="15" t="str">
        <f t="shared" si="1"/>
        <v>No</v>
      </c>
      <c r="I143" s="15"/>
      <c r="J143" s="15"/>
      <c r="K143" s="15" t="str">
        <f t="shared" si="4"/>
        <v>No</v>
      </c>
      <c r="L143" s="15"/>
      <c r="M143" s="15"/>
      <c r="N143" s="15" t="str">
        <f t="shared" si="3"/>
        <v>No</v>
      </c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13">
        <v>359.0</v>
      </c>
      <c r="B144" s="14" t="s">
        <v>223</v>
      </c>
      <c r="C144" s="13" t="s">
        <v>35</v>
      </c>
      <c r="D144" s="15">
        <v>559.0</v>
      </c>
      <c r="E144" s="14" t="s">
        <v>231</v>
      </c>
      <c r="F144" s="16">
        <v>0.0</v>
      </c>
      <c r="G144" s="15"/>
      <c r="H144" s="15" t="str">
        <f t="shared" si="1"/>
        <v>No</v>
      </c>
      <c r="I144" s="15"/>
      <c r="J144" s="15"/>
      <c r="K144" s="15" t="str">
        <f t="shared" si="4"/>
        <v>No</v>
      </c>
      <c r="L144" s="15"/>
      <c r="M144" s="15"/>
      <c r="N144" s="15" t="str">
        <f t="shared" si="3"/>
        <v>No</v>
      </c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>
        <v>76.0</v>
      </c>
      <c r="B145" s="8" t="s">
        <v>232</v>
      </c>
      <c r="C145" s="7" t="s">
        <v>35</v>
      </c>
      <c r="D145" s="9">
        <v>76.0</v>
      </c>
      <c r="E145" s="8" t="s">
        <v>233</v>
      </c>
      <c r="F145" s="10">
        <v>2.0</v>
      </c>
      <c r="G145" s="9">
        <v>2.0</v>
      </c>
      <c r="H145" s="9" t="str">
        <f t="shared" si="1"/>
        <v>No</v>
      </c>
      <c r="I145" s="9">
        <v>2004.0</v>
      </c>
      <c r="J145" s="9">
        <v>2004.0</v>
      </c>
      <c r="K145" s="9" t="str">
        <f t="shared" si="4"/>
        <v>No</v>
      </c>
      <c r="L145" s="9">
        <v>1.0</v>
      </c>
      <c r="M145" s="9">
        <v>1.0</v>
      </c>
      <c r="N145" s="9" t="str">
        <f t="shared" si="3"/>
        <v>No</v>
      </c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>
        <v>76.0</v>
      </c>
      <c r="B146" s="8" t="s">
        <v>232</v>
      </c>
      <c r="C146" s="7" t="s">
        <v>35</v>
      </c>
      <c r="D146" s="9">
        <v>152.0</v>
      </c>
      <c r="E146" s="8" t="s">
        <v>234</v>
      </c>
      <c r="F146" s="10">
        <v>0.0</v>
      </c>
      <c r="G146" s="9">
        <v>0.0</v>
      </c>
      <c r="H146" s="9" t="str">
        <f t="shared" si="1"/>
        <v>No</v>
      </c>
      <c r="I146" s="9" t="s">
        <v>524</v>
      </c>
      <c r="J146" s="9" t="s">
        <v>524</v>
      </c>
      <c r="K146" s="9" t="str">
        <f t="shared" si="4"/>
        <v>No</v>
      </c>
      <c r="L146" s="9">
        <v>0.0</v>
      </c>
      <c r="M146" s="9">
        <v>0.0</v>
      </c>
      <c r="N146" s="9" t="str">
        <f t="shared" si="3"/>
        <v>No</v>
      </c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>
        <v>76.0</v>
      </c>
      <c r="B147" s="8" t="s">
        <v>232</v>
      </c>
      <c r="C147" s="7" t="s">
        <v>35</v>
      </c>
      <c r="D147" s="9">
        <v>266.0</v>
      </c>
      <c r="E147" s="8" t="s">
        <v>235</v>
      </c>
      <c r="F147" s="10">
        <v>0.0</v>
      </c>
      <c r="G147" s="9">
        <v>0.0</v>
      </c>
      <c r="H147" s="9" t="str">
        <f t="shared" si="1"/>
        <v>No</v>
      </c>
      <c r="I147" s="9" t="s">
        <v>524</v>
      </c>
      <c r="J147" s="9" t="s">
        <v>524</v>
      </c>
      <c r="K147" s="9" t="str">
        <f t="shared" si="4"/>
        <v>No</v>
      </c>
      <c r="L147" s="9">
        <v>0.0</v>
      </c>
      <c r="M147" s="9">
        <v>0.0</v>
      </c>
      <c r="N147" s="9" t="str">
        <f t="shared" si="3"/>
        <v>No</v>
      </c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>
        <v>122.0</v>
      </c>
      <c r="B148" s="8" t="s">
        <v>236</v>
      </c>
      <c r="C148" s="7" t="s">
        <v>31</v>
      </c>
      <c r="D148" s="9">
        <v>122.0</v>
      </c>
      <c r="E148" s="8" t="s">
        <v>237</v>
      </c>
      <c r="F148" s="10">
        <v>2.0</v>
      </c>
      <c r="G148" s="9">
        <v>2.0</v>
      </c>
      <c r="H148" s="9" t="str">
        <f t="shared" si="1"/>
        <v>No</v>
      </c>
      <c r="I148" s="9">
        <v>2002.0</v>
      </c>
      <c r="J148" s="9">
        <v>2019.0</v>
      </c>
      <c r="K148" s="9" t="str">
        <f t="shared" si="4"/>
        <v>Yes</v>
      </c>
      <c r="L148" s="9">
        <v>1.0</v>
      </c>
      <c r="M148" s="9">
        <v>1.0</v>
      </c>
      <c r="N148" s="9" t="str">
        <f t="shared" si="3"/>
        <v>No</v>
      </c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>
        <v>168.0</v>
      </c>
      <c r="B149" s="8" t="s">
        <v>238</v>
      </c>
      <c r="C149" s="7" t="s">
        <v>31</v>
      </c>
      <c r="D149" s="9">
        <v>168.0</v>
      </c>
      <c r="E149" s="8" t="s">
        <v>239</v>
      </c>
      <c r="F149" s="10">
        <v>1.0</v>
      </c>
      <c r="G149" s="9">
        <v>1.0</v>
      </c>
      <c r="H149" s="9" t="str">
        <f t="shared" si="1"/>
        <v>No</v>
      </c>
      <c r="I149" s="9">
        <v>2008.0</v>
      </c>
      <c r="J149" s="9">
        <v>2008.0</v>
      </c>
      <c r="K149" s="9" t="str">
        <f t="shared" si="4"/>
        <v>No</v>
      </c>
      <c r="L149" s="9">
        <v>4.0</v>
      </c>
      <c r="M149" s="9">
        <v>4.0</v>
      </c>
      <c r="N149" s="9" t="str">
        <f t="shared" si="3"/>
        <v>No</v>
      </c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>
        <v>186.0</v>
      </c>
      <c r="B150" s="8" t="s">
        <v>240</v>
      </c>
      <c r="C150" s="7" t="s">
        <v>40</v>
      </c>
      <c r="D150" s="9">
        <v>54.0</v>
      </c>
      <c r="E150" s="8" t="s">
        <v>241</v>
      </c>
      <c r="F150" s="10">
        <v>0.0</v>
      </c>
      <c r="G150" s="9">
        <v>0.0</v>
      </c>
      <c r="H150" s="9" t="str">
        <f t="shared" si="1"/>
        <v>No</v>
      </c>
      <c r="I150" s="9" t="s">
        <v>524</v>
      </c>
      <c r="J150" s="9" t="s">
        <v>524</v>
      </c>
      <c r="K150" s="9" t="str">
        <f t="shared" si="4"/>
        <v>No</v>
      </c>
      <c r="L150" s="9">
        <v>0.0</v>
      </c>
      <c r="M150" s="9">
        <v>0.0</v>
      </c>
      <c r="N150" s="9" t="str">
        <f t="shared" si="3"/>
        <v>No</v>
      </c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7">
        <v>186.0</v>
      </c>
      <c r="B151" s="8" t="s">
        <v>240</v>
      </c>
      <c r="C151" s="7" t="s">
        <v>40</v>
      </c>
      <c r="D151" s="9">
        <v>186.0</v>
      </c>
      <c r="E151" s="8" t="s">
        <v>242</v>
      </c>
      <c r="F151" s="10">
        <v>1.0</v>
      </c>
      <c r="G151" s="9">
        <v>1.0</v>
      </c>
      <c r="H151" s="9" t="str">
        <f t="shared" si="1"/>
        <v>No</v>
      </c>
      <c r="I151" s="9">
        <v>2007.0</v>
      </c>
      <c r="J151" s="9">
        <v>2007.0</v>
      </c>
      <c r="K151" s="9" t="str">
        <f t="shared" si="4"/>
        <v>No</v>
      </c>
      <c r="L151" s="9">
        <v>1.0</v>
      </c>
      <c r="M151" s="9">
        <v>1.0</v>
      </c>
      <c r="N151" s="9" t="str">
        <f t="shared" si="3"/>
        <v>No</v>
      </c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7">
        <v>186.0</v>
      </c>
      <c r="B152" s="8" t="s">
        <v>240</v>
      </c>
      <c r="C152" s="7" t="s">
        <v>40</v>
      </c>
      <c r="D152" s="9">
        <v>201.0</v>
      </c>
      <c r="E152" s="8" t="s">
        <v>243</v>
      </c>
      <c r="F152" s="10">
        <v>0.0</v>
      </c>
      <c r="G152" s="9">
        <v>0.0</v>
      </c>
      <c r="H152" s="9" t="str">
        <f t="shared" si="1"/>
        <v>No</v>
      </c>
      <c r="I152" s="9" t="s">
        <v>524</v>
      </c>
      <c r="J152" s="9" t="s">
        <v>524</v>
      </c>
      <c r="K152" s="9" t="str">
        <f t="shared" si="4"/>
        <v>No</v>
      </c>
      <c r="L152" s="9">
        <v>0.0</v>
      </c>
      <c r="M152" s="9">
        <v>0.0</v>
      </c>
      <c r="N152" s="9" t="str">
        <f t="shared" si="3"/>
        <v>No</v>
      </c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>
        <v>186.0</v>
      </c>
      <c r="B153" s="8" t="s">
        <v>240</v>
      </c>
      <c r="C153" s="7" t="s">
        <v>40</v>
      </c>
      <c r="D153" s="9">
        <v>143.0</v>
      </c>
      <c r="E153" s="8" t="s">
        <v>244</v>
      </c>
      <c r="F153" s="10">
        <v>0.0</v>
      </c>
      <c r="G153" s="9">
        <v>0.0</v>
      </c>
      <c r="H153" s="9" t="str">
        <f t="shared" si="1"/>
        <v>No</v>
      </c>
      <c r="I153" s="9" t="s">
        <v>524</v>
      </c>
      <c r="J153" s="9" t="s">
        <v>524</v>
      </c>
      <c r="K153" s="9" t="str">
        <f t="shared" si="4"/>
        <v>No</v>
      </c>
      <c r="L153" s="9">
        <v>0.0</v>
      </c>
      <c r="M153" s="9">
        <v>0.0</v>
      </c>
      <c r="N153" s="9" t="str">
        <f t="shared" si="3"/>
        <v>No</v>
      </c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>
        <v>101.0</v>
      </c>
      <c r="B154" s="8" t="s">
        <v>245</v>
      </c>
      <c r="C154" s="7" t="s">
        <v>35</v>
      </c>
      <c r="D154" s="9">
        <v>101.0</v>
      </c>
      <c r="E154" s="8" t="s">
        <v>246</v>
      </c>
      <c r="F154" s="10">
        <v>2.0</v>
      </c>
      <c r="G154" s="9">
        <v>2.0</v>
      </c>
      <c r="H154" s="9" t="str">
        <f t="shared" si="1"/>
        <v>No</v>
      </c>
      <c r="I154" s="9">
        <v>1998.0</v>
      </c>
      <c r="J154" s="19">
        <v>1998.0</v>
      </c>
      <c r="K154" s="9" t="str">
        <f t="shared" si="4"/>
        <v>No</v>
      </c>
      <c r="L154" s="9">
        <v>2.0</v>
      </c>
      <c r="M154" s="9">
        <v>2.0</v>
      </c>
      <c r="N154" s="9" t="str">
        <f t="shared" si="3"/>
        <v>No</v>
      </c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>
        <v>20.0</v>
      </c>
      <c r="B155" s="8" t="s">
        <v>247</v>
      </c>
      <c r="C155" s="7" t="s">
        <v>35</v>
      </c>
      <c r="D155" s="9">
        <v>20.0</v>
      </c>
      <c r="E155" s="8" t="s">
        <v>248</v>
      </c>
      <c r="F155" s="10">
        <v>2.0</v>
      </c>
      <c r="G155" s="9">
        <v>2.0</v>
      </c>
      <c r="H155" s="9" t="str">
        <f t="shared" si="1"/>
        <v>No</v>
      </c>
      <c r="I155" s="9">
        <v>2003.0</v>
      </c>
      <c r="J155" s="9">
        <v>2003.0</v>
      </c>
      <c r="K155" s="9" t="str">
        <f t="shared" si="4"/>
        <v>No</v>
      </c>
      <c r="L155" s="9">
        <v>2.0</v>
      </c>
      <c r="M155" s="9">
        <v>2.0</v>
      </c>
      <c r="N155" s="9" t="str">
        <f t="shared" si="3"/>
        <v>No</v>
      </c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7">
        <v>95.0</v>
      </c>
      <c r="B156" s="8" t="s">
        <v>249</v>
      </c>
      <c r="C156" s="7" t="s">
        <v>31</v>
      </c>
      <c r="D156" s="9">
        <v>95.0</v>
      </c>
      <c r="E156" s="8" t="s">
        <v>250</v>
      </c>
      <c r="F156" s="10">
        <v>3.0</v>
      </c>
      <c r="G156" s="9">
        <v>3.0</v>
      </c>
      <c r="H156" s="9" t="str">
        <f t="shared" si="1"/>
        <v>No</v>
      </c>
      <c r="I156" s="9">
        <v>2006.0</v>
      </c>
      <c r="J156" s="9">
        <v>2006.0</v>
      </c>
      <c r="K156" s="9" t="str">
        <f t="shared" si="4"/>
        <v>No</v>
      </c>
      <c r="L156" s="9">
        <v>2.0</v>
      </c>
      <c r="M156" s="9">
        <v>2.0</v>
      </c>
      <c r="N156" s="9" t="str">
        <f t="shared" si="3"/>
        <v>No</v>
      </c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1">
        <v>337.0</v>
      </c>
      <c r="B157" s="8" t="s">
        <v>251</v>
      </c>
      <c r="C157" s="7" t="s">
        <v>35</v>
      </c>
      <c r="D157" s="9">
        <v>264.0</v>
      </c>
      <c r="E157" s="8" t="s">
        <v>252</v>
      </c>
      <c r="F157" s="10">
        <v>0.0</v>
      </c>
      <c r="G157" s="9">
        <v>0.0</v>
      </c>
      <c r="H157" s="9" t="str">
        <f t="shared" si="1"/>
        <v>No</v>
      </c>
      <c r="I157" s="9" t="s">
        <v>524</v>
      </c>
      <c r="J157" s="9" t="s">
        <v>524</v>
      </c>
      <c r="K157" s="9" t="str">
        <f t="shared" si="4"/>
        <v>No</v>
      </c>
      <c r="L157" s="9">
        <v>0.0</v>
      </c>
      <c r="M157" s="9">
        <v>0.0</v>
      </c>
      <c r="N157" s="9" t="str">
        <f t="shared" si="3"/>
        <v>No</v>
      </c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customHeight="1">
      <c r="A158" s="11">
        <v>337.0</v>
      </c>
      <c r="B158" s="8" t="s">
        <v>251</v>
      </c>
      <c r="C158" s="7" t="s">
        <v>35</v>
      </c>
      <c r="D158" s="9">
        <v>286.0</v>
      </c>
      <c r="E158" s="8" t="s">
        <v>253</v>
      </c>
      <c r="F158" s="10">
        <v>0.0</v>
      </c>
      <c r="G158" s="9">
        <v>0.0</v>
      </c>
      <c r="H158" s="9" t="str">
        <f t="shared" si="1"/>
        <v>No</v>
      </c>
      <c r="I158" s="51" t="s">
        <v>524</v>
      </c>
      <c r="J158" s="9" t="s">
        <v>524</v>
      </c>
      <c r="K158" s="9" t="str">
        <f t="shared" si="4"/>
        <v>No</v>
      </c>
      <c r="L158" s="9">
        <v>0.0</v>
      </c>
      <c r="M158" s="9">
        <v>0.0</v>
      </c>
      <c r="N158" s="9" t="str">
        <f t="shared" si="3"/>
        <v>No</v>
      </c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11">
        <v>337.0</v>
      </c>
      <c r="B159" s="8" t="s">
        <v>251</v>
      </c>
      <c r="C159" s="7" t="s">
        <v>35</v>
      </c>
      <c r="D159" s="9">
        <v>1.0</v>
      </c>
      <c r="E159" s="8" t="s">
        <v>254</v>
      </c>
      <c r="F159" s="10">
        <v>0.0</v>
      </c>
      <c r="G159" s="9">
        <v>0.0</v>
      </c>
      <c r="H159" s="9" t="str">
        <f t="shared" si="1"/>
        <v>No</v>
      </c>
      <c r="I159" s="9" t="s">
        <v>524</v>
      </c>
      <c r="J159" s="9" t="s">
        <v>524</v>
      </c>
      <c r="K159" s="9" t="str">
        <f t="shared" si="4"/>
        <v>No</v>
      </c>
      <c r="L159" s="9">
        <v>0.0</v>
      </c>
      <c r="M159" s="9">
        <v>0.0</v>
      </c>
      <c r="N159" s="9" t="str">
        <f t="shared" si="3"/>
        <v>No</v>
      </c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11">
        <v>337.0</v>
      </c>
      <c r="B160" s="8" t="s">
        <v>251</v>
      </c>
      <c r="C160" s="7" t="s">
        <v>35</v>
      </c>
      <c r="D160" s="9">
        <v>337.0</v>
      </c>
      <c r="E160" s="8" t="s">
        <v>255</v>
      </c>
      <c r="F160" s="10">
        <v>0.0</v>
      </c>
      <c r="G160" s="9">
        <v>0.0</v>
      </c>
      <c r="H160" s="9" t="str">
        <f t="shared" si="1"/>
        <v>No</v>
      </c>
      <c r="I160" s="9" t="s">
        <v>524</v>
      </c>
      <c r="J160" s="9" t="s">
        <v>524</v>
      </c>
      <c r="K160" s="9" t="str">
        <f t="shared" si="4"/>
        <v>No</v>
      </c>
      <c r="L160" s="9">
        <v>1.0</v>
      </c>
      <c r="M160" s="9">
        <v>1.0</v>
      </c>
      <c r="N160" s="9" t="str">
        <f t="shared" si="3"/>
        <v>No</v>
      </c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11">
        <v>337.0</v>
      </c>
      <c r="B161" s="8" t="s">
        <v>251</v>
      </c>
      <c r="C161" s="7" t="s">
        <v>35</v>
      </c>
      <c r="D161" s="9">
        <v>292.0</v>
      </c>
      <c r="E161" s="8" t="s">
        <v>256</v>
      </c>
      <c r="F161" s="10">
        <v>0.0</v>
      </c>
      <c r="G161" s="9">
        <v>0.0</v>
      </c>
      <c r="H161" s="9" t="str">
        <f t="shared" si="1"/>
        <v>No</v>
      </c>
      <c r="I161" s="9" t="s">
        <v>524</v>
      </c>
      <c r="J161" s="9" t="s">
        <v>524</v>
      </c>
      <c r="K161" s="9" t="str">
        <f t="shared" si="4"/>
        <v>No</v>
      </c>
      <c r="L161" s="9">
        <v>0.0</v>
      </c>
      <c r="M161" s="9">
        <v>0.0</v>
      </c>
      <c r="N161" s="9" t="str">
        <f t="shared" si="3"/>
        <v>No</v>
      </c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>
        <v>81.0</v>
      </c>
      <c r="B162" s="8" t="s">
        <v>257</v>
      </c>
      <c r="C162" s="7" t="s">
        <v>35</v>
      </c>
      <c r="D162" s="9">
        <v>81.0</v>
      </c>
      <c r="E162" s="8" t="s">
        <v>258</v>
      </c>
      <c r="F162" s="10">
        <v>3.0</v>
      </c>
      <c r="G162" s="9">
        <v>3.0</v>
      </c>
      <c r="H162" s="9" t="str">
        <f t="shared" si="1"/>
        <v>No</v>
      </c>
      <c r="I162" s="9">
        <v>2005.0</v>
      </c>
      <c r="J162" s="9" t="s">
        <v>608</v>
      </c>
      <c r="K162" s="9" t="str">
        <f t="shared" si="4"/>
        <v>Yes</v>
      </c>
      <c r="L162" s="9">
        <v>1.0</v>
      </c>
      <c r="M162" s="9">
        <v>1.0</v>
      </c>
      <c r="N162" s="9" t="str">
        <f t="shared" si="3"/>
        <v>No</v>
      </c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>
        <v>49.0</v>
      </c>
      <c r="B163" s="8" t="s">
        <v>259</v>
      </c>
      <c r="C163" s="7" t="s">
        <v>25</v>
      </c>
      <c r="D163" s="9">
        <v>49.0</v>
      </c>
      <c r="E163" s="8" t="s">
        <v>260</v>
      </c>
      <c r="F163" s="10">
        <v>3.0</v>
      </c>
      <c r="G163" s="9">
        <v>3.0</v>
      </c>
      <c r="H163" s="9" t="str">
        <f t="shared" si="1"/>
        <v>No</v>
      </c>
      <c r="I163" s="9">
        <v>2004.0</v>
      </c>
      <c r="J163" s="9">
        <v>2004.0</v>
      </c>
      <c r="K163" s="9" t="str">
        <f t="shared" si="4"/>
        <v>No</v>
      </c>
      <c r="L163" s="9">
        <v>3.0</v>
      </c>
      <c r="M163" s="9">
        <v>3.0</v>
      </c>
      <c r="N163" s="9" t="str">
        <f t="shared" si="3"/>
        <v>No</v>
      </c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>
        <v>252.0</v>
      </c>
      <c r="B164" s="8" t="s">
        <v>261</v>
      </c>
      <c r="C164" s="7" t="s">
        <v>31</v>
      </c>
      <c r="D164" s="9">
        <v>325.0</v>
      </c>
      <c r="E164" s="8" t="s">
        <v>262</v>
      </c>
      <c r="F164" s="10">
        <v>0.0</v>
      </c>
      <c r="G164" s="9">
        <v>0.0</v>
      </c>
      <c r="H164" s="9" t="str">
        <f t="shared" si="1"/>
        <v>No</v>
      </c>
      <c r="I164" s="9" t="s">
        <v>524</v>
      </c>
      <c r="J164" s="9" t="s">
        <v>524</v>
      </c>
      <c r="K164" s="9" t="str">
        <f t="shared" si="4"/>
        <v>No</v>
      </c>
      <c r="L164" s="9">
        <v>0.0</v>
      </c>
      <c r="M164" s="9">
        <v>0.0</v>
      </c>
      <c r="N164" s="9" t="str">
        <f t="shared" si="3"/>
        <v>No</v>
      </c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>
        <v>252.0</v>
      </c>
      <c r="B165" s="8" t="s">
        <v>261</v>
      </c>
      <c r="C165" s="7" t="s">
        <v>31</v>
      </c>
      <c r="D165" s="9">
        <v>252.0</v>
      </c>
      <c r="E165" s="8" t="s">
        <v>263</v>
      </c>
      <c r="F165" s="10">
        <v>0.0</v>
      </c>
      <c r="G165" s="9">
        <v>0.0</v>
      </c>
      <c r="H165" s="9" t="str">
        <f t="shared" si="1"/>
        <v>No</v>
      </c>
      <c r="I165" s="9" t="s">
        <v>524</v>
      </c>
      <c r="J165" s="9" t="s">
        <v>524</v>
      </c>
      <c r="K165" s="9" t="str">
        <f t="shared" si="4"/>
        <v>No</v>
      </c>
      <c r="L165" s="9">
        <v>1.0</v>
      </c>
      <c r="M165" s="9">
        <v>1.0</v>
      </c>
      <c r="N165" s="9" t="str">
        <f t="shared" si="3"/>
        <v>No</v>
      </c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18">
        <v>21.0</v>
      </c>
      <c r="B166" s="52" t="s">
        <v>264</v>
      </c>
      <c r="C166" s="7" t="s">
        <v>31</v>
      </c>
      <c r="D166" s="9">
        <v>21.0</v>
      </c>
      <c r="E166" s="8" t="s">
        <v>265</v>
      </c>
      <c r="F166" s="10">
        <v>3.0</v>
      </c>
      <c r="G166" s="9">
        <v>3.0</v>
      </c>
      <c r="H166" s="9" t="str">
        <f t="shared" si="1"/>
        <v>No</v>
      </c>
      <c r="I166" s="9">
        <v>2003.0</v>
      </c>
      <c r="J166" s="19">
        <v>2018.0</v>
      </c>
      <c r="K166" s="9" t="str">
        <f t="shared" si="4"/>
        <v>Yes</v>
      </c>
      <c r="L166" s="9">
        <v>1.0</v>
      </c>
      <c r="M166" s="9">
        <v>1.0</v>
      </c>
      <c r="N166" s="9" t="str">
        <f t="shared" si="3"/>
        <v>No</v>
      </c>
      <c r="O166" s="6" t="s">
        <v>609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7">
        <v>77.0</v>
      </c>
      <c r="B167" s="8" t="s">
        <v>266</v>
      </c>
      <c r="C167" s="7" t="s">
        <v>66</v>
      </c>
      <c r="D167" s="9">
        <v>77.0</v>
      </c>
      <c r="E167" s="8" t="s">
        <v>267</v>
      </c>
      <c r="F167" s="10">
        <v>2.0</v>
      </c>
      <c r="G167" s="9">
        <v>2.0</v>
      </c>
      <c r="H167" s="9" t="str">
        <f t="shared" si="1"/>
        <v>No</v>
      </c>
      <c r="I167" s="9">
        <v>1993.0</v>
      </c>
      <c r="J167" s="9">
        <v>2013.0</v>
      </c>
      <c r="K167" s="9" t="str">
        <f t="shared" si="4"/>
        <v>Yes</v>
      </c>
      <c r="L167" s="9">
        <v>2.0</v>
      </c>
      <c r="M167" s="9">
        <v>2.0</v>
      </c>
      <c r="N167" s="9" t="str">
        <f t="shared" si="3"/>
        <v>No</v>
      </c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7">
        <v>83.0</v>
      </c>
      <c r="B168" s="8" t="s">
        <v>268</v>
      </c>
      <c r="C168" s="7" t="s">
        <v>31</v>
      </c>
      <c r="D168" s="9">
        <v>83.0</v>
      </c>
      <c r="E168" s="8" t="s">
        <v>269</v>
      </c>
      <c r="F168" s="10">
        <v>4.0</v>
      </c>
      <c r="G168" s="9">
        <v>4.0</v>
      </c>
      <c r="H168" s="9" t="str">
        <f t="shared" si="1"/>
        <v>No</v>
      </c>
      <c r="I168" s="9">
        <v>2006.0</v>
      </c>
      <c r="J168" s="9">
        <v>2006.0</v>
      </c>
      <c r="K168" s="9" t="str">
        <f t="shared" si="4"/>
        <v>No</v>
      </c>
      <c r="L168" s="9">
        <v>1.0</v>
      </c>
      <c r="M168" s="9">
        <v>1.0</v>
      </c>
      <c r="N168" s="9" t="str">
        <f t="shared" si="3"/>
        <v>No</v>
      </c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24">
        <v>28.0</v>
      </c>
      <c r="B169" s="8" t="s">
        <v>270</v>
      </c>
      <c r="C169" s="7" t="s">
        <v>25</v>
      </c>
      <c r="D169" s="9">
        <v>237.0</v>
      </c>
      <c r="E169" s="8" t="s">
        <v>271</v>
      </c>
      <c r="F169" s="10">
        <v>1.0</v>
      </c>
      <c r="G169" s="9">
        <v>1.0</v>
      </c>
      <c r="H169" s="9" t="str">
        <f t="shared" si="1"/>
        <v>No</v>
      </c>
      <c r="I169" s="9">
        <v>2005.0</v>
      </c>
      <c r="J169" s="39"/>
      <c r="K169" s="9" t="str">
        <f t="shared" si="4"/>
        <v>Yes</v>
      </c>
      <c r="L169" s="9">
        <v>0.0</v>
      </c>
      <c r="M169" s="9">
        <v>0.0</v>
      </c>
      <c r="N169" s="9" t="str">
        <f t="shared" si="3"/>
        <v>No</v>
      </c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24">
        <v>28.0</v>
      </c>
      <c r="B170" s="8" t="s">
        <v>270</v>
      </c>
      <c r="C170" s="7" t="s">
        <v>25</v>
      </c>
      <c r="D170" s="9">
        <v>28.0</v>
      </c>
      <c r="E170" s="8" t="s">
        <v>272</v>
      </c>
      <c r="F170" s="10">
        <v>2.0</v>
      </c>
      <c r="G170" s="9">
        <v>2.0</v>
      </c>
      <c r="H170" s="9" t="str">
        <f t="shared" si="1"/>
        <v>No</v>
      </c>
      <c r="I170" s="9">
        <v>2000.0</v>
      </c>
      <c r="J170" s="39"/>
      <c r="K170" s="9" t="str">
        <f t="shared" si="4"/>
        <v>Yes</v>
      </c>
      <c r="L170" s="9">
        <v>2.0</v>
      </c>
      <c r="M170" s="9">
        <v>2.0</v>
      </c>
      <c r="N170" s="9" t="str">
        <f t="shared" si="3"/>
        <v>No</v>
      </c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>
        <v>84.0</v>
      </c>
      <c r="B171" s="8" t="s">
        <v>273</v>
      </c>
      <c r="C171" s="7" t="s">
        <v>25</v>
      </c>
      <c r="D171" s="9">
        <v>84.0</v>
      </c>
      <c r="E171" s="8" t="s">
        <v>274</v>
      </c>
      <c r="F171" s="10">
        <v>2.0</v>
      </c>
      <c r="G171" s="9">
        <v>3.0</v>
      </c>
      <c r="H171" s="9" t="str">
        <f t="shared" si="1"/>
        <v>Yes</v>
      </c>
      <c r="I171" s="9" t="s">
        <v>524</v>
      </c>
      <c r="J171" s="9">
        <v>2010.0</v>
      </c>
      <c r="K171" s="9" t="str">
        <f t="shared" si="4"/>
        <v>Yes</v>
      </c>
      <c r="L171" s="9">
        <v>2.0</v>
      </c>
      <c r="M171" s="9">
        <v>2.0</v>
      </c>
      <c r="N171" s="9" t="str">
        <f t="shared" si="3"/>
        <v>No</v>
      </c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>
        <v>84.0</v>
      </c>
      <c r="B172" s="8" t="s">
        <v>273</v>
      </c>
      <c r="C172" s="7" t="s">
        <v>25</v>
      </c>
      <c r="D172" s="9">
        <v>132.0</v>
      </c>
      <c r="E172" s="8" t="s">
        <v>275</v>
      </c>
      <c r="F172" s="10">
        <v>1.0</v>
      </c>
      <c r="G172" s="9">
        <v>0.0</v>
      </c>
      <c r="H172" s="9" t="str">
        <f t="shared" si="1"/>
        <v>Yes</v>
      </c>
      <c r="I172" s="9">
        <v>2010.0</v>
      </c>
      <c r="J172" s="9" t="s">
        <v>524</v>
      </c>
      <c r="K172" s="9" t="str">
        <f t="shared" si="4"/>
        <v>Yes</v>
      </c>
      <c r="L172" s="9">
        <v>0.0</v>
      </c>
      <c r="M172" s="9">
        <v>0.0</v>
      </c>
      <c r="N172" s="9" t="str">
        <f t="shared" si="3"/>
        <v>No</v>
      </c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>
        <v>145.0</v>
      </c>
      <c r="B173" s="8" t="s">
        <v>276</v>
      </c>
      <c r="C173" s="7" t="s">
        <v>25</v>
      </c>
      <c r="D173" s="9">
        <v>145.0</v>
      </c>
      <c r="E173" s="8" t="s">
        <v>277</v>
      </c>
      <c r="F173" s="10">
        <v>4.0</v>
      </c>
      <c r="G173" s="9">
        <v>4.0</v>
      </c>
      <c r="H173" s="9" t="str">
        <f t="shared" si="1"/>
        <v>No</v>
      </c>
      <c r="I173" s="9">
        <v>2003.0</v>
      </c>
      <c r="J173" s="9">
        <v>2003.0</v>
      </c>
      <c r="K173" s="9" t="str">
        <f t="shared" si="4"/>
        <v>No</v>
      </c>
      <c r="L173" s="9">
        <v>2.0</v>
      </c>
      <c r="M173" s="9">
        <v>2.0</v>
      </c>
      <c r="N173" s="9" t="str">
        <f t="shared" si="3"/>
        <v>No</v>
      </c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7">
        <v>88.0</v>
      </c>
      <c r="B174" s="8" t="s">
        <v>278</v>
      </c>
      <c r="C174" s="7" t="s">
        <v>25</v>
      </c>
      <c r="D174" s="9">
        <v>88.0</v>
      </c>
      <c r="E174" s="8" t="s">
        <v>279</v>
      </c>
      <c r="F174" s="10">
        <v>2.0</v>
      </c>
      <c r="G174" s="9">
        <v>2.0</v>
      </c>
      <c r="H174" s="9" t="str">
        <f t="shared" si="1"/>
        <v>No</v>
      </c>
      <c r="I174" s="9">
        <v>2000.0</v>
      </c>
      <c r="J174" s="9">
        <v>2019.0</v>
      </c>
      <c r="K174" s="9" t="str">
        <f t="shared" si="4"/>
        <v>Yes</v>
      </c>
      <c r="L174" s="9">
        <v>1.0</v>
      </c>
      <c r="M174" s="9">
        <v>1.0</v>
      </c>
      <c r="N174" s="9" t="str">
        <f t="shared" si="3"/>
        <v>No</v>
      </c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7">
        <v>102.0</v>
      </c>
      <c r="B175" s="8" t="s">
        <v>280</v>
      </c>
      <c r="C175" s="7" t="s">
        <v>25</v>
      </c>
      <c r="D175" s="9">
        <v>102.0</v>
      </c>
      <c r="E175" s="8" t="s">
        <v>281</v>
      </c>
      <c r="F175" s="10">
        <v>3.0</v>
      </c>
      <c r="G175" s="9">
        <v>3.0</v>
      </c>
      <c r="H175" s="9" t="str">
        <f t="shared" si="1"/>
        <v>No</v>
      </c>
      <c r="I175" s="9">
        <v>2003.0</v>
      </c>
      <c r="J175" s="9">
        <v>2019.0</v>
      </c>
      <c r="K175" s="9" t="str">
        <f t="shared" si="4"/>
        <v>Yes</v>
      </c>
      <c r="L175" s="9">
        <v>1.0</v>
      </c>
      <c r="M175" s="9">
        <v>1.0</v>
      </c>
      <c r="N175" s="9" t="str">
        <f t="shared" si="3"/>
        <v>No</v>
      </c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7">
        <v>102.0</v>
      </c>
      <c r="B176" s="8" t="s">
        <v>280</v>
      </c>
      <c r="C176" s="7" t="s">
        <v>25</v>
      </c>
      <c r="D176" s="9">
        <v>502.0</v>
      </c>
      <c r="E176" s="8" t="s">
        <v>282</v>
      </c>
      <c r="F176" s="10">
        <v>2.0</v>
      </c>
      <c r="G176" s="9">
        <v>2.0</v>
      </c>
      <c r="H176" s="9" t="str">
        <f t="shared" si="1"/>
        <v>No</v>
      </c>
      <c r="I176" s="9" t="s">
        <v>524</v>
      </c>
      <c r="J176" s="9">
        <v>2019.0</v>
      </c>
      <c r="K176" s="9" t="str">
        <f t="shared" si="4"/>
        <v>Yes</v>
      </c>
      <c r="L176" s="9">
        <v>2.0</v>
      </c>
      <c r="M176" s="9">
        <v>1.0</v>
      </c>
      <c r="N176" s="9" t="str">
        <f t="shared" si="3"/>
        <v>Yes</v>
      </c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>
        <v>267.0</v>
      </c>
      <c r="B177" s="8" t="s">
        <v>283</v>
      </c>
      <c r="C177" s="7" t="s">
        <v>25</v>
      </c>
      <c r="D177" s="9">
        <v>120.0</v>
      </c>
      <c r="E177" s="8" t="s">
        <v>284</v>
      </c>
      <c r="F177" s="10">
        <v>2.0</v>
      </c>
      <c r="G177" s="9">
        <v>2.0</v>
      </c>
      <c r="H177" s="9" t="str">
        <f t="shared" si="1"/>
        <v>No</v>
      </c>
      <c r="I177" s="9">
        <v>2000.0</v>
      </c>
      <c r="J177" s="12">
        <v>2020.0</v>
      </c>
      <c r="K177" s="9" t="str">
        <f t="shared" si="4"/>
        <v>Yes</v>
      </c>
      <c r="L177" s="9">
        <v>1.0</v>
      </c>
      <c r="M177" s="9">
        <v>1.0</v>
      </c>
      <c r="N177" s="9" t="str">
        <f t="shared" si="3"/>
        <v>No</v>
      </c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>
        <v>267.0</v>
      </c>
      <c r="B178" s="8" t="s">
        <v>283</v>
      </c>
      <c r="C178" s="7" t="s">
        <v>25</v>
      </c>
      <c r="D178" s="9">
        <v>267.0</v>
      </c>
      <c r="E178" s="8" t="s">
        <v>285</v>
      </c>
      <c r="F178" s="10">
        <v>2.0</v>
      </c>
      <c r="G178" s="9">
        <v>2.0</v>
      </c>
      <c r="H178" s="9" t="str">
        <f t="shared" si="1"/>
        <v>No</v>
      </c>
      <c r="I178" s="9" t="s">
        <v>524</v>
      </c>
      <c r="J178" s="12">
        <v>2020.0</v>
      </c>
      <c r="K178" s="9" t="str">
        <f t="shared" si="4"/>
        <v>Yes</v>
      </c>
      <c r="L178" s="9">
        <v>1.0</v>
      </c>
      <c r="M178" s="9">
        <v>1.0</v>
      </c>
      <c r="N178" s="9" t="str">
        <f t="shared" si="3"/>
        <v>No</v>
      </c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>
        <v>121.0</v>
      </c>
      <c r="B179" s="8" t="s">
        <v>286</v>
      </c>
      <c r="C179" s="7" t="s">
        <v>25</v>
      </c>
      <c r="D179" s="9">
        <v>121.0</v>
      </c>
      <c r="E179" s="8" t="s">
        <v>287</v>
      </c>
      <c r="F179" s="10">
        <v>2.0</v>
      </c>
      <c r="G179" s="9">
        <v>2.0</v>
      </c>
      <c r="H179" s="9" t="str">
        <f t="shared" si="1"/>
        <v>No</v>
      </c>
      <c r="I179" s="9">
        <v>2004.0</v>
      </c>
      <c r="J179" s="9">
        <v>2004.0</v>
      </c>
      <c r="K179" s="9" t="str">
        <f t="shared" si="4"/>
        <v>No</v>
      </c>
      <c r="L179" s="9">
        <v>1.0</v>
      </c>
      <c r="M179" s="9">
        <v>1.0</v>
      </c>
      <c r="N179" s="9" t="str">
        <f t="shared" si="3"/>
        <v>No</v>
      </c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7">
        <v>162.0</v>
      </c>
      <c r="B180" s="8" t="s">
        <v>288</v>
      </c>
      <c r="C180" s="7" t="s">
        <v>31</v>
      </c>
      <c r="D180" s="9">
        <v>162.0</v>
      </c>
      <c r="E180" s="8" t="s">
        <v>289</v>
      </c>
      <c r="F180" s="10">
        <v>0.0</v>
      </c>
      <c r="G180" s="9">
        <v>0.0</v>
      </c>
      <c r="H180" s="9" t="str">
        <f t="shared" si="1"/>
        <v>No</v>
      </c>
      <c r="I180" s="9" t="s">
        <v>524</v>
      </c>
      <c r="J180" s="9" t="s">
        <v>524</v>
      </c>
      <c r="K180" s="9" t="str">
        <f t="shared" si="4"/>
        <v>No</v>
      </c>
      <c r="L180" s="9">
        <v>0.0</v>
      </c>
      <c r="M180" s="9">
        <v>1.0</v>
      </c>
      <c r="N180" s="9" t="str">
        <f t="shared" si="3"/>
        <v>Yes</v>
      </c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7">
        <v>162.0</v>
      </c>
      <c r="B181" s="8" t="s">
        <v>288</v>
      </c>
      <c r="C181" s="7" t="s">
        <v>31</v>
      </c>
      <c r="D181" s="9">
        <v>158.0</v>
      </c>
      <c r="E181" s="8" t="s">
        <v>290</v>
      </c>
      <c r="F181" s="10">
        <v>0.0</v>
      </c>
      <c r="G181" s="9">
        <v>0.0</v>
      </c>
      <c r="H181" s="9" t="str">
        <f t="shared" si="1"/>
        <v>No</v>
      </c>
      <c r="I181" s="9" t="s">
        <v>524</v>
      </c>
      <c r="J181" s="9" t="s">
        <v>524</v>
      </c>
      <c r="K181" s="9" t="str">
        <f t="shared" si="4"/>
        <v>No</v>
      </c>
      <c r="L181" s="9">
        <v>0.0</v>
      </c>
      <c r="M181" s="9">
        <v>0.0</v>
      </c>
      <c r="N181" s="9" t="str">
        <f t="shared" si="3"/>
        <v>No</v>
      </c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>
        <v>172.0</v>
      </c>
      <c r="B182" s="8" t="s">
        <v>291</v>
      </c>
      <c r="C182" s="7" t="s">
        <v>31</v>
      </c>
      <c r="D182" s="9">
        <v>238.0</v>
      </c>
      <c r="E182" s="8" t="s">
        <v>292</v>
      </c>
      <c r="F182" s="10">
        <v>0.0</v>
      </c>
      <c r="G182" s="9">
        <v>0.0</v>
      </c>
      <c r="H182" s="9" t="str">
        <f t="shared" si="1"/>
        <v>No</v>
      </c>
      <c r="I182" s="9" t="s">
        <v>524</v>
      </c>
      <c r="J182" s="9" t="s">
        <v>524</v>
      </c>
      <c r="K182" s="9" t="str">
        <f t="shared" si="4"/>
        <v>No</v>
      </c>
      <c r="L182" s="9">
        <v>1.0</v>
      </c>
      <c r="M182" s="9">
        <v>1.0</v>
      </c>
      <c r="N182" s="9" t="str">
        <f t="shared" si="3"/>
        <v>No</v>
      </c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>
        <v>172.0</v>
      </c>
      <c r="B183" s="8" t="s">
        <v>291</v>
      </c>
      <c r="C183" s="7" t="s">
        <v>31</v>
      </c>
      <c r="D183" s="9">
        <v>68.0</v>
      </c>
      <c r="E183" s="8" t="s">
        <v>293</v>
      </c>
      <c r="F183" s="10">
        <v>0.0</v>
      </c>
      <c r="G183" s="9">
        <v>0.0</v>
      </c>
      <c r="H183" s="9" t="str">
        <f t="shared" si="1"/>
        <v>No</v>
      </c>
      <c r="I183" s="9" t="s">
        <v>524</v>
      </c>
      <c r="J183" s="9" t="s">
        <v>524</v>
      </c>
      <c r="K183" s="9" t="str">
        <f t="shared" si="4"/>
        <v>No</v>
      </c>
      <c r="L183" s="9">
        <v>1.0</v>
      </c>
      <c r="M183" s="9">
        <v>1.0</v>
      </c>
      <c r="N183" s="9" t="str">
        <f t="shared" si="3"/>
        <v>No</v>
      </c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>
        <v>172.0</v>
      </c>
      <c r="B184" s="8" t="s">
        <v>291</v>
      </c>
      <c r="C184" s="7" t="s">
        <v>31</v>
      </c>
      <c r="D184" s="9">
        <v>172.0</v>
      </c>
      <c r="E184" s="8" t="s">
        <v>294</v>
      </c>
      <c r="F184" s="10">
        <v>0.0</v>
      </c>
      <c r="G184" s="9">
        <v>0.0</v>
      </c>
      <c r="H184" s="9" t="str">
        <f t="shared" si="1"/>
        <v>No</v>
      </c>
      <c r="I184" s="9" t="s">
        <v>524</v>
      </c>
      <c r="J184" s="9" t="s">
        <v>524</v>
      </c>
      <c r="K184" s="9" t="str">
        <f t="shared" si="4"/>
        <v>No</v>
      </c>
      <c r="L184" s="9">
        <v>1.0</v>
      </c>
      <c r="M184" s="9">
        <v>1.0</v>
      </c>
      <c r="N184" s="9" t="str">
        <f t="shared" si="3"/>
        <v>No</v>
      </c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7">
        <v>351.0</v>
      </c>
      <c r="B185" s="8" t="s">
        <v>295</v>
      </c>
      <c r="C185" s="7" t="s">
        <v>31</v>
      </c>
      <c r="D185" s="9">
        <v>312.0</v>
      </c>
      <c r="E185" s="8" t="s">
        <v>296</v>
      </c>
      <c r="F185" s="10">
        <v>0.0</v>
      </c>
      <c r="G185" s="9">
        <v>0.0</v>
      </c>
      <c r="H185" s="9" t="str">
        <f t="shared" si="1"/>
        <v>No</v>
      </c>
      <c r="I185" s="9" t="s">
        <v>524</v>
      </c>
      <c r="J185" s="9" t="s">
        <v>524</v>
      </c>
      <c r="K185" s="9" t="str">
        <f t="shared" si="4"/>
        <v>No</v>
      </c>
      <c r="L185" s="9">
        <v>0.0</v>
      </c>
      <c r="M185" s="9">
        <v>0.0</v>
      </c>
      <c r="N185" s="9" t="str">
        <f>IF(L190=M185,"No","Yes")</f>
        <v>No</v>
      </c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7">
        <v>351.0</v>
      </c>
      <c r="B186" s="8" t="s">
        <v>295</v>
      </c>
      <c r="C186" s="7" t="s">
        <v>31</v>
      </c>
      <c r="D186" s="9">
        <v>339.0</v>
      </c>
      <c r="E186" s="8" t="s">
        <v>297</v>
      </c>
      <c r="F186" s="10">
        <v>0.0</v>
      </c>
      <c r="G186" s="9">
        <v>0.0</v>
      </c>
      <c r="H186" s="9" t="str">
        <f t="shared" si="1"/>
        <v>No</v>
      </c>
      <c r="I186" s="9" t="s">
        <v>524</v>
      </c>
      <c r="J186" s="9" t="s">
        <v>524</v>
      </c>
      <c r="K186" s="9" t="str">
        <f t="shared" si="4"/>
        <v>No</v>
      </c>
      <c r="L186" s="9">
        <v>0.0</v>
      </c>
      <c r="M186" s="9">
        <v>0.0</v>
      </c>
      <c r="N186" s="9" t="str">
        <f t="shared" ref="N186:N189" si="5">IF(L186=M186,"No","Yes")</f>
        <v>No</v>
      </c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7">
        <v>351.0</v>
      </c>
      <c r="B187" s="8" t="s">
        <v>295</v>
      </c>
      <c r="C187" s="7" t="s">
        <v>31</v>
      </c>
      <c r="D187" s="9">
        <v>365.0</v>
      </c>
      <c r="E187" s="8" t="s">
        <v>298</v>
      </c>
      <c r="F187" s="10">
        <v>0.0</v>
      </c>
      <c r="G187" s="9">
        <v>0.0</v>
      </c>
      <c r="H187" s="9" t="str">
        <f t="shared" si="1"/>
        <v>No</v>
      </c>
      <c r="I187" s="9" t="s">
        <v>524</v>
      </c>
      <c r="J187" s="9" t="s">
        <v>524</v>
      </c>
      <c r="K187" s="9" t="str">
        <f t="shared" si="4"/>
        <v>No</v>
      </c>
      <c r="L187" s="9">
        <v>0.0</v>
      </c>
      <c r="M187" s="9">
        <v>0.0</v>
      </c>
      <c r="N187" s="9" t="str">
        <f t="shared" si="5"/>
        <v>No</v>
      </c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>
        <v>351.0</v>
      </c>
      <c r="B188" s="8" t="s">
        <v>295</v>
      </c>
      <c r="C188" s="7" t="s">
        <v>31</v>
      </c>
      <c r="D188" s="9">
        <v>313.0</v>
      </c>
      <c r="E188" s="8" t="s">
        <v>299</v>
      </c>
      <c r="F188" s="10">
        <v>0.0</v>
      </c>
      <c r="G188" s="9">
        <v>0.0</v>
      </c>
      <c r="H188" s="9" t="str">
        <f t="shared" si="1"/>
        <v>No</v>
      </c>
      <c r="I188" s="9" t="s">
        <v>524</v>
      </c>
      <c r="J188" s="9" t="s">
        <v>524</v>
      </c>
      <c r="K188" s="9" t="str">
        <f t="shared" si="4"/>
        <v>No</v>
      </c>
      <c r="L188" s="9">
        <v>0.0</v>
      </c>
      <c r="M188" s="9">
        <v>0.0</v>
      </c>
      <c r="N188" s="9" t="str">
        <f t="shared" si="5"/>
        <v>No</v>
      </c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>
        <v>351.0</v>
      </c>
      <c r="B189" s="8" t="s">
        <v>295</v>
      </c>
      <c r="C189" s="7" t="s">
        <v>31</v>
      </c>
      <c r="D189" s="9">
        <v>351.0</v>
      </c>
      <c r="E189" s="8" t="s">
        <v>300</v>
      </c>
      <c r="F189" s="10">
        <v>0.0</v>
      </c>
      <c r="G189" s="9">
        <v>0.0</v>
      </c>
      <c r="H189" s="9" t="str">
        <f t="shared" si="1"/>
        <v>No</v>
      </c>
      <c r="I189" s="9" t="s">
        <v>524</v>
      </c>
      <c r="J189" s="9" t="s">
        <v>524</v>
      </c>
      <c r="K189" s="9" t="str">
        <f t="shared" si="4"/>
        <v>No</v>
      </c>
      <c r="L189" s="9">
        <v>0.0</v>
      </c>
      <c r="M189" s="9">
        <v>1.0</v>
      </c>
      <c r="N189" s="9" t="str">
        <f t="shared" si="5"/>
        <v>Yes</v>
      </c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>
        <v>351.0</v>
      </c>
      <c r="B190" s="8" t="s">
        <v>295</v>
      </c>
      <c r="C190" s="7" t="s">
        <v>31</v>
      </c>
      <c r="D190" s="9">
        <v>366.0</v>
      </c>
      <c r="E190" s="8" t="s">
        <v>301</v>
      </c>
      <c r="F190" s="10">
        <v>0.0</v>
      </c>
      <c r="G190" s="9">
        <v>0.0</v>
      </c>
      <c r="H190" s="9" t="str">
        <f t="shared" si="1"/>
        <v>No</v>
      </c>
      <c r="I190" s="9" t="s">
        <v>524</v>
      </c>
      <c r="J190" s="9" t="s">
        <v>524</v>
      </c>
      <c r="K190" s="9" t="str">
        <f t="shared" si="4"/>
        <v>No</v>
      </c>
      <c r="L190" s="9">
        <v>0.0</v>
      </c>
      <c r="M190" s="9">
        <v>0.0</v>
      </c>
      <c r="N190" s="9" t="s">
        <v>610</v>
      </c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>
        <v>351.0</v>
      </c>
      <c r="B191" s="8" t="s">
        <v>295</v>
      </c>
      <c r="C191" s="7" t="s">
        <v>31</v>
      </c>
      <c r="D191" s="9">
        <v>368.0</v>
      </c>
      <c r="E191" s="8" t="s">
        <v>302</v>
      </c>
      <c r="F191" s="10">
        <v>0.0</v>
      </c>
      <c r="G191" s="9">
        <v>0.0</v>
      </c>
      <c r="H191" s="9" t="str">
        <f t="shared" si="1"/>
        <v>No</v>
      </c>
      <c r="I191" s="9" t="s">
        <v>524</v>
      </c>
      <c r="J191" s="9" t="s">
        <v>524</v>
      </c>
      <c r="K191" s="9" t="str">
        <f t="shared" si="4"/>
        <v>No</v>
      </c>
      <c r="L191" s="9">
        <v>0.0</v>
      </c>
      <c r="M191" s="9">
        <v>0.0</v>
      </c>
      <c r="N191" s="9" t="str">
        <f t="shared" ref="N191:N202" si="6">IF(L191=M191,"No","Yes")</f>
        <v>No</v>
      </c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>
        <v>47.0</v>
      </c>
      <c r="B192" s="8" t="s">
        <v>303</v>
      </c>
      <c r="C192" s="7" t="s">
        <v>25</v>
      </c>
      <c r="D192" s="9">
        <v>47.0</v>
      </c>
      <c r="E192" s="8" t="s">
        <v>304</v>
      </c>
      <c r="F192" s="10">
        <v>2.0</v>
      </c>
      <c r="G192" s="9">
        <v>2.0</v>
      </c>
      <c r="H192" s="9" t="str">
        <f t="shared" si="1"/>
        <v>No</v>
      </c>
      <c r="I192" s="9">
        <v>2001.0</v>
      </c>
      <c r="J192" s="9">
        <v>2001.0</v>
      </c>
      <c r="K192" s="9" t="str">
        <f t="shared" si="4"/>
        <v>No</v>
      </c>
      <c r="L192" s="9">
        <v>1.0</v>
      </c>
      <c r="M192" s="9">
        <v>1.0</v>
      </c>
      <c r="N192" s="9" t="str">
        <f t="shared" si="6"/>
        <v>No</v>
      </c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11">
        <v>24.0</v>
      </c>
      <c r="B193" s="8" t="s">
        <v>305</v>
      </c>
      <c r="C193" s="7" t="s">
        <v>25</v>
      </c>
      <c r="D193" s="9">
        <v>24.0</v>
      </c>
      <c r="E193" s="8" t="s">
        <v>306</v>
      </c>
      <c r="F193" s="10">
        <v>4.0</v>
      </c>
      <c r="G193" s="9">
        <v>4.0</v>
      </c>
      <c r="H193" s="9" t="str">
        <f t="shared" si="1"/>
        <v>No</v>
      </c>
      <c r="I193" s="9">
        <v>2010.0</v>
      </c>
      <c r="J193" s="50">
        <v>2010.0</v>
      </c>
      <c r="K193" s="9" t="str">
        <f t="shared" si="4"/>
        <v>No</v>
      </c>
      <c r="L193" s="9">
        <v>2.0</v>
      </c>
      <c r="M193" s="9">
        <v>2.0</v>
      </c>
      <c r="N193" s="9" t="str">
        <f t="shared" si="6"/>
        <v>No</v>
      </c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>
        <v>39.0</v>
      </c>
      <c r="B194" s="8" t="s">
        <v>307</v>
      </c>
      <c r="C194" s="7" t="s">
        <v>25</v>
      </c>
      <c r="D194" s="9">
        <v>189.0</v>
      </c>
      <c r="E194" s="8" t="s">
        <v>308</v>
      </c>
      <c r="F194" s="10">
        <v>0.0</v>
      </c>
      <c r="G194" s="9">
        <v>0.0</v>
      </c>
      <c r="H194" s="9" t="str">
        <f t="shared" si="1"/>
        <v>No</v>
      </c>
      <c r="I194" s="9" t="s">
        <v>524</v>
      </c>
      <c r="J194" s="9" t="s">
        <v>524</v>
      </c>
      <c r="K194" s="9" t="str">
        <f t="shared" si="4"/>
        <v>No</v>
      </c>
      <c r="L194" s="9">
        <v>0.0</v>
      </c>
      <c r="M194" s="9">
        <v>0.0</v>
      </c>
      <c r="N194" s="9" t="str">
        <f t="shared" si="6"/>
        <v>No</v>
      </c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7">
        <v>39.0</v>
      </c>
      <c r="B195" s="8" t="s">
        <v>307</v>
      </c>
      <c r="C195" s="7" t="s">
        <v>25</v>
      </c>
      <c r="D195" s="9">
        <v>39.0</v>
      </c>
      <c r="E195" s="8" t="s">
        <v>309</v>
      </c>
      <c r="F195" s="10">
        <v>3.0</v>
      </c>
      <c r="G195" s="9">
        <v>3.0</v>
      </c>
      <c r="H195" s="9" t="str">
        <f t="shared" si="1"/>
        <v>No</v>
      </c>
      <c r="I195" s="9">
        <v>2000.0</v>
      </c>
      <c r="J195" s="9">
        <v>2019.0</v>
      </c>
      <c r="K195" s="9" t="str">
        <f t="shared" si="4"/>
        <v>Yes</v>
      </c>
      <c r="L195" s="9">
        <v>2.0</v>
      </c>
      <c r="M195" s="9">
        <v>2.0</v>
      </c>
      <c r="N195" s="9" t="str">
        <f t="shared" si="6"/>
        <v>No</v>
      </c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7">
        <v>194.0</v>
      </c>
      <c r="B196" s="8" t="s">
        <v>310</v>
      </c>
      <c r="C196" s="7" t="s">
        <v>31</v>
      </c>
      <c r="D196" s="9">
        <v>194.0</v>
      </c>
      <c r="E196" s="8" t="s">
        <v>311</v>
      </c>
      <c r="F196" s="10">
        <v>1.0</v>
      </c>
      <c r="G196" s="9">
        <v>1.0</v>
      </c>
      <c r="H196" s="9" t="str">
        <f t="shared" si="1"/>
        <v>No</v>
      </c>
      <c r="I196" s="9">
        <v>2002.0</v>
      </c>
      <c r="J196" s="9">
        <v>2002.0</v>
      </c>
      <c r="K196" s="9" t="str">
        <f t="shared" si="4"/>
        <v>No</v>
      </c>
      <c r="L196" s="9">
        <v>1.0</v>
      </c>
      <c r="M196" s="9">
        <v>1.0</v>
      </c>
      <c r="N196" s="9" t="str">
        <f t="shared" si="6"/>
        <v>No</v>
      </c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>
        <v>194.0</v>
      </c>
      <c r="B197" s="8" t="s">
        <v>310</v>
      </c>
      <c r="C197" s="7" t="s">
        <v>31</v>
      </c>
      <c r="D197" s="9">
        <v>315.0</v>
      </c>
      <c r="E197" s="8" t="s">
        <v>312</v>
      </c>
      <c r="F197" s="10">
        <v>0.0</v>
      </c>
      <c r="G197" s="9">
        <v>0.0</v>
      </c>
      <c r="H197" s="9" t="str">
        <f t="shared" si="1"/>
        <v>No</v>
      </c>
      <c r="I197" s="9" t="s">
        <v>524</v>
      </c>
      <c r="J197" s="9" t="s">
        <v>524</v>
      </c>
      <c r="K197" s="9" t="str">
        <f t="shared" si="4"/>
        <v>No</v>
      </c>
      <c r="L197" s="9" t="s">
        <v>524</v>
      </c>
      <c r="M197" s="9" t="s">
        <v>524</v>
      </c>
      <c r="N197" s="9" t="str">
        <f t="shared" si="6"/>
        <v>No</v>
      </c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11">
        <v>89.0</v>
      </c>
      <c r="B198" s="8" t="s">
        <v>313</v>
      </c>
      <c r="C198" s="7" t="s">
        <v>31</v>
      </c>
      <c r="D198" s="9">
        <v>89.0</v>
      </c>
      <c r="E198" s="8" t="s">
        <v>314</v>
      </c>
      <c r="F198" s="10">
        <v>4.0</v>
      </c>
      <c r="G198" s="9">
        <v>4.0</v>
      </c>
      <c r="H198" s="9" t="str">
        <f t="shared" si="1"/>
        <v>No</v>
      </c>
      <c r="I198" s="9" t="s">
        <v>524</v>
      </c>
      <c r="J198" s="12">
        <v>2013.0</v>
      </c>
      <c r="K198" s="9" t="str">
        <f t="shared" si="4"/>
        <v>Yes</v>
      </c>
      <c r="L198" s="9">
        <v>1.0</v>
      </c>
      <c r="M198" s="9">
        <v>1.0</v>
      </c>
      <c r="N198" s="9" t="str">
        <f t="shared" si="6"/>
        <v>No</v>
      </c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>
        <v>149.0</v>
      </c>
      <c r="B199" s="8" t="s">
        <v>315</v>
      </c>
      <c r="C199" s="7" t="s">
        <v>35</v>
      </c>
      <c r="D199" s="9">
        <v>149.0</v>
      </c>
      <c r="E199" s="8" t="s">
        <v>316</v>
      </c>
      <c r="F199" s="10">
        <v>3.0</v>
      </c>
      <c r="G199" s="9">
        <v>3.0</v>
      </c>
      <c r="H199" s="9" t="str">
        <f t="shared" si="1"/>
        <v>No</v>
      </c>
      <c r="I199" s="9">
        <v>1997.0</v>
      </c>
      <c r="J199" s="9">
        <v>2013.0</v>
      </c>
      <c r="K199" s="9" t="str">
        <f t="shared" si="4"/>
        <v>Yes</v>
      </c>
      <c r="L199" s="9">
        <v>1.0</v>
      </c>
      <c r="M199" s="9">
        <v>1.0</v>
      </c>
      <c r="N199" s="9" t="str">
        <f t="shared" si="6"/>
        <v>No</v>
      </c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>
        <v>53.0</v>
      </c>
      <c r="B200" s="8" t="s">
        <v>317</v>
      </c>
      <c r="C200" s="7" t="s">
        <v>40</v>
      </c>
      <c r="D200" s="9">
        <v>53.0</v>
      </c>
      <c r="E200" s="8" t="s">
        <v>318</v>
      </c>
      <c r="F200" s="10">
        <v>5.0</v>
      </c>
      <c r="G200" s="9">
        <v>5.0</v>
      </c>
      <c r="H200" s="9" t="str">
        <f t="shared" si="1"/>
        <v>No</v>
      </c>
      <c r="I200" s="9">
        <v>2008.0</v>
      </c>
      <c r="J200" s="9">
        <v>2008.0</v>
      </c>
      <c r="K200" s="9" t="str">
        <f t="shared" si="4"/>
        <v>No</v>
      </c>
      <c r="L200" s="9">
        <v>2.0</v>
      </c>
      <c r="M200" s="9">
        <v>2.0</v>
      </c>
      <c r="N200" s="9" t="str">
        <f t="shared" si="6"/>
        <v>No</v>
      </c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>
        <v>505.0</v>
      </c>
      <c r="B201" s="8" t="s">
        <v>319</v>
      </c>
      <c r="C201" s="7" t="s">
        <v>40</v>
      </c>
      <c r="D201" s="9">
        <v>505.0</v>
      </c>
      <c r="E201" s="8" t="s">
        <v>320</v>
      </c>
      <c r="F201" s="10">
        <v>0.0</v>
      </c>
      <c r="G201" s="9">
        <v>3.0</v>
      </c>
      <c r="H201" s="9" t="str">
        <f t="shared" si="1"/>
        <v>Yes</v>
      </c>
      <c r="I201" s="9">
        <v>2010.0</v>
      </c>
      <c r="J201" s="9">
        <v>2009.0</v>
      </c>
      <c r="K201" s="9" t="str">
        <f t="shared" si="4"/>
        <v>Yes</v>
      </c>
      <c r="L201" s="9">
        <v>0.0</v>
      </c>
      <c r="M201" s="9">
        <v>0.0</v>
      </c>
      <c r="N201" s="9" t="str">
        <f t="shared" si="6"/>
        <v>No</v>
      </c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>
        <v>5.0</v>
      </c>
      <c r="B202" s="8" t="s">
        <v>321</v>
      </c>
      <c r="C202" s="7" t="s">
        <v>40</v>
      </c>
      <c r="D202" s="9">
        <v>5.0</v>
      </c>
      <c r="E202" s="8" t="s">
        <v>322</v>
      </c>
      <c r="F202" s="10">
        <v>6.0</v>
      </c>
      <c r="G202" s="9">
        <v>3.0</v>
      </c>
      <c r="H202" s="9" t="str">
        <f t="shared" si="1"/>
        <v>Yes</v>
      </c>
      <c r="I202" s="9">
        <v>2010.0</v>
      </c>
      <c r="J202" s="9">
        <v>2010.0</v>
      </c>
      <c r="K202" s="9" t="str">
        <f t="shared" si="4"/>
        <v>No</v>
      </c>
      <c r="L202" s="9">
        <v>1.0</v>
      </c>
      <c r="M202" s="9">
        <v>1.0</v>
      </c>
      <c r="N202" s="9" t="str">
        <f t="shared" si="6"/>
        <v>No</v>
      </c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>
        <v>37.0</v>
      </c>
      <c r="B203" s="8" t="s">
        <v>323</v>
      </c>
      <c r="C203" s="7" t="s">
        <v>35</v>
      </c>
      <c r="D203" s="9">
        <v>37.0</v>
      </c>
      <c r="E203" s="8" t="s">
        <v>324</v>
      </c>
      <c r="F203" s="10">
        <v>3.0</v>
      </c>
      <c r="G203" s="9">
        <v>3.0</v>
      </c>
      <c r="H203" s="9" t="str">
        <f t="shared" si="1"/>
        <v>No</v>
      </c>
      <c r="I203" s="19">
        <v>2003.0</v>
      </c>
      <c r="J203" s="9">
        <v>2003.0</v>
      </c>
      <c r="K203" s="9" t="str">
        <f t="shared" si="4"/>
        <v>No</v>
      </c>
      <c r="L203" s="9">
        <v>1.0</v>
      </c>
      <c r="M203" s="9">
        <v>1.0</v>
      </c>
      <c r="N203" s="9" t="s">
        <v>610</v>
      </c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>
        <v>48.0</v>
      </c>
      <c r="B204" s="8" t="s">
        <v>325</v>
      </c>
      <c r="C204" s="7" t="s">
        <v>40</v>
      </c>
      <c r="D204" s="9">
        <v>48.0</v>
      </c>
      <c r="E204" s="8" t="s">
        <v>326</v>
      </c>
      <c r="F204" s="10">
        <v>4.0</v>
      </c>
      <c r="G204" s="9">
        <v>4.0</v>
      </c>
      <c r="H204" s="9" t="str">
        <f t="shared" si="1"/>
        <v>No</v>
      </c>
      <c r="I204" s="9">
        <v>2003.0</v>
      </c>
      <c r="J204" s="9" t="s">
        <v>611</v>
      </c>
      <c r="K204" s="9" t="str">
        <f t="shared" si="4"/>
        <v>Yes</v>
      </c>
      <c r="L204" s="9">
        <v>2.0</v>
      </c>
      <c r="M204" s="9">
        <v>2.0</v>
      </c>
      <c r="N204" s="9" t="str">
        <f t="shared" ref="N204:N301" si="7">IF(L204=M204,"No","Yes")</f>
        <v>No</v>
      </c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>
        <v>4.0</v>
      </c>
      <c r="B205" s="8" t="s">
        <v>327</v>
      </c>
      <c r="C205" s="7" t="s">
        <v>31</v>
      </c>
      <c r="D205" s="9">
        <v>4.0</v>
      </c>
      <c r="E205" s="8" t="s">
        <v>328</v>
      </c>
      <c r="F205" s="10">
        <v>2.0</v>
      </c>
      <c r="G205" s="9">
        <v>2.0</v>
      </c>
      <c r="H205" s="9" t="str">
        <f t="shared" si="1"/>
        <v>No</v>
      </c>
      <c r="I205" s="9">
        <v>2000.0</v>
      </c>
      <c r="J205" s="9">
        <v>2000.0</v>
      </c>
      <c r="K205" s="9" t="str">
        <f t="shared" si="4"/>
        <v>No</v>
      </c>
      <c r="L205" s="9">
        <v>1.0</v>
      </c>
      <c r="M205" s="9">
        <v>1.0</v>
      </c>
      <c r="N205" s="9" t="str">
        <f t="shared" si="7"/>
        <v>No</v>
      </c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>
        <v>79.0</v>
      </c>
      <c r="B206" s="8" t="s">
        <v>329</v>
      </c>
      <c r="C206" s="7" t="s">
        <v>31</v>
      </c>
      <c r="D206" s="9">
        <v>79.0</v>
      </c>
      <c r="E206" s="8" t="s">
        <v>330</v>
      </c>
      <c r="F206" s="10">
        <v>2.0</v>
      </c>
      <c r="G206" s="9">
        <v>2.0</v>
      </c>
      <c r="H206" s="9" t="str">
        <f t="shared" si="1"/>
        <v>No</v>
      </c>
      <c r="I206" s="9">
        <v>1999.0</v>
      </c>
      <c r="J206" s="9">
        <v>2017.0</v>
      </c>
      <c r="K206" s="9" t="str">
        <f t="shared" si="4"/>
        <v>Yes</v>
      </c>
      <c r="L206" s="9">
        <v>1.0</v>
      </c>
      <c r="M206" s="9">
        <v>1.0</v>
      </c>
      <c r="N206" s="9" t="str">
        <f t="shared" si="7"/>
        <v>No</v>
      </c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>
        <v>55.0</v>
      </c>
      <c r="B207" s="8" t="s">
        <v>331</v>
      </c>
      <c r="C207" s="7" t="s">
        <v>40</v>
      </c>
      <c r="D207" s="9">
        <v>55.0</v>
      </c>
      <c r="E207" s="8" t="s">
        <v>332</v>
      </c>
      <c r="F207" s="10">
        <v>2.0</v>
      </c>
      <c r="G207" s="12">
        <v>2.0</v>
      </c>
      <c r="H207" s="9" t="str">
        <f t="shared" si="1"/>
        <v>No</v>
      </c>
      <c r="I207" s="9">
        <v>2005.0</v>
      </c>
      <c r="J207" s="9">
        <v>1995.0</v>
      </c>
      <c r="K207" s="9" t="str">
        <f t="shared" si="4"/>
        <v>Yes</v>
      </c>
      <c r="L207" s="9">
        <v>1.0</v>
      </c>
      <c r="M207" s="9">
        <v>1.0</v>
      </c>
      <c r="N207" s="9" t="str">
        <f t="shared" si="7"/>
        <v>No</v>
      </c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>
        <v>167.0</v>
      </c>
      <c r="B208" s="8" t="s">
        <v>333</v>
      </c>
      <c r="C208" s="7" t="s">
        <v>31</v>
      </c>
      <c r="D208" s="9">
        <v>242.0</v>
      </c>
      <c r="E208" s="8" t="s">
        <v>334</v>
      </c>
      <c r="F208" s="10">
        <v>0.0</v>
      </c>
      <c r="G208" s="9">
        <v>0.0</v>
      </c>
      <c r="H208" s="9" t="str">
        <f t="shared" si="1"/>
        <v>No</v>
      </c>
      <c r="I208" s="9" t="s">
        <v>524</v>
      </c>
      <c r="J208" s="9" t="s">
        <v>524</v>
      </c>
      <c r="K208" s="9" t="str">
        <f t="shared" si="4"/>
        <v>No</v>
      </c>
      <c r="L208" s="9">
        <v>0.0</v>
      </c>
      <c r="M208" s="9">
        <v>0.0</v>
      </c>
      <c r="N208" s="9" t="str">
        <f t="shared" si="7"/>
        <v>No</v>
      </c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>
        <v>167.0</v>
      </c>
      <c r="B209" s="8" t="s">
        <v>333</v>
      </c>
      <c r="C209" s="7" t="s">
        <v>31</v>
      </c>
      <c r="D209" s="9">
        <v>205.0</v>
      </c>
      <c r="E209" s="8" t="s">
        <v>335</v>
      </c>
      <c r="F209" s="10">
        <v>0.0</v>
      </c>
      <c r="G209" s="9">
        <v>0.0</v>
      </c>
      <c r="H209" s="9" t="str">
        <f t="shared" si="1"/>
        <v>No</v>
      </c>
      <c r="I209" s="9" t="s">
        <v>524</v>
      </c>
      <c r="J209" s="9" t="s">
        <v>524</v>
      </c>
      <c r="K209" s="9" t="str">
        <f t="shared" si="4"/>
        <v>No</v>
      </c>
      <c r="L209" s="9">
        <v>0.0</v>
      </c>
      <c r="M209" s="9">
        <v>0.0</v>
      </c>
      <c r="N209" s="9" t="str">
        <f t="shared" si="7"/>
        <v>No</v>
      </c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>
        <v>167.0</v>
      </c>
      <c r="B210" s="8" t="s">
        <v>333</v>
      </c>
      <c r="C210" s="7" t="s">
        <v>31</v>
      </c>
      <c r="D210" s="9">
        <v>348.0</v>
      </c>
      <c r="E210" s="8" t="s">
        <v>336</v>
      </c>
      <c r="F210" s="10">
        <v>0.0</v>
      </c>
      <c r="G210" s="9">
        <v>0.0</v>
      </c>
      <c r="H210" s="9" t="str">
        <f t="shared" si="1"/>
        <v>No</v>
      </c>
      <c r="I210" s="9" t="s">
        <v>524</v>
      </c>
      <c r="J210" s="9" t="s">
        <v>524</v>
      </c>
      <c r="K210" s="9" t="str">
        <f t="shared" si="4"/>
        <v>No</v>
      </c>
      <c r="L210" s="9">
        <v>0.0</v>
      </c>
      <c r="M210" s="9">
        <v>0.0</v>
      </c>
      <c r="N210" s="9" t="str">
        <f t="shared" si="7"/>
        <v>No</v>
      </c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>
        <v>167.0</v>
      </c>
      <c r="B211" s="8" t="s">
        <v>333</v>
      </c>
      <c r="C211" s="7" t="s">
        <v>31</v>
      </c>
      <c r="D211" s="9">
        <v>352.0</v>
      </c>
      <c r="E211" s="8" t="s">
        <v>337</v>
      </c>
      <c r="F211" s="10">
        <v>0.0</v>
      </c>
      <c r="G211" s="9">
        <v>0.0</v>
      </c>
      <c r="H211" s="9" t="str">
        <f t="shared" si="1"/>
        <v>No</v>
      </c>
      <c r="I211" s="9" t="s">
        <v>524</v>
      </c>
      <c r="J211" s="9" t="s">
        <v>524</v>
      </c>
      <c r="K211" s="9" t="str">
        <f t="shared" si="4"/>
        <v>No</v>
      </c>
      <c r="L211" s="9">
        <v>0.0</v>
      </c>
      <c r="M211" s="9">
        <v>0.0</v>
      </c>
      <c r="N211" s="9" t="str">
        <f t="shared" si="7"/>
        <v>No</v>
      </c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>
        <v>167.0</v>
      </c>
      <c r="B212" s="8" t="s">
        <v>333</v>
      </c>
      <c r="C212" s="7" t="s">
        <v>31</v>
      </c>
      <c r="D212" s="9">
        <v>167.0</v>
      </c>
      <c r="E212" s="8" t="s">
        <v>338</v>
      </c>
      <c r="F212" s="10">
        <v>0.0</v>
      </c>
      <c r="G212" s="9">
        <v>0.0</v>
      </c>
      <c r="H212" s="9" t="str">
        <f t="shared" si="1"/>
        <v>No</v>
      </c>
      <c r="I212" s="9" t="s">
        <v>524</v>
      </c>
      <c r="J212" s="9" t="s">
        <v>524</v>
      </c>
      <c r="K212" s="9" t="str">
        <f t="shared" si="4"/>
        <v>No</v>
      </c>
      <c r="L212" s="9">
        <v>1.0</v>
      </c>
      <c r="M212" s="9">
        <v>1.0</v>
      </c>
      <c r="N212" s="9" t="str">
        <f t="shared" si="7"/>
        <v>No</v>
      </c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>
        <v>167.0</v>
      </c>
      <c r="B213" s="8" t="s">
        <v>333</v>
      </c>
      <c r="C213" s="7" t="s">
        <v>31</v>
      </c>
      <c r="D213" s="9">
        <v>282.0</v>
      </c>
      <c r="E213" s="8" t="s">
        <v>339</v>
      </c>
      <c r="F213" s="10">
        <v>0.0</v>
      </c>
      <c r="G213" s="9">
        <v>0.0</v>
      </c>
      <c r="H213" s="9" t="str">
        <f t="shared" si="1"/>
        <v>No</v>
      </c>
      <c r="I213" s="9" t="s">
        <v>524</v>
      </c>
      <c r="J213" s="9" t="s">
        <v>524</v>
      </c>
      <c r="K213" s="9" t="str">
        <f t="shared" si="4"/>
        <v>No</v>
      </c>
      <c r="L213" s="9">
        <v>0.0</v>
      </c>
      <c r="M213" s="9">
        <v>0.0</v>
      </c>
      <c r="N213" s="9" t="str">
        <f t="shared" si="7"/>
        <v>No</v>
      </c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>
        <v>167.0</v>
      </c>
      <c r="B214" s="8" t="s">
        <v>333</v>
      </c>
      <c r="C214" s="7" t="s">
        <v>31</v>
      </c>
      <c r="D214" s="9">
        <v>369.0</v>
      </c>
      <c r="E214" s="8" t="s">
        <v>340</v>
      </c>
      <c r="F214" s="10">
        <v>0.0</v>
      </c>
      <c r="G214" s="9">
        <v>0.0</v>
      </c>
      <c r="H214" s="9" t="str">
        <f t="shared" si="1"/>
        <v>No</v>
      </c>
      <c r="I214" s="9" t="s">
        <v>524</v>
      </c>
      <c r="J214" s="9" t="s">
        <v>524</v>
      </c>
      <c r="K214" s="9" t="str">
        <f t="shared" si="4"/>
        <v>No</v>
      </c>
      <c r="L214" s="9">
        <v>0.0</v>
      </c>
      <c r="M214" s="9">
        <v>0.0</v>
      </c>
      <c r="N214" s="9" t="str">
        <f t="shared" si="7"/>
        <v>No</v>
      </c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>
        <v>167.0</v>
      </c>
      <c r="B215" s="8" t="s">
        <v>333</v>
      </c>
      <c r="C215" s="7" t="s">
        <v>31</v>
      </c>
      <c r="D215" s="9">
        <v>354.0</v>
      </c>
      <c r="E215" s="8" t="s">
        <v>341</v>
      </c>
      <c r="F215" s="10">
        <v>0.0</v>
      </c>
      <c r="G215" s="9">
        <v>0.0</v>
      </c>
      <c r="H215" s="9" t="str">
        <f t="shared" si="1"/>
        <v>No</v>
      </c>
      <c r="I215" s="9" t="s">
        <v>524</v>
      </c>
      <c r="J215" s="9" t="s">
        <v>524</v>
      </c>
      <c r="K215" s="9" t="str">
        <f t="shared" si="4"/>
        <v>No</v>
      </c>
      <c r="L215" s="9">
        <v>0.0</v>
      </c>
      <c r="M215" s="9">
        <v>0.0</v>
      </c>
      <c r="N215" s="9" t="str">
        <f t="shared" si="7"/>
        <v>No</v>
      </c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>
        <v>117.0</v>
      </c>
      <c r="B216" s="8" t="s">
        <v>342</v>
      </c>
      <c r="C216" s="7" t="s">
        <v>66</v>
      </c>
      <c r="D216" s="9">
        <v>206.0</v>
      </c>
      <c r="E216" s="8" t="s">
        <v>343</v>
      </c>
      <c r="F216" s="10">
        <v>1.0</v>
      </c>
      <c r="G216" s="9">
        <v>1.0</v>
      </c>
      <c r="H216" s="9" t="str">
        <f t="shared" si="1"/>
        <v>No</v>
      </c>
      <c r="I216" s="9">
        <v>2002.0</v>
      </c>
      <c r="J216" s="9">
        <v>2002.0</v>
      </c>
      <c r="K216" s="9" t="str">
        <f t="shared" si="4"/>
        <v>No</v>
      </c>
      <c r="L216" s="9">
        <v>1.0</v>
      </c>
      <c r="M216" s="9">
        <v>1.0</v>
      </c>
      <c r="N216" s="9" t="str">
        <f t="shared" si="7"/>
        <v>No</v>
      </c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>
        <v>117.0</v>
      </c>
      <c r="B217" s="8" t="s">
        <v>342</v>
      </c>
      <c r="C217" s="7" t="s">
        <v>66</v>
      </c>
      <c r="D217" s="9">
        <v>117.0</v>
      </c>
      <c r="E217" s="8" t="s">
        <v>344</v>
      </c>
      <c r="F217" s="10">
        <v>2.0</v>
      </c>
      <c r="G217" s="9">
        <v>2.0</v>
      </c>
      <c r="H217" s="9" t="str">
        <f t="shared" si="1"/>
        <v>No</v>
      </c>
      <c r="I217" s="9">
        <v>1995.0</v>
      </c>
      <c r="J217" s="9">
        <v>2017.0</v>
      </c>
      <c r="K217" s="9" t="str">
        <f t="shared" si="4"/>
        <v>Yes</v>
      </c>
      <c r="L217" s="9">
        <v>1.0</v>
      </c>
      <c r="M217" s="9">
        <v>1.0</v>
      </c>
      <c r="N217" s="9" t="str">
        <f t="shared" si="7"/>
        <v>No</v>
      </c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>
        <v>18.0</v>
      </c>
      <c r="B218" s="8" t="s">
        <v>345</v>
      </c>
      <c r="C218" s="7" t="s">
        <v>35</v>
      </c>
      <c r="D218" s="9">
        <v>18.0</v>
      </c>
      <c r="E218" s="8" t="s">
        <v>346</v>
      </c>
      <c r="F218" s="10">
        <v>2.0</v>
      </c>
      <c r="G218" s="9">
        <v>2.0</v>
      </c>
      <c r="H218" s="9" t="str">
        <f t="shared" si="1"/>
        <v>No</v>
      </c>
      <c r="I218" s="9">
        <v>2002.0</v>
      </c>
      <c r="J218" s="9">
        <v>2019.0</v>
      </c>
      <c r="K218" s="9" t="str">
        <f t="shared" si="4"/>
        <v>Yes</v>
      </c>
      <c r="L218" s="9">
        <v>1.0</v>
      </c>
      <c r="M218" s="9">
        <v>1.0</v>
      </c>
      <c r="N218" s="9" t="str">
        <f t="shared" si="7"/>
        <v>No</v>
      </c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>
        <v>18.0</v>
      </c>
      <c r="B219" s="8" t="s">
        <v>345</v>
      </c>
      <c r="C219" s="7" t="s">
        <v>35</v>
      </c>
      <c r="D219" s="9">
        <v>19.0</v>
      </c>
      <c r="E219" s="8" t="s">
        <v>347</v>
      </c>
      <c r="F219" s="10">
        <v>1.0</v>
      </c>
      <c r="G219" s="9">
        <v>1.0</v>
      </c>
      <c r="H219" s="9" t="str">
        <f t="shared" si="1"/>
        <v>No</v>
      </c>
      <c r="I219" s="9">
        <v>2002.0</v>
      </c>
      <c r="J219" s="9">
        <v>2019.0</v>
      </c>
      <c r="K219" s="9" t="str">
        <f t="shared" si="4"/>
        <v>Yes</v>
      </c>
      <c r="L219" s="9">
        <v>0.0</v>
      </c>
      <c r="M219" s="9">
        <v>1.0</v>
      </c>
      <c r="N219" s="9" t="str">
        <f t="shared" si="7"/>
        <v>Yes</v>
      </c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>
        <v>135.0</v>
      </c>
      <c r="B220" s="8" t="s">
        <v>348</v>
      </c>
      <c r="C220" s="7" t="s">
        <v>31</v>
      </c>
      <c r="D220" s="9">
        <v>135.0</v>
      </c>
      <c r="E220" s="8" t="s">
        <v>349</v>
      </c>
      <c r="F220" s="10">
        <v>0.0</v>
      </c>
      <c r="G220" s="9">
        <v>0.0</v>
      </c>
      <c r="H220" s="9" t="str">
        <f t="shared" si="1"/>
        <v>No</v>
      </c>
      <c r="I220" s="9" t="s">
        <v>524</v>
      </c>
      <c r="J220" s="9" t="s">
        <v>524</v>
      </c>
      <c r="K220" s="9" t="str">
        <f t="shared" si="4"/>
        <v>No</v>
      </c>
      <c r="L220" s="9">
        <v>0.0</v>
      </c>
      <c r="M220" s="9">
        <v>0.0</v>
      </c>
      <c r="N220" s="9" t="str">
        <f t="shared" si="7"/>
        <v>No</v>
      </c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>
        <v>135.0</v>
      </c>
      <c r="B221" s="8" t="s">
        <v>348</v>
      </c>
      <c r="C221" s="7" t="s">
        <v>31</v>
      </c>
      <c r="D221" s="9">
        <v>177.0</v>
      </c>
      <c r="E221" s="8" t="s">
        <v>350</v>
      </c>
      <c r="F221" s="10">
        <v>2.0</v>
      </c>
      <c r="G221" s="9">
        <v>2.0</v>
      </c>
      <c r="H221" s="9" t="str">
        <f t="shared" si="1"/>
        <v>No</v>
      </c>
      <c r="I221" s="9">
        <v>2006.0</v>
      </c>
      <c r="J221" s="9">
        <v>2019.0</v>
      </c>
      <c r="K221" s="9" t="str">
        <f t="shared" si="4"/>
        <v>Yes</v>
      </c>
      <c r="L221" s="9">
        <v>1.0</v>
      </c>
      <c r="M221" s="9">
        <v>1.0</v>
      </c>
      <c r="N221" s="9" t="str">
        <f t="shared" si="7"/>
        <v>No</v>
      </c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>
        <v>99.0</v>
      </c>
      <c r="B222" s="8" t="s">
        <v>351</v>
      </c>
      <c r="C222" s="7" t="s">
        <v>35</v>
      </c>
      <c r="D222" s="9">
        <v>99.0</v>
      </c>
      <c r="E222" s="8" t="s">
        <v>352</v>
      </c>
      <c r="F222" s="10">
        <v>1.0</v>
      </c>
      <c r="G222" s="9">
        <v>1.0</v>
      </c>
      <c r="H222" s="9" t="str">
        <f t="shared" si="1"/>
        <v>No</v>
      </c>
      <c r="I222" s="9">
        <v>2005.0</v>
      </c>
      <c r="J222" s="9">
        <v>2020.0</v>
      </c>
      <c r="K222" s="9" t="str">
        <f t="shared" si="4"/>
        <v>Yes</v>
      </c>
      <c r="L222" s="9">
        <v>1.0</v>
      </c>
      <c r="M222" s="9">
        <v>1.0</v>
      </c>
      <c r="N222" s="9" t="str">
        <f t="shared" si="7"/>
        <v>No</v>
      </c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>
        <v>280.0</v>
      </c>
      <c r="B223" s="8" t="s">
        <v>353</v>
      </c>
      <c r="C223" s="7" t="s">
        <v>25</v>
      </c>
      <c r="D223" s="9">
        <v>11.0</v>
      </c>
      <c r="E223" s="8" t="s">
        <v>354</v>
      </c>
      <c r="F223" s="10">
        <v>0.0</v>
      </c>
      <c r="G223" s="9">
        <v>0.0</v>
      </c>
      <c r="H223" s="9" t="str">
        <f t="shared" si="1"/>
        <v>No</v>
      </c>
      <c r="I223" s="9" t="s">
        <v>524</v>
      </c>
      <c r="J223" s="9" t="s">
        <v>524</v>
      </c>
      <c r="K223" s="9" t="str">
        <f t="shared" si="4"/>
        <v>No</v>
      </c>
      <c r="L223" s="9">
        <v>0.0</v>
      </c>
      <c r="M223" s="9">
        <v>0.0</v>
      </c>
      <c r="N223" s="9" t="str">
        <f t="shared" si="7"/>
        <v>No</v>
      </c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>
        <v>280.0</v>
      </c>
      <c r="B224" s="8" t="s">
        <v>353</v>
      </c>
      <c r="C224" s="7" t="s">
        <v>25</v>
      </c>
      <c r="D224" s="9">
        <v>280.0</v>
      </c>
      <c r="E224" s="8" t="s">
        <v>355</v>
      </c>
      <c r="F224" s="10">
        <v>0.0</v>
      </c>
      <c r="G224" s="9">
        <v>0.0</v>
      </c>
      <c r="H224" s="9" t="str">
        <f t="shared" si="1"/>
        <v>No</v>
      </c>
      <c r="I224" s="9" t="s">
        <v>524</v>
      </c>
      <c r="J224" s="9" t="s">
        <v>524</v>
      </c>
      <c r="K224" s="9" t="str">
        <f t="shared" si="4"/>
        <v>No</v>
      </c>
      <c r="L224" s="9">
        <v>1.0</v>
      </c>
      <c r="M224" s="9">
        <v>1.0</v>
      </c>
      <c r="N224" s="9" t="str">
        <f t="shared" si="7"/>
        <v>No</v>
      </c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11">
        <v>93.0</v>
      </c>
      <c r="B225" s="8" t="s">
        <v>356</v>
      </c>
      <c r="C225" s="7" t="s">
        <v>25</v>
      </c>
      <c r="D225" s="9">
        <v>129.0</v>
      </c>
      <c r="E225" s="8" t="s">
        <v>357</v>
      </c>
      <c r="F225" s="10">
        <v>1.0</v>
      </c>
      <c r="G225" s="9">
        <v>1.0</v>
      </c>
      <c r="H225" s="9" t="str">
        <f t="shared" si="1"/>
        <v>No</v>
      </c>
      <c r="I225" s="9">
        <v>2001.0</v>
      </c>
      <c r="J225" s="9">
        <v>2020.0</v>
      </c>
      <c r="K225" s="9" t="str">
        <f t="shared" si="4"/>
        <v>Yes</v>
      </c>
      <c r="L225" s="9">
        <v>1.0</v>
      </c>
      <c r="M225" s="9">
        <v>1.0</v>
      </c>
      <c r="N225" s="9" t="str">
        <f t="shared" si="7"/>
        <v>No</v>
      </c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1">
        <v>93.0</v>
      </c>
      <c r="B226" s="8" t="s">
        <v>356</v>
      </c>
      <c r="C226" s="7" t="s">
        <v>25</v>
      </c>
      <c r="D226" s="9">
        <v>93.0</v>
      </c>
      <c r="E226" s="8" t="s">
        <v>358</v>
      </c>
      <c r="F226" s="10">
        <v>2.0</v>
      </c>
      <c r="G226" s="9">
        <v>2.0</v>
      </c>
      <c r="H226" s="9" t="str">
        <f t="shared" si="1"/>
        <v>No</v>
      </c>
      <c r="I226" s="9">
        <v>2005.0</v>
      </c>
      <c r="J226" s="9" t="s">
        <v>612</v>
      </c>
      <c r="K226" s="9" t="str">
        <f t="shared" si="4"/>
        <v>Yes</v>
      </c>
      <c r="L226" s="9">
        <v>1.0</v>
      </c>
      <c r="M226" s="9">
        <v>1.0</v>
      </c>
      <c r="N226" s="9" t="str">
        <f t="shared" si="7"/>
        <v>No</v>
      </c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>
        <v>38.0</v>
      </c>
      <c r="B227" s="8" t="s">
        <v>359</v>
      </c>
      <c r="C227" s="7" t="s">
        <v>35</v>
      </c>
      <c r="D227" s="9">
        <v>38.0</v>
      </c>
      <c r="E227" s="8" t="s">
        <v>360</v>
      </c>
      <c r="F227" s="10">
        <v>3.0</v>
      </c>
      <c r="G227" s="9">
        <v>3.0</v>
      </c>
      <c r="H227" s="9" t="str">
        <f t="shared" si="1"/>
        <v>No</v>
      </c>
      <c r="I227" s="9">
        <v>1999.0</v>
      </c>
      <c r="J227" s="9">
        <v>2017.0</v>
      </c>
      <c r="K227" s="9" t="str">
        <f t="shared" si="4"/>
        <v>Yes</v>
      </c>
      <c r="L227" s="9">
        <v>1.0</v>
      </c>
      <c r="M227" s="9">
        <v>1.0</v>
      </c>
      <c r="N227" s="9" t="str">
        <f t="shared" si="7"/>
        <v>No</v>
      </c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>
        <v>45.0</v>
      </c>
      <c r="B228" s="8" t="s">
        <v>361</v>
      </c>
      <c r="C228" s="7" t="s">
        <v>25</v>
      </c>
      <c r="D228" s="9">
        <v>45.0</v>
      </c>
      <c r="E228" s="8" t="s">
        <v>362</v>
      </c>
      <c r="F228" s="10">
        <v>2.0</v>
      </c>
      <c r="G228" s="9">
        <v>2.0</v>
      </c>
      <c r="H228" s="9" t="str">
        <f t="shared" si="1"/>
        <v>No</v>
      </c>
      <c r="I228" s="9">
        <v>2001.0</v>
      </c>
      <c r="J228" s="9" t="s">
        <v>613</v>
      </c>
      <c r="K228" s="9" t="str">
        <f t="shared" si="4"/>
        <v>Yes</v>
      </c>
      <c r="L228" s="9">
        <v>1.0</v>
      </c>
      <c r="M228" s="9">
        <v>1.0</v>
      </c>
      <c r="N228" s="9" t="str">
        <f t="shared" si="7"/>
        <v>No</v>
      </c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>
        <v>45.0</v>
      </c>
      <c r="B229" s="8" t="s">
        <v>361</v>
      </c>
      <c r="C229" s="7" t="s">
        <v>25</v>
      </c>
      <c r="D229" s="9">
        <v>246.0</v>
      </c>
      <c r="E229" s="8" t="s">
        <v>363</v>
      </c>
      <c r="F229" s="10">
        <v>0.0</v>
      </c>
      <c r="G229" s="9">
        <v>0.0</v>
      </c>
      <c r="H229" s="9" t="str">
        <f t="shared" si="1"/>
        <v>No</v>
      </c>
      <c r="I229" s="9" t="s">
        <v>524</v>
      </c>
      <c r="J229" s="9" t="s">
        <v>524</v>
      </c>
      <c r="K229" s="9" t="str">
        <f t="shared" si="4"/>
        <v>No</v>
      </c>
      <c r="L229" s="9">
        <v>0.0</v>
      </c>
      <c r="M229" s="9">
        <v>0.0</v>
      </c>
      <c r="N229" s="9" t="str">
        <f t="shared" si="7"/>
        <v>No</v>
      </c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>
        <v>169.0</v>
      </c>
      <c r="B230" s="8" t="s">
        <v>364</v>
      </c>
      <c r="C230" s="7" t="s">
        <v>31</v>
      </c>
      <c r="D230" s="9">
        <v>171.0</v>
      </c>
      <c r="E230" s="8" t="s">
        <v>365</v>
      </c>
      <c r="F230" s="10">
        <v>0.0</v>
      </c>
      <c r="G230" s="9">
        <v>0.0</v>
      </c>
      <c r="H230" s="9" t="str">
        <f t="shared" si="1"/>
        <v>No</v>
      </c>
      <c r="I230" s="9" t="s">
        <v>524</v>
      </c>
      <c r="J230" s="9" t="s">
        <v>524</v>
      </c>
      <c r="K230" s="9" t="str">
        <f t="shared" si="4"/>
        <v>No</v>
      </c>
      <c r="L230" s="9">
        <v>0.0</v>
      </c>
      <c r="M230" s="7">
        <v>1.0</v>
      </c>
      <c r="N230" s="9" t="str">
        <f t="shared" si="7"/>
        <v>Yes</v>
      </c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>
        <v>169.0</v>
      </c>
      <c r="B231" s="8" t="s">
        <v>364</v>
      </c>
      <c r="C231" s="7" t="s">
        <v>31</v>
      </c>
      <c r="D231" s="9">
        <v>169.0</v>
      </c>
      <c r="E231" s="8" t="s">
        <v>366</v>
      </c>
      <c r="F231" s="10">
        <v>0.0</v>
      </c>
      <c r="G231" s="9">
        <v>0.0</v>
      </c>
      <c r="H231" s="9" t="str">
        <f t="shared" si="1"/>
        <v>No</v>
      </c>
      <c r="I231" s="9" t="s">
        <v>524</v>
      </c>
      <c r="J231" s="9" t="s">
        <v>524</v>
      </c>
      <c r="K231" s="9" t="str">
        <f t="shared" si="4"/>
        <v>No</v>
      </c>
      <c r="L231" s="9">
        <v>0.0</v>
      </c>
      <c r="M231" s="7">
        <v>0.0</v>
      </c>
      <c r="N231" s="9" t="str">
        <f t="shared" si="7"/>
        <v>No</v>
      </c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>
        <v>36.0</v>
      </c>
      <c r="B232" s="8" t="s">
        <v>367</v>
      </c>
      <c r="C232" s="7" t="s">
        <v>31</v>
      </c>
      <c r="D232" s="9">
        <v>43.0</v>
      </c>
      <c r="E232" s="8" t="s">
        <v>368</v>
      </c>
      <c r="F232" s="10">
        <v>0.0</v>
      </c>
      <c r="G232" s="9">
        <v>0.0</v>
      </c>
      <c r="H232" s="9" t="str">
        <f t="shared" si="1"/>
        <v>No</v>
      </c>
      <c r="I232" s="9">
        <v>2008.0</v>
      </c>
      <c r="J232" s="9" t="s">
        <v>524</v>
      </c>
      <c r="K232" s="9" t="str">
        <f t="shared" si="4"/>
        <v>Yes</v>
      </c>
      <c r="L232" s="9">
        <v>0.0</v>
      </c>
      <c r="M232" s="9">
        <v>0.0</v>
      </c>
      <c r="N232" s="9" t="str">
        <f t="shared" si="7"/>
        <v>No</v>
      </c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>
        <v>36.0</v>
      </c>
      <c r="B233" s="8" t="s">
        <v>367</v>
      </c>
      <c r="C233" s="7" t="s">
        <v>31</v>
      </c>
      <c r="D233" s="9">
        <v>36.0</v>
      </c>
      <c r="E233" s="8" t="s">
        <v>369</v>
      </c>
      <c r="F233" s="10">
        <v>5.0</v>
      </c>
      <c r="G233" s="9">
        <v>5.0</v>
      </c>
      <c r="H233" s="9" t="str">
        <f t="shared" si="1"/>
        <v>No</v>
      </c>
      <c r="I233" s="9">
        <v>2002.0</v>
      </c>
      <c r="J233" s="9">
        <v>2021.0</v>
      </c>
      <c r="K233" s="9" t="str">
        <f t="shared" si="4"/>
        <v>Yes</v>
      </c>
      <c r="L233" s="9">
        <v>2.0</v>
      </c>
      <c r="M233" s="9">
        <v>1.0</v>
      </c>
      <c r="N233" s="9" t="str">
        <f t="shared" si="7"/>
        <v>Yes</v>
      </c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7">
        <v>27.0</v>
      </c>
      <c r="B234" s="8" t="s">
        <v>370</v>
      </c>
      <c r="C234" s="7" t="s">
        <v>35</v>
      </c>
      <c r="D234" s="9">
        <v>27.0</v>
      </c>
      <c r="E234" s="8" t="s">
        <v>371</v>
      </c>
      <c r="F234" s="10">
        <v>4.0</v>
      </c>
      <c r="G234" s="9">
        <v>4.0</v>
      </c>
      <c r="H234" s="9" t="str">
        <f t="shared" si="1"/>
        <v>No</v>
      </c>
      <c r="I234" s="9">
        <v>2003.0</v>
      </c>
      <c r="J234" s="9">
        <v>2020.0</v>
      </c>
      <c r="K234" s="9" t="str">
        <f t="shared" si="4"/>
        <v>Yes</v>
      </c>
      <c r="L234" s="9">
        <v>1.0</v>
      </c>
      <c r="M234" s="9">
        <v>1.0</v>
      </c>
      <c r="N234" s="9" t="str">
        <f t="shared" si="7"/>
        <v>No</v>
      </c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>
        <v>67.0</v>
      </c>
      <c r="B235" s="8" t="s">
        <v>372</v>
      </c>
      <c r="C235" s="7" t="s">
        <v>25</v>
      </c>
      <c r="D235" s="9">
        <v>214.0</v>
      </c>
      <c r="E235" s="8" t="s">
        <v>373</v>
      </c>
      <c r="F235" s="10">
        <v>0.0</v>
      </c>
      <c r="G235" s="9">
        <v>0.0</v>
      </c>
      <c r="H235" s="9" t="str">
        <f t="shared" si="1"/>
        <v>No</v>
      </c>
      <c r="I235" s="9" t="s">
        <v>524</v>
      </c>
      <c r="J235" s="9" t="s">
        <v>524</v>
      </c>
      <c r="K235" s="9" t="str">
        <f t="shared" si="4"/>
        <v>No</v>
      </c>
      <c r="L235" s="9">
        <v>0.0</v>
      </c>
      <c r="M235" s="9">
        <v>0.0</v>
      </c>
      <c r="N235" s="9" t="str">
        <f t="shared" si="7"/>
        <v>No</v>
      </c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>
        <v>67.0</v>
      </c>
      <c r="B236" s="8" t="s">
        <v>372</v>
      </c>
      <c r="C236" s="7" t="s">
        <v>25</v>
      </c>
      <c r="D236" s="9">
        <v>225.0</v>
      </c>
      <c r="E236" s="8" t="s">
        <v>374</v>
      </c>
      <c r="F236" s="10">
        <v>0.0</v>
      </c>
      <c r="G236" s="9">
        <v>0.0</v>
      </c>
      <c r="H236" s="9" t="str">
        <f t="shared" si="1"/>
        <v>No</v>
      </c>
      <c r="I236" s="9" t="s">
        <v>524</v>
      </c>
      <c r="J236" s="9" t="s">
        <v>524</v>
      </c>
      <c r="K236" s="9" t="str">
        <f t="shared" si="4"/>
        <v>No</v>
      </c>
      <c r="L236" s="9">
        <v>0.0</v>
      </c>
      <c r="M236" s="9">
        <v>0.0</v>
      </c>
      <c r="N236" s="9" t="str">
        <f t="shared" si="7"/>
        <v>No</v>
      </c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>
        <v>67.0</v>
      </c>
      <c r="B237" s="8" t="s">
        <v>372</v>
      </c>
      <c r="C237" s="7" t="s">
        <v>25</v>
      </c>
      <c r="D237" s="9">
        <v>67.0</v>
      </c>
      <c r="E237" s="8" t="s">
        <v>375</v>
      </c>
      <c r="F237" s="10">
        <v>4.0</v>
      </c>
      <c r="G237" s="9">
        <v>4.0</v>
      </c>
      <c r="H237" s="9" t="str">
        <f t="shared" si="1"/>
        <v>No</v>
      </c>
      <c r="I237" s="9">
        <v>2003.0</v>
      </c>
      <c r="J237" s="9" t="s">
        <v>614</v>
      </c>
      <c r="K237" s="9" t="str">
        <f t="shared" si="4"/>
        <v>Yes</v>
      </c>
      <c r="L237" s="9">
        <v>2.0</v>
      </c>
      <c r="M237" s="9">
        <v>2.0</v>
      </c>
      <c r="N237" s="9" t="str">
        <f t="shared" si="7"/>
        <v>No</v>
      </c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>
        <v>71.0</v>
      </c>
      <c r="B238" s="8" t="s">
        <v>376</v>
      </c>
      <c r="C238" s="7" t="s">
        <v>25</v>
      </c>
      <c r="D238" s="9">
        <v>71.0</v>
      </c>
      <c r="E238" s="8" t="s">
        <v>377</v>
      </c>
      <c r="F238" s="10">
        <v>4.0</v>
      </c>
      <c r="G238" s="9">
        <v>4.0</v>
      </c>
      <c r="H238" s="9" t="str">
        <f t="shared" si="1"/>
        <v>No</v>
      </c>
      <c r="I238" s="9">
        <v>2004.0</v>
      </c>
      <c r="J238" s="9">
        <v>2004.0</v>
      </c>
      <c r="K238" s="9" t="str">
        <f t="shared" si="4"/>
        <v>No</v>
      </c>
      <c r="L238" s="9">
        <v>1.0</v>
      </c>
      <c r="M238" s="9">
        <v>1.0</v>
      </c>
      <c r="N238" s="9" t="str">
        <f t="shared" si="7"/>
        <v>No</v>
      </c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7">
        <v>35.0</v>
      </c>
      <c r="B239" s="8" t="s">
        <v>378</v>
      </c>
      <c r="C239" s="7" t="s">
        <v>66</v>
      </c>
      <c r="D239" s="9">
        <v>314.0</v>
      </c>
      <c r="E239" s="8" t="s">
        <v>379</v>
      </c>
      <c r="F239" s="10">
        <v>0.0</v>
      </c>
      <c r="G239" s="9">
        <v>0.0</v>
      </c>
      <c r="H239" s="9" t="str">
        <f t="shared" si="1"/>
        <v>No</v>
      </c>
      <c r="I239" s="9" t="s">
        <v>524</v>
      </c>
      <c r="J239" s="9" t="s">
        <v>524</v>
      </c>
      <c r="K239" s="9" t="str">
        <f t="shared" si="4"/>
        <v>No</v>
      </c>
      <c r="L239" s="9">
        <v>0.0</v>
      </c>
      <c r="M239" s="9">
        <v>0.0</v>
      </c>
      <c r="N239" s="9" t="str">
        <f t="shared" si="7"/>
        <v>No</v>
      </c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7">
        <v>35.0</v>
      </c>
      <c r="B240" s="8" t="s">
        <v>378</v>
      </c>
      <c r="C240" s="7" t="s">
        <v>66</v>
      </c>
      <c r="D240" s="9">
        <v>35.0</v>
      </c>
      <c r="E240" s="8" t="s">
        <v>380</v>
      </c>
      <c r="F240" s="10">
        <v>1.0</v>
      </c>
      <c r="G240" s="9">
        <v>1.0</v>
      </c>
      <c r="H240" s="9" t="str">
        <f t="shared" si="1"/>
        <v>No</v>
      </c>
      <c r="I240" s="9">
        <v>2007.0</v>
      </c>
      <c r="J240" s="9">
        <v>2007.0</v>
      </c>
      <c r="K240" s="9" t="str">
        <f t="shared" si="4"/>
        <v>No</v>
      </c>
      <c r="L240" s="9">
        <v>1.0</v>
      </c>
      <c r="M240" s="9">
        <v>1.0</v>
      </c>
      <c r="N240" s="9" t="str">
        <f t="shared" si="7"/>
        <v>No</v>
      </c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>
        <v>8.0</v>
      </c>
      <c r="B241" s="8" t="s">
        <v>381</v>
      </c>
      <c r="C241" s="7" t="s">
        <v>40</v>
      </c>
      <c r="D241" s="9">
        <v>8.0</v>
      </c>
      <c r="E241" s="8" t="s">
        <v>382</v>
      </c>
      <c r="F241" s="10">
        <v>4.0</v>
      </c>
      <c r="G241" s="9">
        <v>2.0</v>
      </c>
      <c r="H241" s="9" t="str">
        <f t="shared" si="1"/>
        <v>Yes</v>
      </c>
      <c r="I241" s="9">
        <v>1999.0</v>
      </c>
      <c r="J241" s="9">
        <v>1999.0</v>
      </c>
      <c r="K241" s="9" t="str">
        <f t="shared" si="4"/>
        <v>No</v>
      </c>
      <c r="L241" s="9">
        <v>2.0</v>
      </c>
      <c r="M241" s="9">
        <v>1.0</v>
      </c>
      <c r="N241" s="9" t="str">
        <f t="shared" si="7"/>
        <v>Yes</v>
      </c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7">
        <v>8.0</v>
      </c>
      <c r="B242" s="8" t="s">
        <v>381</v>
      </c>
      <c r="C242" s="7" t="s">
        <v>40</v>
      </c>
      <c r="D242" s="9">
        <v>66.0</v>
      </c>
      <c r="E242" s="8" t="s">
        <v>383</v>
      </c>
      <c r="F242" s="10">
        <v>0.0</v>
      </c>
      <c r="G242" s="9">
        <v>2.0</v>
      </c>
      <c r="H242" s="9" t="str">
        <f t="shared" si="1"/>
        <v>Yes</v>
      </c>
      <c r="I242" s="9" t="s">
        <v>524</v>
      </c>
      <c r="J242" s="9">
        <v>1999.0</v>
      </c>
      <c r="K242" s="9" t="str">
        <f t="shared" si="4"/>
        <v>Yes</v>
      </c>
      <c r="L242" s="9">
        <v>0.0</v>
      </c>
      <c r="M242" s="9">
        <v>1.0</v>
      </c>
      <c r="N242" s="9" t="str">
        <f t="shared" si="7"/>
        <v>Yes</v>
      </c>
      <c r="O242" s="34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11">
        <v>114.0</v>
      </c>
      <c r="B243" s="22" t="s">
        <v>384</v>
      </c>
      <c r="C243" s="11" t="s">
        <v>66</v>
      </c>
      <c r="D243" s="12">
        <v>114.0</v>
      </c>
      <c r="E243" s="22" t="s">
        <v>385</v>
      </c>
      <c r="F243" s="23">
        <v>2.0</v>
      </c>
      <c r="G243" s="12">
        <v>2.0</v>
      </c>
      <c r="H243" s="12" t="str">
        <f t="shared" si="1"/>
        <v>No</v>
      </c>
      <c r="I243" s="12">
        <v>2002.0</v>
      </c>
      <c r="J243" s="12">
        <v>2000.0</v>
      </c>
      <c r="K243" s="12" t="str">
        <f t="shared" si="4"/>
        <v>Yes</v>
      </c>
      <c r="L243" s="12">
        <v>1.0</v>
      </c>
      <c r="M243" s="12">
        <v>1.0</v>
      </c>
      <c r="N243" s="12" t="str">
        <f t="shared" si="7"/>
        <v>No</v>
      </c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13">
        <v>153.0</v>
      </c>
      <c r="B244" s="14" t="s">
        <v>386</v>
      </c>
      <c r="C244" s="13" t="s">
        <v>35</v>
      </c>
      <c r="D244" s="15">
        <v>185.0</v>
      </c>
      <c r="E244" s="14" t="s">
        <v>387</v>
      </c>
      <c r="F244" s="16">
        <v>0.0</v>
      </c>
      <c r="G244" s="15"/>
      <c r="H244" s="15" t="str">
        <f t="shared" si="1"/>
        <v>No</v>
      </c>
      <c r="I244" s="15"/>
      <c r="J244" s="15"/>
      <c r="K244" s="15" t="str">
        <f t="shared" si="4"/>
        <v>No</v>
      </c>
      <c r="L244" s="15"/>
      <c r="M244" s="15"/>
      <c r="N244" s="15" t="str">
        <f t="shared" si="7"/>
        <v>No</v>
      </c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>
        <v>153.0</v>
      </c>
      <c r="B245" s="8" t="s">
        <v>386</v>
      </c>
      <c r="C245" s="7" t="s">
        <v>35</v>
      </c>
      <c r="D245" s="9">
        <v>153.0</v>
      </c>
      <c r="E245" s="8" t="s">
        <v>389</v>
      </c>
      <c r="F245" s="10">
        <v>0.0</v>
      </c>
      <c r="G245" s="9">
        <v>0.0</v>
      </c>
      <c r="H245" s="9" t="str">
        <f t="shared" si="1"/>
        <v>No</v>
      </c>
      <c r="I245" s="9" t="s">
        <v>524</v>
      </c>
      <c r="J245" s="9" t="s">
        <v>524</v>
      </c>
      <c r="K245" s="9" t="str">
        <f t="shared" si="4"/>
        <v>No</v>
      </c>
      <c r="L245" s="9">
        <v>0.0</v>
      </c>
      <c r="M245" s="9">
        <v>0.0</v>
      </c>
      <c r="N245" s="9" t="str">
        <f t="shared" si="7"/>
        <v>No</v>
      </c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>
        <v>221.0</v>
      </c>
      <c r="B246" s="8" t="s">
        <v>390</v>
      </c>
      <c r="C246" s="7" t="s">
        <v>31</v>
      </c>
      <c r="D246" s="9">
        <v>221.0</v>
      </c>
      <c r="E246" s="8" t="s">
        <v>391</v>
      </c>
      <c r="F246" s="10">
        <v>1.0</v>
      </c>
      <c r="G246" s="9">
        <v>1.0</v>
      </c>
      <c r="H246" s="9" t="str">
        <f t="shared" si="1"/>
        <v>No</v>
      </c>
      <c r="I246" s="9">
        <v>2007.0</v>
      </c>
      <c r="J246" s="9">
        <v>2007.0</v>
      </c>
      <c r="K246" s="9" t="str">
        <f t="shared" si="4"/>
        <v>No</v>
      </c>
      <c r="L246" s="9">
        <v>0.0</v>
      </c>
      <c r="M246" s="9">
        <v>0.0</v>
      </c>
      <c r="N246" s="9" t="str">
        <f t="shared" si="7"/>
        <v>No</v>
      </c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>
        <v>221.0</v>
      </c>
      <c r="B247" s="8" t="s">
        <v>390</v>
      </c>
      <c r="C247" s="7" t="s">
        <v>31</v>
      </c>
      <c r="D247" s="9">
        <v>333.0</v>
      </c>
      <c r="E247" s="8" t="s">
        <v>392</v>
      </c>
      <c r="F247" s="10">
        <v>0.0</v>
      </c>
      <c r="G247" s="9">
        <v>0.0</v>
      </c>
      <c r="H247" s="9" t="str">
        <f t="shared" si="1"/>
        <v>No</v>
      </c>
      <c r="I247" s="9" t="s">
        <v>524</v>
      </c>
      <c r="J247" s="9" t="s">
        <v>524</v>
      </c>
      <c r="K247" s="9" t="str">
        <f t="shared" si="4"/>
        <v>No</v>
      </c>
      <c r="L247" s="9">
        <v>0.0</v>
      </c>
      <c r="M247" s="9">
        <v>0.0</v>
      </c>
      <c r="N247" s="9" t="str">
        <f t="shared" si="7"/>
        <v>No</v>
      </c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>
        <v>73.0</v>
      </c>
      <c r="B248" s="8" t="s">
        <v>393</v>
      </c>
      <c r="C248" s="7" t="s">
        <v>31</v>
      </c>
      <c r="D248" s="9">
        <v>156.0</v>
      </c>
      <c r="E248" s="8" t="s">
        <v>394</v>
      </c>
      <c r="F248" s="10">
        <v>1.0</v>
      </c>
      <c r="G248" s="9">
        <v>1.0</v>
      </c>
      <c r="H248" s="9" t="str">
        <f t="shared" si="1"/>
        <v>No</v>
      </c>
      <c r="I248" s="9">
        <v>2003.0</v>
      </c>
      <c r="J248" s="7">
        <v>2003.0</v>
      </c>
      <c r="K248" s="9" t="str">
        <f t="shared" si="4"/>
        <v>No</v>
      </c>
      <c r="L248" s="9">
        <v>3.0</v>
      </c>
      <c r="M248" s="7">
        <v>1.0</v>
      </c>
      <c r="N248" s="9" t="str">
        <f t="shared" si="7"/>
        <v>Yes</v>
      </c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7">
        <v>73.0</v>
      </c>
      <c r="B249" s="8" t="s">
        <v>393</v>
      </c>
      <c r="C249" s="7" t="s">
        <v>31</v>
      </c>
      <c r="D249" s="9">
        <v>311.0</v>
      </c>
      <c r="E249" s="8" t="s">
        <v>395</v>
      </c>
      <c r="F249" s="10">
        <v>0.0</v>
      </c>
      <c r="G249" s="9">
        <v>0.0</v>
      </c>
      <c r="H249" s="9" t="str">
        <f t="shared" si="1"/>
        <v>No</v>
      </c>
      <c r="I249" s="9" t="s">
        <v>524</v>
      </c>
      <c r="J249" s="9" t="s">
        <v>524</v>
      </c>
      <c r="K249" s="9" t="str">
        <f t="shared" si="4"/>
        <v>No</v>
      </c>
      <c r="L249" s="9">
        <v>0.0</v>
      </c>
      <c r="M249" s="9">
        <v>0.0</v>
      </c>
      <c r="N249" s="9" t="str">
        <f t="shared" si="7"/>
        <v>No</v>
      </c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7">
        <v>73.0</v>
      </c>
      <c r="B250" s="8" t="s">
        <v>393</v>
      </c>
      <c r="C250" s="7" t="s">
        <v>31</v>
      </c>
      <c r="D250" s="9">
        <v>73.0</v>
      </c>
      <c r="E250" s="8" t="s">
        <v>396</v>
      </c>
      <c r="F250" s="10">
        <v>3.0</v>
      </c>
      <c r="G250" s="9">
        <v>3.0</v>
      </c>
      <c r="H250" s="9" t="str">
        <f t="shared" si="1"/>
        <v>No</v>
      </c>
      <c r="I250" s="9">
        <v>1999.0</v>
      </c>
      <c r="J250" s="7">
        <v>2019.0</v>
      </c>
      <c r="K250" s="9" t="str">
        <f t="shared" si="4"/>
        <v>Yes</v>
      </c>
      <c r="L250" s="9">
        <v>1.0</v>
      </c>
      <c r="M250" s="7">
        <v>3.0</v>
      </c>
      <c r="N250" s="9" t="str">
        <f t="shared" si="7"/>
        <v>Yes</v>
      </c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7">
        <v>170.0</v>
      </c>
      <c r="B251" s="8" t="s">
        <v>397</v>
      </c>
      <c r="C251" s="7" t="s">
        <v>31</v>
      </c>
      <c r="D251" s="9">
        <v>94.0</v>
      </c>
      <c r="E251" s="8" t="s">
        <v>398</v>
      </c>
      <c r="F251" s="10">
        <v>0.0</v>
      </c>
      <c r="G251" s="9">
        <v>0.0</v>
      </c>
      <c r="H251" s="9" t="str">
        <f t="shared" si="1"/>
        <v>No</v>
      </c>
      <c r="I251" s="9" t="s">
        <v>524</v>
      </c>
      <c r="J251" s="9" t="s">
        <v>524</v>
      </c>
      <c r="K251" s="9" t="str">
        <f t="shared" si="4"/>
        <v>No</v>
      </c>
      <c r="L251" s="9" t="s">
        <v>524</v>
      </c>
      <c r="M251" s="9" t="s">
        <v>524</v>
      </c>
      <c r="N251" s="9" t="str">
        <f t="shared" si="7"/>
        <v>No</v>
      </c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7">
        <v>170.0</v>
      </c>
      <c r="B252" s="8" t="s">
        <v>397</v>
      </c>
      <c r="C252" s="7" t="s">
        <v>31</v>
      </c>
      <c r="D252" s="9">
        <v>216.0</v>
      </c>
      <c r="E252" s="8" t="s">
        <v>399</v>
      </c>
      <c r="F252" s="10">
        <v>1.0</v>
      </c>
      <c r="G252" s="9">
        <v>1.0</v>
      </c>
      <c r="H252" s="9" t="str">
        <f t="shared" si="1"/>
        <v>No</v>
      </c>
      <c r="I252" s="9" t="s">
        <v>524</v>
      </c>
      <c r="J252" s="9" t="s">
        <v>524</v>
      </c>
      <c r="K252" s="9" t="str">
        <f t="shared" si="4"/>
        <v>No</v>
      </c>
      <c r="L252" s="9">
        <v>1.0</v>
      </c>
      <c r="M252" s="9">
        <v>1.0</v>
      </c>
      <c r="N252" s="9" t="str">
        <f t="shared" si="7"/>
        <v>No</v>
      </c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7">
        <v>170.0</v>
      </c>
      <c r="B253" s="8" t="s">
        <v>397</v>
      </c>
      <c r="C253" s="7" t="s">
        <v>31</v>
      </c>
      <c r="D253" s="9">
        <v>170.0</v>
      </c>
      <c r="E253" s="8" t="s">
        <v>400</v>
      </c>
      <c r="F253" s="10">
        <v>2.0</v>
      </c>
      <c r="G253" s="9">
        <v>2.0</v>
      </c>
      <c r="H253" s="9" t="str">
        <f t="shared" si="1"/>
        <v>No</v>
      </c>
      <c r="I253" s="9">
        <v>2008.0</v>
      </c>
      <c r="J253" s="9">
        <v>2008.0</v>
      </c>
      <c r="K253" s="9" t="str">
        <f t="shared" si="4"/>
        <v>No</v>
      </c>
      <c r="L253" s="9">
        <v>2.0</v>
      </c>
      <c r="M253" s="9">
        <v>2.0</v>
      </c>
      <c r="N253" s="9" t="str">
        <f t="shared" si="7"/>
        <v>No</v>
      </c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7">
        <v>97.0</v>
      </c>
      <c r="B254" s="8" t="s">
        <v>401</v>
      </c>
      <c r="C254" s="7" t="s">
        <v>35</v>
      </c>
      <c r="D254" s="9">
        <v>154.0</v>
      </c>
      <c r="E254" s="8" t="s">
        <v>402</v>
      </c>
      <c r="F254" s="10">
        <v>0.0</v>
      </c>
      <c r="G254" s="9">
        <v>0.0</v>
      </c>
      <c r="H254" s="9" t="str">
        <f t="shared" si="1"/>
        <v>No</v>
      </c>
      <c r="I254" s="9" t="s">
        <v>524</v>
      </c>
      <c r="J254" s="9" t="s">
        <v>524</v>
      </c>
      <c r="K254" s="9" t="str">
        <f t="shared" si="4"/>
        <v>No</v>
      </c>
      <c r="L254" s="9">
        <v>0.0</v>
      </c>
      <c r="M254" s="9">
        <v>0.0</v>
      </c>
      <c r="N254" s="9" t="str">
        <f t="shared" si="7"/>
        <v>No</v>
      </c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7">
        <v>97.0</v>
      </c>
      <c r="B255" s="8" t="s">
        <v>401</v>
      </c>
      <c r="C255" s="7" t="s">
        <v>35</v>
      </c>
      <c r="D255" s="9">
        <v>97.0</v>
      </c>
      <c r="E255" s="8" t="s">
        <v>403</v>
      </c>
      <c r="F255" s="10">
        <v>4.0</v>
      </c>
      <c r="G255" s="9">
        <v>4.0</v>
      </c>
      <c r="H255" s="9" t="str">
        <f t="shared" si="1"/>
        <v>No</v>
      </c>
      <c r="I255" s="9">
        <v>1998.0</v>
      </c>
      <c r="J255" s="9">
        <v>1998.0</v>
      </c>
      <c r="K255" s="9" t="str">
        <f t="shared" si="4"/>
        <v>No</v>
      </c>
      <c r="L255" s="9">
        <v>3.0</v>
      </c>
      <c r="M255" s="9">
        <v>3.0</v>
      </c>
      <c r="N255" s="9" t="str">
        <f t="shared" si="7"/>
        <v>No</v>
      </c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7">
        <v>234.0</v>
      </c>
      <c r="B256" s="8" t="s">
        <v>404</v>
      </c>
      <c r="C256" s="7" t="s">
        <v>31</v>
      </c>
      <c r="D256" s="9">
        <v>234.0</v>
      </c>
      <c r="E256" s="8" t="s">
        <v>405</v>
      </c>
      <c r="F256" s="10">
        <v>2.0</v>
      </c>
      <c r="G256" s="9">
        <v>2.0</v>
      </c>
      <c r="H256" s="9" t="str">
        <f t="shared" si="1"/>
        <v>No</v>
      </c>
      <c r="I256" s="9">
        <v>1999.0</v>
      </c>
      <c r="J256" s="9">
        <v>1999.0</v>
      </c>
      <c r="K256" s="9" t="str">
        <f t="shared" si="4"/>
        <v>No</v>
      </c>
      <c r="L256" s="9">
        <v>1.0</v>
      </c>
      <c r="M256" s="9">
        <v>1.0</v>
      </c>
      <c r="N256" s="9" t="str">
        <f t="shared" si="7"/>
        <v>No</v>
      </c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18">
        <v>63.0</v>
      </c>
      <c r="B257" s="8" t="s">
        <v>406</v>
      </c>
      <c r="C257" s="7" t="s">
        <v>25</v>
      </c>
      <c r="D257" s="9">
        <v>245.0</v>
      </c>
      <c r="E257" s="8" t="s">
        <v>407</v>
      </c>
      <c r="F257" s="10">
        <v>1.0</v>
      </c>
      <c r="G257" s="9">
        <v>1.0</v>
      </c>
      <c r="H257" s="9" t="str">
        <f t="shared" si="1"/>
        <v>No</v>
      </c>
      <c r="I257" s="9" t="s">
        <v>524</v>
      </c>
      <c r="J257" s="19">
        <v>2021.0</v>
      </c>
      <c r="K257" s="9" t="str">
        <f t="shared" si="4"/>
        <v>Yes</v>
      </c>
      <c r="L257" s="9">
        <v>1.0</v>
      </c>
      <c r="M257" s="9">
        <v>1.0</v>
      </c>
      <c r="N257" s="9" t="str">
        <f t="shared" si="7"/>
        <v>No</v>
      </c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7">
        <v>63.0</v>
      </c>
      <c r="B258" s="8" t="s">
        <v>406</v>
      </c>
      <c r="C258" s="7" t="s">
        <v>25</v>
      </c>
      <c r="D258" s="9">
        <v>63.0</v>
      </c>
      <c r="E258" s="8" t="s">
        <v>408</v>
      </c>
      <c r="F258" s="10">
        <v>5.0</v>
      </c>
      <c r="G258" s="9">
        <v>5.0</v>
      </c>
      <c r="H258" s="9" t="str">
        <f t="shared" si="1"/>
        <v>No</v>
      </c>
      <c r="I258" s="9">
        <v>1999.0</v>
      </c>
      <c r="J258" s="9" t="s">
        <v>615</v>
      </c>
      <c r="K258" s="9" t="str">
        <f t="shared" si="4"/>
        <v>Yes</v>
      </c>
      <c r="L258" s="9">
        <v>1.0</v>
      </c>
      <c r="M258" s="9">
        <v>1.0</v>
      </c>
      <c r="N258" s="9" t="str">
        <f t="shared" si="7"/>
        <v>No</v>
      </c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7">
        <v>63.0</v>
      </c>
      <c r="B259" s="8" t="s">
        <v>406</v>
      </c>
      <c r="C259" s="7" t="s">
        <v>25</v>
      </c>
      <c r="D259" s="9">
        <v>193.0</v>
      </c>
      <c r="E259" s="8" t="s">
        <v>409</v>
      </c>
      <c r="F259" s="10">
        <v>0.0</v>
      </c>
      <c r="G259" s="9">
        <v>0.0</v>
      </c>
      <c r="H259" s="9" t="str">
        <f t="shared" si="1"/>
        <v>No</v>
      </c>
      <c r="I259" s="9" t="s">
        <v>524</v>
      </c>
      <c r="J259" s="9" t="s">
        <v>524</v>
      </c>
      <c r="K259" s="9" t="str">
        <f t="shared" si="4"/>
        <v>No</v>
      </c>
      <c r="L259" s="9">
        <v>0.0</v>
      </c>
      <c r="M259" s="9">
        <v>0.0</v>
      </c>
      <c r="N259" s="9" t="str">
        <f t="shared" si="7"/>
        <v>No</v>
      </c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7">
        <v>96.0</v>
      </c>
      <c r="B260" s="8" t="s">
        <v>410</v>
      </c>
      <c r="C260" s="7" t="s">
        <v>31</v>
      </c>
      <c r="D260" s="9">
        <v>96.0</v>
      </c>
      <c r="E260" s="8" t="s">
        <v>411</v>
      </c>
      <c r="F260" s="10">
        <v>2.0</v>
      </c>
      <c r="G260" s="9">
        <v>2.0</v>
      </c>
      <c r="H260" s="9" t="str">
        <f t="shared" si="1"/>
        <v>No</v>
      </c>
      <c r="I260" s="9">
        <v>2007.0</v>
      </c>
      <c r="J260" s="9">
        <v>2007.0</v>
      </c>
      <c r="K260" s="9" t="str">
        <f t="shared" si="4"/>
        <v>No</v>
      </c>
      <c r="L260" s="9">
        <v>1.0</v>
      </c>
      <c r="M260" s="9">
        <v>1.0</v>
      </c>
      <c r="N260" s="9" t="str">
        <f t="shared" si="7"/>
        <v>No</v>
      </c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7">
        <v>42.0</v>
      </c>
      <c r="B261" s="8" t="s">
        <v>412</v>
      </c>
      <c r="C261" s="7" t="s">
        <v>66</v>
      </c>
      <c r="D261" s="9">
        <v>42.0</v>
      </c>
      <c r="E261" s="8" t="s">
        <v>413</v>
      </c>
      <c r="F261" s="10">
        <v>1.0</v>
      </c>
      <c r="G261" s="12">
        <v>1.0</v>
      </c>
      <c r="H261" s="9" t="str">
        <f t="shared" si="1"/>
        <v>No</v>
      </c>
      <c r="I261" s="9" t="s">
        <v>524</v>
      </c>
      <c r="J261" s="12">
        <v>2020.0</v>
      </c>
      <c r="K261" s="9" t="str">
        <f t="shared" si="4"/>
        <v>Yes</v>
      </c>
      <c r="L261" s="9">
        <v>0.0</v>
      </c>
      <c r="M261" s="9">
        <v>2.0</v>
      </c>
      <c r="N261" s="9" t="str">
        <f t="shared" si="7"/>
        <v>Yes</v>
      </c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>
        <v>131.0</v>
      </c>
      <c r="B262" s="8" t="s">
        <v>414</v>
      </c>
      <c r="C262" s="7" t="s">
        <v>31</v>
      </c>
      <c r="D262" s="9">
        <v>131.0</v>
      </c>
      <c r="E262" s="8" t="s">
        <v>415</v>
      </c>
      <c r="F262" s="10">
        <v>2.0</v>
      </c>
      <c r="G262" s="9">
        <v>2.0</v>
      </c>
      <c r="H262" s="9" t="str">
        <f t="shared" si="1"/>
        <v>No</v>
      </c>
      <c r="I262" s="9">
        <v>2004.0</v>
      </c>
      <c r="J262" s="9">
        <v>2020.0</v>
      </c>
      <c r="K262" s="9" t="str">
        <f t="shared" si="4"/>
        <v>Yes</v>
      </c>
      <c r="L262" s="9">
        <v>1.0</v>
      </c>
      <c r="M262" s="9">
        <v>1.0</v>
      </c>
      <c r="N262" s="9" t="str">
        <f t="shared" si="7"/>
        <v>No</v>
      </c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>
        <v>342.0</v>
      </c>
      <c r="B263" s="8" t="s">
        <v>416</v>
      </c>
      <c r="C263" s="7" t="s">
        <v>25</v>
      </c>
      <c r="D263" s="9">
        <v>334.0</v>
      </c>
      <c r="E263" s="8" t="s">
        <v>417</v>
      </c>
      <c r="F263" s="10">
        <v>1.0</v>
      </c>
      <c r="G263" s="9">
        <v>1.0</v>
      </c>
      <c r="H263" s="9" t="str">
        <f t="shared" si="1"/>
        <v>No</v>
      </c>
      <c r="I263" s="6">
        <v>2007.0</v>
      </c>
      <c r="J263" s="9">
        <v>2007.0</v>
      </c>
      <c r="K263" s="9" t="str">
        <f t="shared" si="4"/>
        <v>No</v>
      </c>
      <c r="L263" s="9">
        <v>1.0</v>
      </c>
      <c r="M263" s="9">
        <v>1.0</v>
      </c>
      <c r="N263" s="9" t="str">
        <f t="shared" si="7"/>
        <v>No</v>
      </c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>
        <v>342.0</v>
      </c>
      <c r="B264" s="8" t="s">
        <v>416</v>
      </c>
      <c r="C264" s="7" t="s">
        <v>25</v>
      </c>
      <c r="D264" s="9">
        <v>190.0</v>
      </c>
      <c r="E264" s="8" t="s">
        <v>418</v>
      </c>
      <c r="F264" s="10">
        <v>1.0</v>
      </c>
      <c r="G264" s="9">
        <v>1.0</v>
      </c>
      <c r="H264" s="9" t="str">
        <f t="shared" si="1"/>
        <v>No</v>
      </c>
      <c r="I264" s="9">
        <v>2005.0</v>
      </c>
      <c r="J264" s="9">
        <v>2019.0</v>
      </c>
      <c r="K264" s="9" t="str">
        <f t="shared" si="4"/>
        <v>Yes</v>
      </c>
      <c r="L264" s="9">
        <v>1.0</v>
      </c>
      <c r="M264" s="9">
        <v>1.0</v>
      </c>
      <c r="N264" s="9" t="str">
        <f t="shared" si="7"/>
        <v>No</v>
      </c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>
        <v>342.0</v>
      </c>
      <c r="B265" s="8" t="s">
        <v>416</v>
      </c>
      <c r="C265" s="7" t="s">
        <v>25</v>
      </c>
      <c r="D265" s="9">
        <v>305.0</v>
      </c>
      <c r="E265" s="8" t="s">
        <v>419</v>
      </c>
      <c r="F265" s="10">
        <v>0.0</v>
      </c>
      <c r="G265" s="9">
        <v>0.0</v>
      </c>
      <c r="H265" s="9" t="str">
        <f t="shared" si="1"/>
        <v>No</v>
      </c>
      <c r="I265" s="9" t="s">
        <v>524</v>
      </c>
      <c r="J265" s="9" t="s">
        <v>524</v>
      </c>
      <c r="K265" s="9" t="str">
        <f t="shared" si="4"/>
        <v>No</v>
      </c>
      <c r="L265" s="9">
        <v>0.0</v>
      </c>
      <c r="M265" s="9">
        <v>0.0</v>
      </c>
      <c r="N265" s="9" t="str">
        <f t="shared" si="7"/>
        <v>No</v>
      </c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>
        <v>342.0</v>
      </c>
      <c r="B266" s="8" t="s">
        <v>416</v>
      </c>
      <c r="C266" s="7" t="s">
        <v>25</v>
      </c>
      <c r="D266" s="9">
        <v>353.0</v>
      </c>
      <c r="E266" s="8" t="s">
        <v>420</v>
      </c>
      <c r="F266" s="10">
        <v>0.0</v>
      </c>
      <c r="G266" s="9">
        <v>1.0</v>
      </c>
      <c r="H266" s="9" t="str">
        <f t="shared" si="1"/>
        <v>Yes</v>
      </c>
      <c r="I266" s="9" t="s">
        <v>524</v>
      </c>
      <c r="J266" s="9">
        <v>2020.0</v>
      </c>
      <c r="K266" s="9" t="str">
        <f t="shared" si="4"/>
        <v>Yes</v>
      </c>
      <c r="L266" s="9">
        <v>1.0</v>
      </c>
      <c r="M266" s="9">
        <v>1.0</v>
      </c>
      <c r="N266" s="9" t="str">
        <f t="shared" si="7"/>
        <v>No</v>
      </c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7">
        <v>342.0</v>
      </c>
      <c r="B267" s="8" t="s">
        <v>416</v>
      </c>
      <c r="C267" s="7" t="s">
        <v>25</v>
      </c>
      <c r="D267" s="9">
        <v>342.0</v>
      </c>
      <c r="E267" s="8" t="s">
        <v>421</v>
      </c>
      <c r="F267" s="10">
        <v>0.0</v>
      </c>
      <c r="G267" s="9">
        <v>0.0</v>
      </c>
      <c r="H267" s="9" t="str">
        <f t="shared" si="1"/>
        <v>No</v>
      </c>
      <c r="I267" s="9" t="s">
        <v>524</v>
      </c>
      <c r="J267" s="9" t="s">
        <v>524</v>
      </c>
      <c r="K267" s="9" t="str">
        <f t="shared" si="4"/>
        <v>No</v>
      </c>
      <c r="L267" s="9">
        <v>0.0</v>
      </c>
      <c r="M267" s="9">
        <v>0.0</v>
      </c>
      <c r="N267" s="9" t="str">
        <f t="shared" si="7"/>
        <v>No</v>
      </c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7">
        <v>342.0</v>
      </c>
      <c r="B268" s="8" t="s">
        <v>416</v>
      </c>
      <c r="C268" s="7" t="s">
        <v>25</v>
      </c>
      <c r="D268" s="9">
        <v>356.0</v>
      </c>
      <c r="E268" s="8" t="s">
        <v>422</v>
      </c>
      <c r="F268" s="10">
        <v>1.0</v>
      </c>
      <c r="G268" s="9">
        <v>0.0</v>
      </c>
      <c r="H268" s="9" t="str">
        <f t="shared" si="1"/>
        <v>Yes</v>
      </c>
      <c r="I268" s="9" t="s">
        <v>524</v>
      </c>
      <c r="J268" s="9" t="s">
        <v>524</v>
      </c>
      <c r="K268" s="9" t="str">
        <f t="shared" si="4"/>
        <v>No</v>
      </c>
      <c r="L268" s="9">
        <v>0.0</v>
      </c>
      <c r="M268" s="9">
        <v>1.0</v>
      </c>
      <c r="N268" s="9" t="str">
        <f t="shared" si="7"/>
        <v>Yes</v>
      </c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3">
        <v>261.0</v>
      </c>
      <c r="B269" s="14" t="s">
        <v>423</v>
      </c>
      <c r="C269" s="13" t="s">
        <v>31</v>
      </c>
      <c r="D269" s="15">
        <v>207.0</v>
      </c>
      <c r="E269" s="14" t="s">
        <v>424</v>
      </c>
      <c r="F269" s="16">
        <v>0.0</v>
      </c>
      <c r="G269" s="15">
        <v>0.0</v>
      </c>
      <c r="H269" s="15" t="str">
        <f t="shared" si="1"/>
        <v>No</v>
      </c>
      <c r="I269" s="15" t="s">
        <v>524</v>
      </c>
      <c r="J269" s="15" t="s">
        <v>524</v>
      </c>
      <c r="K269" s="15" t="str">
        <f t="shared" si="4"/>
        <v>No</v>
      </c>
      <c r="L269" s="13">
        <v>0.0</v>
      </c>
      <c r="M269" s="13">
        <v>0.0</v>
      </c>
      <c r="N269" s="15" t="str">
        <f t="shared" si="7"/>
        <v>No</v>
      </c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>
        <v>261.0</v>
      </c>
      <c r="B270" s="8" t="s">
        <v>423</v>
      </c>
      <c r="C270" s="7" t="s">
        <v>31</v>
      </c>
      <c r="D270" s="9">
        <v>276.0</v>
      </c>
      <c r="E270" s="8" t="s">
        <v>425</v>
      </c>
      <c r="F270" s="10">
        <v>0.0</v>
      </c>
      <c r="G270" s="9">
        <v>0.0</v>
      </c>
      <c r="H270" s="9" t="str">
        <f t="shared" si="1"/>
        <v>No</v>
      </c>
      <c r="I270" s="9" t="s">
        <v>524</v>
      </c>
      <c r="J270" s="9" t="s">
        <v>524</v>
      </c>
      <c r="K270" s="9" t="str">
        <f t="shared" si="4"/>
        <v>No</v>
      </c>
      <c r="L270" s="7">
        <v>0.0</v>
      </c>
      <c r="M270" s="7">
        <v>0.0</v>
      </c>
      <c r="N270" s="9" t="str">
        <f t="shared" si="7"/>
        <v>No</v>
      </c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>
        <v>261.0</v>
      </c>
      <c r="B271" s="8" t="s">
        <v>423</v>
      </c>
      <c r="C271" s="7" t="s">
        <v>31</v>
      </c>
      <c r="D271" s="9">
        <v>240.0</v>
      </c>
      <c r="E271" s="8" t="s">
        <v>426</v>
      </c>
      <c r="F271" s="10">
        <v>0.0</v>
      </c>
      <c r="G271" s="9">
        <v>0.0</v>
      </c>
      <c r="H271" s="9" t="str">
        <f t="shared" si="1"/>
        <v>No</v>
      </c>
      <c r="I271" s="9" t="s">
        <v>524</v>
      </c>
      <c r="J271" s="9" t="s">
        <v>524</v>
      </c>
      <c r="K271" s="9" t="str">
        <f t="shared" si="4"/>
        <v>No</v>
      </c>
      <c r="L271" s="7">
        <v>0.0</v>
      </c>
      <c r="M271" s="7">
        <v>0.0</v>
      </c>
      <c r="N271" s="9" t="str">
        <f t="shared" si="7"/>
        <v>No</v>
      </c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>
        <v>261.0</v>
      </c>
      <c r="B272" s="8" t="s">
        <v>423</v>
      </c>
      <c r="C272" s="7" t="s">
        <v>31</v>
      </c>
      <c r="D272" s="9">
        <v>261.0</v>
      </c>
      <c r="E272" s="8" t="s">
        <v>427</v>
      </c>
      <c r="F272" s="10">
        <v>0.0</v>
      </c>
      <c r="G272" s="9">
        <v>0.0</v>
      </c>
      <c r="H272" s="9" t="str">
        <f t="shared" si="1"/>
        <v>No</v>
      </c>
      <c r="I272" s="9" t="s">
        <v>524</v>
      </c>
      <c r="J272" s="9" t="s">
        <v>524</v>
      </c>
      <c r="K272" s="9" t="str">
        <f t="shared" si="4"/>
        <v>No</v>
      </c>
      <c r="L272" s="7">
        <v>0.0</v>
      </c>
      <c r="M272" s="7">
        <v>0.0</v>
      </c>
      <c r="N272" s="9" t="str">
        <f t="shared" si="7"/>
        <v>No</v>
      </c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18">
        <v>61.0</v>
      </c>
      <c r="B273" s="8" t="s">
        <v>428</v>
      </c>
      <c r="C273" s="7" t="s">
        <v>31</v>
      </c>
      <c r="D273" s="9">
        <v>61.0</v>
      </c>
      <c r="E273" s="8" t="s">
        <v>429</v>
      </c>
      <c r="F273" s="10">
        <v>3.0</v>
      </c>
      <c r="G273" s="9">
        <v>3.0</v>
      </c>
      <c r="H273" s="9" t="str">
        <f t="shared" si="1"/>
        <v>No</v>
      </c>
      <c r="I273" s="9">
        <v>2008.0</v>
      </c>
      <c r="J273" s="18">
        <v>2018.0</v>
      </c>
      <c r="K273" s="9" t="str">
        <f t="shared" si="4"/>
        <v>Yes</v>
      </c>
      <c r="L273" s="9">
        <v>0.0</v>
      </c>
      <c r="M273" s="9">
        <v>0.0</v>
      </c>
      <c r="N273" s="9" t="str">
        <f t="shared" si="7"/>
        <v>No</v>
      </c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>
        <v>6.0</v>
      </c>
      <c r="B274" s="8" t="s">
        <v>430</v>
      </c>
      <c r="C274" s="7" t="s">
        <v>35</v>
      </c>
      <c r="D274" s="9">
        <v>6.0</v>
      </c>
      <c r="E274" s="8" t="s">
        <v>431</v>
      </c>
      <c r="F274" s="10">
        <v>0.0</v>
      </c>
      <c r="G274" s="9">
        <v>1.0</v>
      </c>
      <c r="H274" s="9" t="str">
        <f t="shared" si="1"/>
        <v>Yes</v>
      </c>
      <c r="I274" s="9" t="s">
        <v>524</v>
      </c>
      <c r="J274" s="9">
        <v>2021.0</v>
      </c>
      <c r="K274" s="9" t="str">
        <f t="shared" si="4"/>
        <v>Yes</v>
      </c>
      <c r="L274" s="9">
        <v>1.0</v>
      </c>
      <c r="M274" s="9">
        <v>1.0</v>
      </c>
      <c r="N274" s="9" t="str">
        <f t="shared" si="7"/>
        <v>No</v>
      </c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>
        <v>6.0</v>
      </c>
      <c r="B275" s="8" t="s">
        <v>430</v>
      </c>
      <c r="C275" s="7" t="s">
        <v>35</v>
      </c>
      <c r="D275" s="9">
        <v>7.0</v>
      </c>
      <c r="E275" s="8" t="s">
        <v>432</v>
      </c>
      <c r="F275" s="10">
        <v>0.0</v>
      </c>
      <c r="G275" s="9">
        <v>0.0</v>
      </c>
      <c r="H275" s="9" t="str">
        <f t="shared" si="1"/>
        <v>No</v>
      </c>
      <c r="I275" s="9" t="s">
        <v>524</v>
      </c>
      <c r="J275" s="9" t="s">
        <v>524</v>
      </c>
      <c r="K275" s="9" t="str">
        <f t="shared" si="4"/>
        <v>No</v>
      </c>
      <c r="L275" s="9">
        <v>0.0</v>
      </c>
      <c r="M275" s="9">
        <v>0.0</v>
      </c>
      <c r="N275" s="9" t="str">
        <f t="shared" si="7"/>
        <v>No</v>
      </c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7">
        <v>74.0</v>
      </c>
      <c r="B276" s="8" t="s">
        <v>433</v>
      </c>
      <c r="C276" s="7" t="s">
        <v>35</v>
      </c>
      <c r="D276" s="9">
        <v>74.0</v>
      </c>
      <c r="E276" s="8" t="s">
        <v>434</v>
      </c>
      <c r="F276" s="10">
        <v>5.0</v>
      </c>
      <c r="G276" s="9">
        <v>4.0</v>
      </c>
      <c r="H276" s="9" t="str">
        <f t="shared" si="1"/>
        <v>Yes</v>
      </c>
      <c r="I276" s="9">
        <v>2007.0</v>
      </c>
      <c r="J276" s="9">
        <v>2007.0</v>
      </c>
      <c r="K276" s="9" t="str">
        <f t="shared" si="4"/>
        <v>No</v>
      </c>
      <c r="L276" s="6">
        <v>4.0</v>
      </c>
      <c r="M276" s="9">
        <v>4.0</v>
      </c>
      <c r="N276" s="9" t="str">
        <f t="shared" si="7"/>
        <v>No</v>
      </c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>
        <v>23.0</v>
      </c>
      <c r="B277" s="8" t="s">
        <v>435</v>
      </c>
      <c r="C277" s="7" t="s">
        <v>35</v>
      </c>
      <c r="D277" s="9">
        <v>23.0</v>
      </c>
      <c r="E277" s="8" t="s">
        <v>436</v>
      </c>
      <c r="F277" s="10">
        <v>3.0</v>
      </c>
      <c r="G277" s="9">
        <v>3.0</v>
      </c>
      <c r="H277" s="9" t="str">
        <f t="shared" si="1"/>
        <v>No</v>
      </c>
      <c r="I277" s="9">
        <v>2002.0</v>
      </c>
      <c r="J277" s="9">
        <v>2019.0</v>
      </c>
      <c r="K277" s="9" t="str">
        <f t="shared" si="4"/>
        <v>Yes</v>
      </c>
      <c r="L277" s="9">
        <v>1.0</v>
      </c>
      <c r="M277" s="9">
        <v>1.0</v>
      </c>
      <c r="N277" s="9" t="str">
        <f t="shared" si="7"/>
        <v>No</v>
      </c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7">
        <v>62.0</v>
      </c>
      <c r="B278" s="8" t="s">
        <v>437</v>
      </c>
      <c r="C278" s="7" t="s">
        <v>35</v>
      </c>
      <c r="D278" s="9">
        <v>50.0</v>
      </c>
      <c r="E278" s="8" t="s">
        <v>438</v>
      </c>
      <c r="F278" s="10">
        <v>1.0</v>
      </c>
      <c r="G278" s="9">
        <v>1.0</v>
      </c>
      <c r="H278" s="9" t="str">
        <f t="shared" si="1"/>
        <v>No</v>
      </c>
      <c r="I278" s="9">
        <v>2007.0</v>
      </c>
      <c r="J278" s="9">
        <v>2007.0</v>
      </c>
      <c r="K278" s="9" t="str">
        <f t="shared" si="4"/>
        <v>No</v>
      </c>
      <c r="L278" s="9">
        <v>1.0</v>
      </c>
      <c r="M278" s="9">
        <v>1.0</v>
      </c>
      <c r="N278" s="9" t="str">
        <f t="shared" si="7"/>
        <v>No</v>
      </c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7">
        <v>62.0</v>
      </c>
      <c r="B279" s="8" t="s">
        <v>437</v>
      </c>
      <c r="C279" s="7" t="s">
        <v>35</v>
      </c>
      <c r="D279" s="9">
        <v>62.0</v>
      </c>
      <c r="E279" s="8" t="s">
        <v>439</v>
      </c>
      <c r="F279" s="10">
        <v>4.0</v>
      </c>
      <c r="G279" s="9">
        <v>4.0</v>
      </c>
      <c r="H279" s="9" t="str">
        <f t="shared" si="1"/>
        <v>No</v>
      </c>
      <c r="I279" s="9">
        <v>2012.0</v>
      </c>
      <c r="J279" s="9">
        <v>2012.0</v>
      </c>
      <c r="K279" s="9" t="str">
        <f t="shared" si="4"/>
        <v>No</v>
      </c>
      <c r="L279" s="9">
        <v>1.0</v>
      </c>
      <c r="M279" s="9">
        <v>1.0</v>
      </c>
      <c r="N279" s="9" t="str">
        <f t="shared" si="7"/>
        <v>No</v>
      </c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>
        <v>141.0</v>
      </c>
      <c r="B280" s="8" t="s">
        <v>440</v>
      </c>
      <c r="C280" s="7" t="s">
        <v>25</v>
      </c>
      <c r="D280" s="9">
        <v>130.0</v>
      </c>
      <c r="E280" s="8" t="s">
        <v>441</v>
      </c>
      <c r="F280" s="10">
        <v>0.0</v>
      </c>
      <c r="G280" s="9">
        <v>0.0</v>
      </c>
      <c r="H280" s="9" t="str">
        <f t="shared" si="1"/>
        <v>No</v>
      </c>
      <c r="I280" s="9" t="s">
        <v>524</v>
      </c>
      <c r="J280" s="9" t="s">
        <v>524</v>
      </c>
      <c r="K280" s="9" t="str">
        <f t="shared" si="4"/>
        <v>No</v>
      </c>
      <c r="L280" s="9">
        <v>0.0</v>
      </c>
      <c r="M280" s="9">
        <v>0.0</v>
      </c>
      <c r="N280" s="9" t="str">
        <f t="shared" si="7"/>
        <v>No</v>
      </c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>
        <v>141.0</v>
      </c>
      <c r="B281" s="8" t="s">
        <v>440</v>
      </c>
      <c r="C281" s="7" t="s">
        <v>25</v>
      </c>
      <c r="D281" s="9">
        <v>141.0</v>
      </c>
      <c r="E281" s="8" t="s">
        <v>442</v>
      </c>
      <c r="F281" s="10">
        <v>2.0</v>
      </c>
      <c r="G281" s="9">
        <v>2.0</v>
      </c>
      <c r="H281" s="9" t="str">
        <f t="shared" si="1"/>
        <v>No</v>
      </c>
      <c r="I281" s="9">
        <v>2007.0</v>
      </c>
      <c r="J281" s="9">
        <v>2007.0</v>
      </c>
      <c r="K281" s="9" t="str">
        <f t="shared" si="4"/>
        <v>No</v>
      </c>
      <c r="L281" s="9">
        <v>1.0</v>
      </c>
      <c r="M281" s="9">
        <v>1.0</v>
      </c>
      <c r="N281" s="9" t="str">
        <f t="shared" si="7"/>
        <v>No</v>
      </c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>
        <v>116.0</v>
      </c>
      <c r="B282" s="8" t="s">
        <v>443</v>
      </c>
      <c r="C282" s="7" t="s">
        <v>66</v>
      </c>
      <c r="D282" s="9">
        <v>116.0</v>
      </c>
      <c r="E282" s="8" t="s">
        <v>444</v>
      </c>
      <c r="F282" s="10">
        <v>2.0</v>
      </c>
      <c r="G282" s="9">
        <v>2.0</v>
      </c>
      <c r="H282" s="9" t="str">
        <f t="shared" si="1"/>
        <v>No</v>
      </c>
      <c r="I282" s="9">
        <v>2000.0</v>
      </c>
      <c r="J282" s="9">
        <v>2000.0</v>
      </c>
      <c r="K282" s="9" t="str">
        <f t="shared" si="4"/>
        <v>No</v>
      </c>
      <c r="L282" s="9">
        <v>1.0</v>
      </c>
      <c r="M282" s="9">
        <v>1.0</v>
      </c>
      <c r="N282" s="9" t="str">
        <f t="shared" si="7"/>
        <v>No</v>
      </c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7">
        <v>116.0</v>
      </c>
      <c r="B283" s="8" t="s">
        <v>443</v>
      </c>
      <c r="C283" s="7" t="s">
        <v>66</v>
      </c>
      <c r="D283" s="9">
        <v>175.0</v>
      </c>
      <c r="E283" s="8" t="s">
        <v>445</v>
      </c>
      <c r="F283" s="10">
        <v>0.0</v>
      </c>
      <c r="G283" s="9">
        <v>0.0</v>
      </c>
      <c r="H283" s="9" t="str">
        <f t="shared" si="1"/>
        <v>No</v>
      </c>
      <c r="I283" s="9" t="s">
        <v>524</v>
      </c>
      <c r="J283" s="9" t="s">
        <v>524</v>
      </c>
      <c r="K283" s="9" t="str">
        <f t="shared" si="4"/>
        <v>No</v>
      </c>
      <c r="L283" s="9">
        <v>0.0</v>
      </c>
      <c r="M283" s="9">
        <v>0.0</v>
      </c>
      <c r="N283" s="9" t="str">
        <f t="shared" si="7"/>
        <v>No</v>
      </c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7">
        <v>514.0</v>
      </c>
      <c r="B284" s="8" t="s">
        <v>446</v>
      </c>
      <c r="C284" s="7" t="s">
        <v>31</v>
      </c>
      <c r="D284" s="9">
        <v>514.0</v>
      </c>
      <c r="E284" s="8" t="s">
        <v>447</v>
      </c>
      <c r="F284" s="10">
        <v>3.0</v>
      </c>
      <c r="G284" s="9">
        <v>3.0</v>
      </c>
      <c r="H284" s="9" t="str">
        <f t="shared" si="1"/>
        <v>No</v>
      </c>
      <c r="I284" s="9">
        <v>2008.0</v>
      </c>
      <c r="J284" s="9">
        <v>2008.0</v>
      </c>
      <c r="K284" s="9" t="str">
        <f t="shared" si="4"/>
        <v>No</v>
      </c>
      <c r="L284" s="9">
        <v>1.0</v>
      </c>
      <c r="M284" s="9">
        <v>1.0</v>
      </c>
      <c r="N284" s="9" t="str">
        <f t="shared" si="7"/>
        <v>No</v>
      </c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7">
        <v>2.0</v>
      </c>
      <c r="B285" s="8" t="s">
        <v>448</v>
      </c>
      <c r="C285" s="7" t="s">
        <v>31</v>
      </c>
      <c r="D285" s="9">
        <v>2.0</v>
      </c>
      <c r="E285" s="8" t="s">
        <v>449</v>
      </c>
      <c r="F285" s="10">
        <v>0.0</v>
      </c>
      <c r="G285" s="9">
        <v>0.0</v>
      </c>
      <c r="H285" s="9" t="str">
        <f t="shared" si="1"/>
        <v>No</v>
      </c>
      <c r="I285" s="9" t="s">
        <v>524</v>
      </c>
      <c r="J285" s="9" t="s">
        <v>524</v>
      </c>
      <c r="K285" s="9" t="str">
        <f t="shared" si="4"/>
        <v>No</v>
      </c>
      <c r="L285" s="9">
        <v>0.0</v>
      </c>
      <c r="M285" s="9">
        <v>0.0</v>
      </c>
      <c r="N285" s="9" t="str">
        <f t="shared" si="7"/>
        <v>No</v>
      </c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7">
        <v>112.0</v>
      </c>
      <c r="B286" s="8" t="s">
        <v>450</v>
      </c>
      <c r="C286" s="7" t="s">
        <v>35</v>
      </c>
      <c r="D286" s="9">
        <v>181.0</v>
      </c>
      <c r="E286" s="8" t="s">
        <v>451</v>
      </c>
      <c r="F286" s="10">
        <v>0.0</v>
      </c>
      <c r="G286" s="9">
        <v>0.0</v>
      </c>
      <c r="H286" s="9" t="str">
        <f t="shared" si="1"/>
        <v>No</v>
      </c>
      <c r="I286" s="9" t="s">
        <v>524</v>
      </c>
      <c r="J286" s="9" t="s">
        <v>524</v>
      </c>
      <c r="K286" s="9" t="str">
        <f t="shared" si="4"/>
        <v>No</v>
      </c>
      <c r="L286" s="9">
        <v>0.0</v>
      </c>
      <c r="M286" s="9">
        <v>0.0</v>
      </c>
      <c r="N286" s="9" t="str">
        <f t="shared" si="7"/>
        <v>No</v>
      </c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7">
        <v>112.0</v>
      </c>
      <c r="B287" s="8" t="s">
        <v>450</v>
      </c>
      <c r="C287" s="7" t="s">
        <v>35</v>
      </c>
      <c r="D287" s="9">
        <v>124.0</v>
      </c>
      <c r="E287" s="8" t="s">
        <v>452</v>
      </c>
      <c r="F287" s="10">
        <v>0.0</v>
      </c>
      <c r="G287" s="9">
        <v>0.0</v>
      </c>
      <c r="H287" s="9" t="str">
        <f t="shared" si="1"/>
        <v>No</v>
      </c>
      <c r="I287" s="9" t="s">
        <v>524</v>
      </c>
      <c r="J287" s="9" t="s">
        <v>524</v>
      </c>
      <c r="K287" s="9" t="str">
        <f t="shared" si="4"/>
        <v>No</v>
      </c>
      <c r="L287" s="9">
        <v>0.0</v>
      </c>
      <c r="M287" s="9">
        <v>0.0</v>
      </c>
      <c r="N287" s="9" t="str">
        <f t="shared" si="7"/>
        <v>No</v>
      </c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7">
        <v>112.0</v>
      </c>
      <c r="B288" s="8" t="s">
        <v>450</v>
      </c>
      <c r="C288" s="7" t="s">
        <v>35</v>
      </c>
      <c r="D288" s="9">
        <v>112.0</v>
      </c>
      <c r="E288" s="8" t="s">
        <v>453</v>
      </c>
      <c r="F288" s="10">
        <v>2.0</v>
      </c>
      <c r="G288" s="9">
        <v>2.0</v>
      </c>
      <c r="H288" s="9" t="str">
        <f t="shared" si="1"/>
        <v>No</v>
      </c>
      <c r="I288" s="9">
        <v>2007.0</v>
      </c>
      <c r="J288" s="9">
        <v>2007.0</v>
      </c>
      <c r="K288" s="9" t="str">
        <f t="shared" si="4"/>
        <v>No</v>
      </c>
      <c r="L288" s="9">
        <v>1.0</v>
      </c>
      <c r="M288" s="9">
        <v>1.0</v>
      </c>
      <c r="N288" s="9" t="str">
        <f t="shared" si="7"/>
        <v>No</v>
      </c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7">
        <v>155.0</v>
      </c>
      <c r="B289" s="26" t="s">
        <v>454</v>
      </c>
      <c r="C289" s="7" t="s">
        <v>35</v>
      </c>
      <c r="D289" s="9">
        <v>155.0</v>
      </c>
      <c r="E289" s="8" t="s">
        <v>455</v>
      </c>
      <c r="F289" s="10">
        <v>0.0</v>
      </c>
      <c r="G289" s="9">
        <v>0.0</v>
      </c>
      <c r="H289" s="9" t="str">
        <f t="shared" si="1"/>
        <v>No</v>
      </c>
      <c r="I289" s="9" t="s">
        <v>524</v>
      </c>
      <c r="J289" s="9" t="s">
        <v>524</v>
      </c>
      <c r="K289" s="9" t="str">
        <f t="shared" si="4"/>
        <v>No</v>
      </c>
      <c r="L289" s="9">
        <v>0.0</v>
      </c>
      <c r="M289" s="9">
        <v>0.0</v>
      </c>
      <c r="N289" s="9" t="str">
        <f t="shared" si="7"/>
        <v>No</v>
      </c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7">
        <v>155.0</v>
      </c>
      <c r="B290" s="26" t="s">
        <v>454</v>
      </c>
      <c r="C290" s="7" t="s">
        <v>35</v>
      </c>
      <c r="D290" s="9">
        <v>517.0</v>
      </c>
      <c r="E290" s="8" t="s">
        <v>456</v>
      </c>
      <c r="F290" s="10">
        <v>0.0</v>
      </c>
      <c r="G290" s="9">
        <v>0.0</v>
      </c>
      <c r="H290" s="9" t="str">
        <f t="shared" si="1"/>
        <v>No</v>
      </c>
      <c r="I290" s="9" t="s">
        <v>524</v>
      </c>
      <c r="J290" s="9" t="s">
        <v>524</v>
      </c>
      <c r="K290" s="9" t="str">
        <f t="shared" si="4"/>
        <v>No</v>
      </c>
      <c r="L290" s="9">
        <v>0.0</v>
      </c>
      <c r="M290" s="9">
        <v>0.0</v>
      </c>
      <c r="N290" s="9" t="str">
        <f t="shared" si="7"/>
        <v>No</v>
      </c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>
        <v>155.0</v>
      </c>
      <c r="B291" s="26" t="s">
        <v>454</v>
      </c>
      <c r="C291" s="7" t="s">
        <v>35</v>
      </c>
      <c r="D291" s="9">
        <v>268.0</v>
      </c>
      <c r="E291" s="8" t="s">
        <v>457</v>
      </c>
      <c r="F291" s="10">
        <v>0.0</v>
      </c>
      <c r="G291" s="9">
        <v>0.0</v>
      </c>
      <c r="H291" s="9" t="str">
        <f t="shared" si="1"/>
        <v>No</v>
      </c>
      <c r="I291" s="9" t="s">
        <v>524</v>
      </c>
      <c r="J291" s="9" t="s">
        <v>524</v>
      </c>
      <c r="K291" s="9" t="str">
        <f t="shared" si="4"/>
        <v>No</v>
      </c>
      <c r="L291" s="9">
        <v>0.0</v>
      </c>
      <c r="M291" s="9">
        <v>0.0</v>
      </c>
      <c r="N291" s="9" t="str">
        <f t="shared" si="7"/>
        <v>No</v>
      </c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13">
        <v>155.0</v>
      </c>
      <c r="B292" s="27" t="s">
        <v>454</v>
      </c>
      <c r="C292" s="13" t="s">
        <v>35</v>
      </c>
      <c r="D292" s="15">
        <v>127.0</v>
      </c>
      <c r="E292" s="14" t="s">
        <v>458</v>
      </c>
      <c r="F292" s="16">
        <v>0.0</v>
      </c>
      <c r="G292" s="15">
        <v>0.0</v>
      </c>
      <c r="H292" s="15" t="str">
        <f t="shared" si="1"/>
        <v>No</v>
      </c>
      <c r="I292" s="15" t="s">
        <v>524</v>
      </c>
      <c r="J292" s="15" t="s">
        <v>524</v>
      </c>
      <c r="K292" s="15" t="str">
        <f t="shared" si="4"/>
        <v>No</v>
      </c>
      <c r="L292" s="15">
        <v>0.0</v>
      </c>
      <c r="M292" s="15">
        <v>0.0</v>
      </c>
      <c r="N292" s="15" t="str">
        <f t="shared" si="7"/>
        <v>No</v>
      </c>
      <c r="O292" s="6" t="s">
        <v>616</v>
      </c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>
        <v>155.0</v>
      </c>
      <c r="B293" s="26" t="s">
        <v>454</v>
      </c>
      <c r="C293" s="7" t="s">
        <v>35</v>
      </c>
      <c r="D293" s="9">
        <v>178.0</v>
      </c>
      <c r="E293" s="8" t="s">
        <v>460</v>
      </c>
      <c r="F293" s="10">
        <v>0.0</v>
      </c>
      <c r="G293" s="9">
        <v>0.0</v>
      </c>
      <c r="H293" s="9" t="str">
        <f t="shared" si="1"/>
        <v>No</v>
      </c>
      <c r="I293" s="9" t="s">
        <v>524</v>
      </c>
      <c r="J293" s="9" t="s">
        <v>524</v>
      </c>
      <c r="K293" s="9" t="str">
        <f t="shared" si="4"/>
        <v>No</v>
      </c>
      <c r="L293" s="9">
        <v>0.0</v>
      </c>
      <c r="M293" s="9">
        <v>0.0</v>
      </c>
      <c r="N293" s="9" t="str">
        <f t="shared" si="7"/>
        <v>No</v>
      </c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7">
        <v>155.0</v>
      </c>
      <c r="B294" s="26" t="s">
        <v>454</v>
      </c>
      <c r="C294" s="7" t="s">
        <v>35</v>
      </c>
      <c r="D294" s="9">
        <v>151.0</v>
      </c>
      <c r="E294" s="8" t="s">
        <v>462</v>
      </c>
      <c r="F294" s="10">
        <v>0.0</v>
      </c>
      <c r="G294" s="9">
        <v>0.0</v>
      </c>
      <c r="H294" s="9" t="str">
        <f t="shared" si="1"/>
        <v>No</v>
      </c>
      <c r="I294" s="9" t="s">
        <v>524</v>
      </c>
      <c r="J294" s="9" t="s">
        <v>524</v>
      </c>
      <c r="K294" s="9" t="str">
        <f t="shared" si="4"/>
        <v>No</v>
      </c>
      <c r="L294" s="9">
        <v>0.0</v>
      </c>
      <c r="M294" s="9">
        <v>0.0</v>
      </c>
      <c r="N294" s="9" t="str">
        <f t="shared" si="7"/>
        <v>No</v>
      </c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7">
        <v>155.0</v>
      </c>
      <c r="B295" s="26" t="s">
        <v>454</v>
      </c>
      <c r="C295" s="7" t="s">
        <v>35</v>
      </c>
      <c r="D295" s="9">
        <v>173.0</v>
      </c>
      <c r="E295" s="8" t="s">
        <v>463</v>
      </c>
      <c r="F295" s="10">
        <v>0.0</v>
      </c>
      <c r="G295" s="9">
        <v>0.0</v>
      </c>
      <c r="H295" s="9" t="str">
        <f t="shared" si="1"/>
        <v>No</v>
      </c>
      <c r="I295" s="9" t="s">
        <v>524</v>
      </c>
      <c r="J295" s="9" t="s">
        <v>524</v>
      </c>
      <c r="K295" s="9" t="str">
        <f t="shared" si="4"/>
        <v>No</v>
      </c>
      <c r="L295" s="9">
        <v>0.0</v>
      </c>
      <c r="M295" s="9">
        <v>0.0</v>
      </c>
      <c r="N295" s="9" t="str">
        <f t="shared" si="7"/>
        <v>No</v>
      </c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7">
        <v>155.0</v>
      </c>
      <c r="B296" s="26" t="s">
        <v>454</v>
      </c>
      <c r="C296" s="7" t="s">
        <v>35</v>
      </c>
      <c r="D296" s="9">
        <v>174.0</v>
      </c>
      <c r="E296" s="8" t="s">
        <v>464</v>
      </c>
      <c r="F296" s="10">
        <v>0.0</v>
      </c>
      <c r="G296" s="9">
        <v>0.0</v>
      </c>
      <c r="H296" s="9" t="str">
        <f t="shared" si="1"/>
        <v>No</v>
      </c>
      <c r="I296" s="9" t="s">
        <v>524</v>
      </c>
      <c r="J296" s="9" t="s">
        <v>524</v>
      </c>
      <c r="K296" s="9" t="str">
        <f t="shared" si="4"/>
        <v>No</v>
      </c>
      <c r="L296" s="9">
        <v>0.0</v>
      </c>
      <c r="M296" s="9">
        <v>0.0</v>
      </c>
      <c r="N296" s="9" t="str">
        <f t="shared" si="7"/>
        <v>No</v>
      </c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7">
        <v>33.0</v>
      </c>
      <c r="B297" s="8" t="s">
        <v>465</v>
      </c>
      <c r="C297" s="7" t="s">
        <v>40</v>
      </c>
      <c r="D297" s="9">
        <v>33.0</v>
      </c>
      <c r="E297" s="8" t="s">
        <v>466</v>
      </c>
      <c r="F297" s="10">
        <v>3.0</v>
      </c>
      <c r="G297" s="9">
        <v>3.0</v>
      </c>
      <c r="H297" s="9" t="str">
        <f t="shared" si="1"/>
        <v>No</v>
      </c>
      <c r="I297" s="9">
        <v>2008.0</v>
      </c>
      <c r="J297" s="9">
        <v>2008.0</v>
      </c>
      <c r="K297" s="9" t="str">
        <f t="shared" si="4"/>
        <v>No</v>
      </c>
      <c r="L297" s="9">
        <v>2.0</v>
      </c>
      <c r="M297" s="9">
        <v>2.0</v>
      </c>
      <c r="N297" s="9" t="str">
        <f t="shared" si="7"/>
        <v>No</v>
      </c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8">
        <v>182.0</v>
      </c>
      <c r="B298" s="8" t="s">
        <v>467</v>
      </c>
      <c r="C298" s="7" t="s">
        <v>31</v>
      </c>
      <c r="D298" s="9">
        <v>146.0</v>
      </c>
      <c r="E298" s="8" t="s">
        <v>468</v>
      </c>
      <c r="F298" s="10">
        <v>0.0</v>
      </c>
      <c r="G298" s="9">
        <v>0.0</v>
      </c>
      <c r="H298" s="9" t="str">
        <f t="shared" si="1"/>
        <v>No</v>
      </c>
      <c r="I298" s="9" t="s">
        <v>524</v>
      </c>
      <c r="J298" s="18" t="s">
        <v>524</v>
      </c>
      <c r="K298" s="9" t="str">
        <f t="shared" si="4"/>
        <v>No</v>
      </c>
      <c r="L298" s="9">
        <v>0.0</v>
      </c>
      <c r="M298" s="9">
        <v>1.0</v>
      </c>
      <c r="N298" s="9" t="str">
        <f t="shared" si="7"/>
        <v>Yes</v>
      </c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8">
        <v>182.0</v>
      </c>
      <c r="B299" s="8" t="s">
        <v>467</v>
      </c>
      <c r="C299" s="7" t="s">
        <v>31</v>
      </c>
      <c r="D299" s="9">
        <v>182.0</v>
      </c>
      <c r="E299" s="8" t="s">
        <v>469</v>
      </c>
      <c r="F299" s="10">
        <v>1.0</v>
      </c>
      <c r="G299" s="9">
        <v>1.0</v>
      </c>
      <c r="H299" s="9" t="str">
        <f t="shared" si="1"/>
        <v>No</v>
      </c>
      <c r="I299" s="9" t="s">
        <v>524</v>
      </c>
      <c r="J299" s="18">
        <v>2018.0</v>
      </c>
      <c r="K299" s="9" t="str">
        <f t="shared" si="4"/>
        <v>Yes</v>
      </c>
      <c r="L299" s="9">
        <v>1.0</v>
      </c>
      <c r="M299" s="9">
        <v>1.0</v>
      </c>
      <c r="N299" s="9" t="str">
        <f t="shared" si="7"/>
        <v>No</v>
      </c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7">
        <v>163.0</v>
      </c>
      <c r="B300" s="8" t="s">
        <v>470</v>
      </c>
      <c r="C300" s="7" t="s">
        <v>31</v>
      </c>
      <c r="D300" s="9">
        <v>256.0</v>
      </c>
      <c r="E300" s="8" t="s">
        <v>471</v>
      </c>
      <c r="F300" s="10">
        <v>1.0</v>
      </c>
      <c r="G300" s="9">
        <v>1.0</v>
      </c>
      <c r="H300" s="9" t="str">
        <f t="shared" si="1"/>
        <v>No</v>
      </c>
      <c r="I300" s="9">
        <v>2005.0</v>
      </c>
      <c r="J300" s="9">
        <v>2005.0</v>
      </c>
      <c r="K300" s="9" t="str">
        <f t="shared" si="4"/>
        <v>No</v>
      </c>
      <c r="L300" s="9">
        <v>1.0</v>
      </c>
      <c r="M300" s="9">
        <v>1.0</v>
      </c>
      <c r="N300" s="9" t="str">
        <f t="shared" si="7"/>
        <v>No</v>
      </c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7">
        <v>163.0</v>
      </c>
      <c r="B301" s="8" t="s">
        <v>470</v>
      </c>
      <c r="C301" s="7" t="s">
        <v>31</v>
      </c>
      <c r="D301" s="9">
        <v>163.0</v>
      </c>
      <c r="E301" s="8" t="s">
        <v>472</v>
      </c>
      <c r="F301" s="10">
        <v>2.0</v>
      </c>
      <c r="G301" s="9">
        <v>2.0</v>
      </c>
      <c r="H301" s="9" t="str">
        <f t="shared" si="1"/>
        <v>No</v>
      </c>
      <c r="I301" s="9">
        <v>2002.0</v>
      </c>
      <c r="J301" s="9">
        <v>2002.0</v>
      </c>
      <c r="K301" s="9" t="str">
        <f t="shared" si="4"/>
        <v>No</v>
      </c>
      <c r="L301" s="9">
        <v>1.0</v>
      </c>
      <c r="M301" s="9">
        <v>1.0</v>
      </c>
      <c r="N301" s="9" t="str">
        <f t="shared" si="7"/>
        <v>No</v>
      </c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6"/>
      <c r="E302" s="30"/>
      <c r="F302" s="31"/>
      <c r="G302" s="6">
        <f>SUBTOTAL(109,G2:G301)</f>
        <v>328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6"/>
      <c r="E303" s="30"/>
      <c r="F303" s="3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6"/>
      <c r="E304" s="30"/>
      <c r="F304" s="3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6"/>
      <c r="E305" s="30"/>
      <c r="F305" s="3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6"/>
      <c r="E306" s="30"/>
      <c r="F306" s="3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9"/>
      <c r="B307" s="30"/>
      <c r="C307" s="29"/>
      <c r="D307" s="6"/>
      <c r="E307" s="30"/>
      <c r="F307" s="3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3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3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3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3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3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3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3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3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3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3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3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3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3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3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3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3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3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3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3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3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3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3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3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3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3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3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3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3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3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3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3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3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3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3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3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3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3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3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3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3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3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3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3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3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3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3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3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3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3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3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3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3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3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3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3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3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3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3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3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3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3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3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3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3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3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3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3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3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3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3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3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3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3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3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3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3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3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3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3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3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3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3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3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3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3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3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3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3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3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3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3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3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3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3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3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3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3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3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3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3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3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3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3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3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3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3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3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3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3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3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3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3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3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3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3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3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3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3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3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3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3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3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3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3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3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3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3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3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3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3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3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3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3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3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3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3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3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3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3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3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3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3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3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3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3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3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3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3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3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3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3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3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3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3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3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3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3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3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3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3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3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3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3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3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3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3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3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3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3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3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3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3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3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3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3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3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3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3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3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3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3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3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3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3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3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3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3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3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3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3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3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3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3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3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3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3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3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3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3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3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3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3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3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3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3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3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3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3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3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3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3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3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3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3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3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3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3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3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3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3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3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3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3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3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3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3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3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3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3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3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3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3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3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3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3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3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3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3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3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3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3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3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3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3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3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3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3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3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3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3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3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3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3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3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3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3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3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3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3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3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3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3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3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3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3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3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3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3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3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3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3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3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3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3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3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3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3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3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3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3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3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3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3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3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3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3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3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3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3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3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3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3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3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3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3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3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3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3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3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3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3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3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3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3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3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3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3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3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3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3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3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3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3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3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3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3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3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3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3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3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3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3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3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3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3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3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3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3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3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3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3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3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3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3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3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3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3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3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3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3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3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3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3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3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3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3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3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3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3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3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3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3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3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3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3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3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3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3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3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3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3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3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3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3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3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3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3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3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3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3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3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3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3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3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3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3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3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3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3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3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3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3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3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3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3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3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3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3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3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3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3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3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3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3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3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3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3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3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3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3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3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3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3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3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3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3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3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3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3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3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3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3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3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3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3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3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3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3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3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3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3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3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3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3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3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3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3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3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3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3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3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3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3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3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3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3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3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3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3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3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3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3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3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3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3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3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3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3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3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3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3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3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3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3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3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3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3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3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3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3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3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3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3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3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3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3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3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3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3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3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3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3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3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3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3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3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3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3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3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3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3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3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3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3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3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3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3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3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3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3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3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3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3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3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3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3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3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3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3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3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3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3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3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3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3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3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3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3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3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3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3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3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3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3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3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3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3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3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3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3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3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3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3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3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3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3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3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3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3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3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3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3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3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3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3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3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3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3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3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3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3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3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3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3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3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3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3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3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3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3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3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3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3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3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3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3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3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3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3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3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3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3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3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3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3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3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3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3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3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3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3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3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3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3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3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3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3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3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3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3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3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3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3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3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3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3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3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3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3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3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3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3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3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3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3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3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3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3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3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3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3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3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3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3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3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3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3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3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3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3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3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3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3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3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3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3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3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3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3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3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3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3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3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3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3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3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3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3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3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3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3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3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3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3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3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3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3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3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3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3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3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3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3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3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3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3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3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3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3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3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3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3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3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3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3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3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3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3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3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3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3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3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3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3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3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3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3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3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3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3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3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3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3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3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3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3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3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3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3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3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3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3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3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3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3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3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3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3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3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3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3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3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3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N$301">
    <sortState ref="A1:N301">
      <sortCondition ref="B1:B301"/>
    </sortState>
  </autoFilter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EBBD1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1" width="18.0"/>
    <col customWidth="1" min="2" max="2" width="23.86"/>
    <col customWidth="1" min="3" max="3" width="28.43"/>
    <col customWidth="1" min="4" max="4" width="15.57"/>
    <col customWidth="1" min="5" max="6" width="19.43"/>
    <col customWidth="1" min="7" max="7" width="35.0"/>
    <col customWidth="1" min="8" max="8" width="37.57"/>
    <col customWidth="1" min="9" max="9" width="20.43"/>
    <col customWidth="1" min="10" max="10" width="21.43"/>
    <col customWidth="1" min="11" max="11" width="20.0"/>
    <col customWidth="1" min="12" max="13" width="20.43"/>
    <col customWidth="1" min="14" max="14" width="40.0"/>
    <col customWidth="1" min="15" max="15" width="36.86"/>
    <col customWidth="1" min="16" max="16" width="20.43"/>
    <col customWidth="1" min="17" max="17" width="58.86"/>
    <col customWidth="1" min="18" max="26" width="10.57"/>
  </cols>
  <sheetData>
    <row r="1" ht="14.25" customHeight="1">
      <c r="A1" s="3" t="s">
        <v>16</v>
      </c>
      <c r="B1" s="3" t="s">
        <v>17</v>
      </c>
      <c r="C1" s="3" t="s">
        <v>18</v>
      </c>
      <c r="D1" s="3" t="s">
        <v>19</v>
      </c>
      <c r="E1" s="53" t="s">
        <v>20</v>
      </c>
      <c r="F1" s="54" t="s">
        <v>617</v>
      </c>
      <c r="G1" s="55" t="s">
        <v>618</v>
      </c>
      <c r="H1" s="44" t="s">
        <v>619</v>
      </c>
      <c r="I1" s="44" t="s">
        <v>23</v>
      </c>
      <c r="J1" s="44" t="s">
        <v>620</v>
      </c>
      <c r="K1" s="4" t="s">
        <v>621</v>
      </c>
      <c r="L1" s="5" t="s">
        <v>622</v>
      </c>
      <c r="M1" s="5" t="s">
        <v>23</v>
      </c>
      <c r="N1" s="5" t="s">
        <v>623</v>
      </c>
      <c r="O1" s="5" t="s">
        <v>624</v>
      </c>
      <c r="P1" s="47" t="s">
        <v>625</v>
      </c>
      <c r="Q1" s="47" t="s">
        <v>626</v>
      </c>
      <c r="R1" s="6"/>
      <c r="S1" s="6"/>
      <c r="T1" s="6"/>
      <c r="U1" s="6"/>
      <c r="V1" s="6"/>
      <c r="W1" s="6"/>
      <c r="X1" s="6"/>
      <c r="Y1" s="6"/>
      <c r="Z1" s="6"/>
    </row>
    <row r="2" ht="14.25" hidden="1" customHeight="1">
      <c r="A2" s="13">
        <v>2.0</v>
      </c>
      <c r="B2" s="14" t="s">
        <v>448</v>
      </c>
      <c r="C2" s="13" t="s">
        <v>31</v>
      </c>
      <c r="D2" s="15">
        <v>2.0</v>
      </c>
      <c r="E2" s="56" t="s">
        <v>449</v>
      </c>
      <c r="F2" s="57" t="s">
        <v>627</v>
      </c>
      <c r="G2" s="58" t="s">
        <v>628</v>
      </c>
      <c r="H2" s="16" t="s">
        <v>628</v>
      </c>
      <c r="I2" s="15" t="str">
        <f t="shared" ref="I2:I64" si="1">IF(G2=H2,"No","Yes")</f>
        <v>No</v>
      </c>
      <c r="J2" s="15" t="s">
        <v>524</v>
      </c>
      <c r="K2" s="16" t="s">
        <v>629</v>
      </c>
      <c r="L2" s="15" t="s">
        <v>629</v>
      </c>
      <c r="M2" s="15" t="str">
        <f t="shared" ref="M2:M51" si="2">IF(K2=L2,"No","Yes")</f>
        <v>No</v>
      </c>
      <c r="N2" s="15"/>
      <c r="O2" s="15" t="s">
        <v>524</v>
      </c>
      <c r="P2" s="15" t="s">
        <v>610</v>
      </c>
      <c r="Q2" s="15" t="s">
        <v>630</v>
      </c>
      <c r="R2" s="6"/>
      <c r="S2" s="6"/>
      <c r="T2" s="6"/>
      <c r="U2" s="6"/>
      <c r="V2" s="6"/>
      <c r="W2" s="6"/>
      <c r="X2" s="6"/>
      <c r="Y2" s="6"/>
      <c r="Z2" s="6"/>
    </row>
    <row r="3" ht="14.25" hidden="1" customHeight="1">
      <c r="A3" s="7">
        <v>97.0</v>
      </c>
      <c r="B3" s="8" t="s">
        <v>401</v>
      </c>
      <c r="C3" s="7" t="s">
        <v>35</v>
      </c>
      <c r="D3" s="9">
        <v>154.0</v>
      </c>
      <c r="E3" s="59" t="s">
        <v>402</v>
      </c>
      <c r="F3" s="38" t="s">
        <v>631</v>
      </c>
      <c r="G3" s="60" t="s">
        <v>632</v>
      </c>
      <c r="H3" s="9" t="s">
        <v>632</v>
      </c>
      <c r="I3" s="9" t="str">
        <f t="shared" si="1"/>
        <v>No</v>
      </c>
      <c r="J3" s="9" t="s">
        <v>524</v>
      </c>
      <c r="K3" s="10" t="s">
        <v>629</v>
      </c>
      <c r="L3" s="9" t="s">
        <v>633</v>
      </c>
      <c r="M3" s="9" t="str">
        <f t="shared" si="2"/>
        <v>Yes</v>
      </c>
      <c r="N3" s="9"/>
      <c r="O3" s="9"/>
      <c r="P3" s="9" t="s">
        <v>610</v>
      </c>
      <c r="Q3" s="9" t="s">
        <v>634</v>
      </c>
      <c r="R3" s="6"/>
      <c r="S3" s="6"/>
      <c r="T3" s="6"/>
      <c r="U3" s="6"/>
      <c r="V3" s="6"/>
      <c r="W3" s="6"/>
      <c r="X3" s="6"/>
      <c r="Y3" s="6"/>
      <c r="Z3" s="6"/>
    </row>
    <row r="4" ht="14.25" hidden="1" customHeight="1">
      <c r="A4" s="13">
        <v>359.0</v>
      </c>
      <c r="B4" s="14" t="s">
        <v>223</v>
      </c>
      <c r="C4" s="13" t="s">
        <v>35</v>
      </c>
      <c r="D4" s="15">
        <v>359.0</v>
      </c>
      <c r="E4" s="56" t="s">
        <v>224</v>
      </c>
      <c r="F4" s="38"/>
      <c r="G4" s="58"/>
      <c r="H4" s="15"/>
      <c r="I4" s="15" t="str">
        <f t="shared" si="1"/>
        <v>No</v>
      </c>
      <c r="J4" s="15"/>
      <c r="K4" s="16"/>
      <c r="L4" s="15"/>
      <c r="M4" s="15" t="str">
        <f t="shared" si="2"/>
        <v>No</v>
      </c>
      <c r="N4" s="15"/>
      <c r="O4" s="15"/>
      <c r="P4" s="15"/>
      <c r="Q4" s="15"/>
      <c r="R4" s="6"/>
      <c r="S4" s="6"/>
      <c r="T4" s="6"/>
      <c r="U4" s="6"/>
      <c r="V4" s="6"/>
      <c r="W4" s="6"/>
      <c r="X4" s="6"/>
      <c r="Y4" s="6"/>
      <c r="Z4" s="6"/>
    </row>
    <row r="5" ht="14.25" hidden="1" customHeight="1">
      <c r="A5" s="13">
        <v>64.0</v>
      </c>
      <c r="B5" s="14" t="s">
        <v>207</v>
      </c>
      <c r="C5" s="13" t="s">
        <v>35</v>
      </c>
      <c r="D5" s="15">
        <v>203.0</v>
      </c>
      <c r="E5" s="56" t="s">
        <v>208</v>
      </c>
      <c r="F5" s="38"/>
      <c r="G5" s="58" t="s">
        <v>635</v>
      </c>
      <c r="H5" s="15" t="s">
        <v>635</v>
      </c>
      <c r="I5" s="15" t="str">
        <f t="shared" si="1"/>
        <v>No</v>
      </c>
      <c r="J5" s="15"/>
      <c r="K5" s="16" t="s">
        <v>636</v>
      </c>
      <c r="L5" s="15" t="s">
        <v>636</v>
      </c>
      <c r="M5" s="15" t="str">
        <f t="shared" si="2"/>
        <v>No</v>
      </c>
      <c r="N5" s="15"/>
      <c r="O5" s="15"/>
      <c r="P5" s="15" t="s">
        <v>610</v>
      </c>
      <c r="Q5" s="15"/>
      <c r="R5" s="6"/>
      <c r="S5" s="6"/>
      <c r="T5" s="6"/>
      <c r="U5" s="6"/>
      <c r="V5" s="6"/>
      <c r="W5" s="6"/>
      <c r="X5" s="6"/>
      <c r="Y5" s="6"/>
      <c r="Z5" s="6"/>
    </row>
    <row r="6" ht="14.25" hidden="1" customHeight="1">
      <c r="A6" s="13">
        <v>153.0</v>
      </c>
      <c r="B6" s="14" t="s">
        <v>386</v>
      </c>
      <c r="C6" s="13" t="s">
        <v>35</v>
      </c>
      <c r="D6" s="15">
        <v>185.0</v>
      </c>
      <c r="E6" s="56" t="s">
        <v>387</v>
      </c>
      <c r="F6" s="38"/>
      <c r="G6" s="58" t="s">
        <v>524</v>
      </c>
      <c r="H6" s="15" t="s">
        <v>524</v>
      </c>
      <c r="I6" s="15" t="str">
        <f t="shared" si="1"/>
        <v>No</v>
      </c>
      <c r="J6" s="15" t="s">
        <v>637</v>
      </c>
      <c r="K6" s="16" t="s">
        <v>524</v>
      </c>
      <c r="L6" s="15" t="s">
        <v>524</v>
      </c>
      <c r="M6" s="15" t="str">
        <f t="shared" si="2"/>
        <v>No</v>
      </c>
      <c r="N6" s="15"/>
      <c r="O6" s="15" t="s">
        <v>638</v>
      </c>
      <c r="P6" s="15" t="s">
        <v>639</v>
      </c>
      <c r="Q6" s="15" t="s">
        <v>638</v>
      </c>
      <c r="R6" s="6"/>
      <c r="S6" s="6"/>
      <c r="T6" s="6"/>
      <c r="U6" s="6"/>
      <c r="V6" s="6"/>
      <c r="W6" s="6"/>
      <c r="X6" s="6"/>
      <c r="Y6" s="6"/>
      <c r="Z6" s="6"/>
    </row>
    <row r="7" ht="14.25" hidden="1" customHeight="1">
      <c r="A7" s="7">
        <v>100.0</v>
      </c>
      <c r="B7" s="8" t="s">
        <v>166</v>
      </c>
      <c r="C7" s="7" t="s">
        <v>35</v>
      </c>
      <c r="D7" s="9">
        <v>265.0</v>
      </c>
      <c r="E7" s="59" t="s">
        <v>167</v>
      </c>
      <c r="F7" s="38" t="s">
        <v>627</v>
      </c>
      <c r="G7" s="61" t="s">
        <v>628</v>
      </c>
      <c r="H7" s="10" t="s">
        <v>640</v>
      </c>
      <c r="I7" s="9" t="str">
        <f t="shared" si="1"/>
        <v>Yes</v>
      </c>
      <c r="J7" s="9" t="s">
        <v>524</v>
      </c>
      <c r="K7" s="10" t="s">
        <v>629</v>
      </c>
      <c r="L7" s="9" t="s">
        <v>629</v>
      </c>
      <c r="M7" s="9" t="str">
        <f t="shared" si="2"/>
        <v>No</v>
      </c>
      <c r="N7" s="9"/>
      <c r="O7" s="9"/>
      <c r="P7" s="9" t="s">
        <v>610</v>
      </c>
      <c r="Q7" s="9" t="s">
        <v>641</v>
      </c>
      <c r="R7" s="6"/>
      <c r="S7" s="6"/>
      <c r="T7" s="6"/>
      <c r="U7" s="6"/>
      <c r="V7" s="6"/>
      <c r="W7" s="6"/>
      <c r="X7" s="6"/>
      <c r="Y7" s="6"/>
      <c r="Z7" s="6"/>
    </row>
    <row r="8" ht="14.25" hidden="1" customHeight="1">
      <c r="A8" s="7">
        <v>82.0</v>
      </c>
      <c r="B8" s="8" t="s">
        <v>128</v>
      </c>
      <c r="C8" s="7" t="s">
        <v>35</v>
      </c>
      <c r="D8" s="9">
        <v>150.0</v>
      </c>
      <c r="E8" s="59" t="s">
        <v>129</v>
      </c>
      <c r="F8" s="38" t="s">
        <v>627</v>
      </c>
      <c r="G8" s="60" t="s">
        <v>642</v>
      </c>
      <c r="H8" s="9" t="s">
        <v>643</v>
      </c>
      <c r="I8" s="9" t="str">
        <f t="shared" si="1"/>
        <v>Yes</v>
      </c>
      <c r="J8" s="9" t="s">
        <v>524</v>
      </c>
      <c r="K8" s="10" t="s">
        <v>644</v>
      </c>
      <c r="L8" s="9" t="s">
        <v>645</v>
      </c>
      <c r="M8" s="9" t="str">
        <f t="shared" si="2"/>
        <v>Yes</v>
      </c>
      <c r="N8" s="9"/>
      <c r="O8" s="9" t="s">
        <v>646</v>
      </c>
      <c r="P8" s="9" t="s">
        <v>639</v>
      </c>
      <c r="Q8" s="9" t="s">
        <v>647</v>
      </c>
      <c r="R8" s="6"/>
      <c r="S8" s="6"/>
      <c r="T8" s="6"/>
      <c r="U8" s="6"/>
      <c r="V8" s="6"/>
      <c r="W8" s="6"/>
      <c r="X8" s="6"/>
      <c r="Y8" s="6"/>
      <c r="Z8" s="6"/>
    </row>
    <row r="9" ht="14.25" hidden="1" customHeight="1">
      <c r="A9" s="7">
        <v>4.0</v>
      </c>
      <c r="B9" s="8" t="s">
        <v>327</v>
      </c>
      <c r="C9" s="7" t="s">
        <v>31</v>
      </c>
      <c r="D9" s="9">
        <v>4.0</v>
      </c>
      <c r="E9" s="62" t="s">
        <v>328</v>
      </c>
      <c r="F9" s="38" t="s">
        <v>648</v>
      </c>
      <c r="G9" s="63" t="s">
        <v>649</v>
      </c>
      <c r="H9" s="9" t="s">
        <v>650</v>
      </c>
      <c r="I9" s="9" t="str">
        <f t="shared" si="1"/>
        <v>Yes</v>
      </c>
      <c r="J9" s="9" t="s">
        <v>524</v>
      </c>
      <c r="K9" s="10" t="s">
        <v>633</v>
      </c>
      <c r="L9" s="9" t="s">
        <v>651</v>
      </c>
      <c r="M9" s="9" t="str">
        <f t="shared" si="2"/>
        <v>Yes</v>
      </c>
      <c r="N9" s="9"/>
      <c r="O9" s="9"/>
      <c r="P9" s="9" t="s">
        <v>610</v>
      </c>
      <c r="Q9" s="9" t="s">
        <v>630</v>
      </c>
      <c r="R9" s="6"/>
      <c r="S9" s="6"/>
      <c r="T9" s="6"/>
      <c r="U9" s="6"/>
      <c r="V9" s="6"/>
      <c r="W9" s="6"/>
      <c r="X9" s="6"/>
      <c r="Y9" s="6"/>
      <c r="Z9" s="6"/>
    </row>
    <row r="10" ht="14.25" hidden="1" customHeight="1">
      <c r="A10" s="7">
        <v>5.0</v>
      </c>
      <c r="B10" s="8" t="s">
        <v>321</v>
      </c>
      <c r="C10" s="7" t="s">
        <v>40</v>
      </c>
      <c r="D10" s="9">
        <v>5.0</v>
      </c>
      <c r="E10" s="62" t="s">
        <v>322</v>
      </c>
      <c r="F10" s="38" t="s">
        <v>648</v>
      </c>
      <c r="G10" s="63" t="s">
        <v>649</v>
      </c>
      <c r="H10" s="10" t="s">
        <v>649</v>
      </c>
      <c r="I10" s="9" t="str">
        <f t="shared" si="1"/>
        <v>No</v>
      </c>
      <c r="J10" s="9" t="s">
        <v>524</v>
      </c>
      <c r="K10" s="10" t="s">
        <v>652</v>
      </c>
      <c r="L10" s="9" t="s">
        <v>652</v>
      </c>
      <c r="M10" s="9" t="str">
        <f t="shared" si="2"/>
        <v>No</v>
      </c>
      <c r="N10" s="9"/>
      <c r="O10" s="9" t="s">
        <v>653</v>
      </c>
      <c r="P10" s="9" t="s">
        <v>610</v>
      </c>
      <c r="Q10" s="9" t="s">
        <v>630</v>
      </c>
      <c r="R10" s="6"/>
      <c r="S10" s="6"/>
      <c r="T10" s="6"/>
      <c r="U10" s="6"/>
      <c r="V10" s="6"/>
      <c r="W10" s="6"/>
      <c r="X10" s="6"/>
      <c r="Y10" s="6"/>
      <c r="Z10" s="6"/>
    </row>
    <row r="11" ht="14.25" hidden="1" customHeight="1">
      <c r="A11" s="7">
        <v>22.0</v>
      </c>
      <c r="B11" s="8" t="s">
        <v>34</v>
      </c>
      <c r="C11" s="7" t="s">
        <v>35</v>
      </c>
      <c r="D11" s="9">
        <v>22.0</v>
      </c>
      <c r="E11" s="62" t="s">
        <v>36</v>
      </c>
      <c r="F11" s="38" t="s">
        <v>648</v>
      </c>
      <c r="G11" s="63" t="s">
        <v>649</v>
      </c>
      <c r="H11" s="10" t="s">
        <v>649</v>
      </c>
      <c r="I11" s="9" t="str">
        <f t="shared" si="1"/>
        <v>No</v>
      </c>
      <c r="J11" s="9" t="s">
        <v>524</v>
      </c>
      <c r="K11" s="10" t="s">
        <v>636</v>
      </c>
      <c r="L11" s="9" t="s">
        <v>654</v>
      </c>
      <c r="M11" s="9" t="str">
        <f t="shared" si="2"/>
        <v>Yes</v>
      </c>
      <c r="N11" s="9"/>
      <c r="O11" s="9" t="s">
        <v>655</v>
      </c>
      <c r="P11" s="9" t="s">
        <v>610</v>
      </c>
      <c r="Q11" s="9" t="s">
        <v>630</v>
      </c>
      <c r="R11" s="6"/>
      <c r="S11" s="6"/>
      <c r="T11" s="6"/>
      <c r="U11" s="6"/>
      <c r="V11" s="6"/>
      <c r="W11" s="6"/>
      <c r="X11" s="6"/>
      <c r="Y11" s="6"/>
      <c r="Z11" s="6"/>
    </row>
    <row r="12" ht="45.75" hidden="1" customHeight="1">
      <c r="A12" s="7">
        <v>22.0</v>
      </c>
      <c r="B12" s="8" t="s">
        <v>34</v>
      </c>
      <c r="C12" s="7" t="s">
        <v>35</v>
      </c>
      <c r="D12" s="9">
        <v>187.0</v>
      </c>
      <c r="E12" s="62" t="s">
        <v>37</v>
      </c>
      <c r="F12" s="38" t="s">
        <v>631</v>
      </c>
      <c r="G12" s="63" t="s">
        <v>656</v>
      </c>
      <c r="H12" s="10" t="s">
        <v>656</v>
      </c>
      <c r="I12" s="9" t="str">
        <f t="shared" si="1"/>
        <v>No</v>
      </c>
      <c r="J12" s="9" t="s">
        <v>524</v>
      </c>
      <c r="K12" s="10" t="s">
        <v>656</v>
      </c>
      <c r="L12" s="10" t="s">
        <v>656</v>
      </c>
      <c r="M12" s="9" t="str">
        <f t="shared" si="2"/>
        <v>No</v>
      </c>
      <c r="N12" s="9"/>
      <c r="O12" s="9" t="s">
        <v>655</v>
      </c>
      <c r="P12" s="9" t="s">
        <v>610</v>
      </c>
      <c r="Q12" s="9" t="s">
        <v>657</v>
      </c>
      <c r="R12" s="6"/>
      <c r="S12" s="6"/>
      <c r="T12" s="6"/>
      <c r="U12" s="6"/>
      <c r="V12" s="6"/>
      <c r="W12" s="6"/>
      <c r="X12" s="6"/>
      <c r="Y12" s="6"/>
      <c r="Z12" s="6"/>
    </row>
    <row r="13" ht="14.25" hidden="1" customHeight="1">
      <c r="A13" s="7">
        <v>8.0</v>
      </c>
      <c r="B13" s="8" t="s">
        <v>381</v>
      </c>
      <c r="C13" s="7" t="s">
        <v>40</v>
      </c>
      <c r="D13" s="9">
        <v>8.0</v>
      </c>
      <c r="E13" s="62" t="s">
        <v>382</v>
      </c>
      <c r="F13" s="38" t="s">
        <v>648</v>
      </c>
      <c r="G13" s="63" t="s">
        <v>649</v>
      </c>
      <c r="H13" s="10" t="s">
        <v>649</v>
      </c>
      <c r="I13" s="9" t="str">
        <f t="shared" si="1"/>
        <v>No</v>
      </c>
      <c r="J13" s="9" t="s">
        <v>524</v>
      </c>
      <c r="K13" s="10" t="s">
        <v>652</v>
      </c>
      <c r="L13" s="10" t="s">
        <v>652</v>
      </c>
      <c r="M13" s="9" t="str">
        <f t="shared" si="2"/>
        <v>No</v>
      </c>
      <c r="N13" s="6"/>
      <c r="O13" s="6" t="s">
        <v>658</v>
      </c>
      <c r="P13" s="9" t="s">
        <v>610</v>
      </c>
      <c r="Q13" s="9" t="s">
        <v>630</v>
      </c>
      <c r="R13" s="6"/>
      <c r="S13" s="6"/>
      <c r="T13" s="6"/>
      <c r="U13" s="6"/>
      <c r="V13" s="6"/>
      <c r="W13" s="6"/>
      <c r="X13" s="6"/>
      <c r="Y13" s="6"/>
      <c r="Z13" s="6"/>
    </row>
    <row r="14" ht="14.25" hidden="1" customHeight="1">
      <c r="A14" s="7">
        <v>8.0</v>
      </c>
      <c r="B14" s="8" t="s">
        <v>381</v>
      </c>
      <c r="C14" s="7" t="s">
        <v>40</v>
      </c>
      <c r="D14" s="9">
        <v>66.0</v>
      </c>
      <c r="E14" s="62" t="s">
        <v>383</v>
      </c>
      <c r="F14" s="38" t="s">
        <v>631</v>
      </c>
      <c r="G14" s="63" t="s">
        <v>649</v>
      </c>
      <c r="H14" s="10" t="s">
        <v>649</v>
      </c>
      <c r="I14" s="9" t="str">
        <f t="shared" si="1"/>
        <v>No</v>
      </c>
      <c r="J14" s="9" t="s">
        <v>524</v>
      </c>
      <c r="K14" s="10" t="s">
        <v>652</v>
      </c>
      <c r="L14" s="10" t="s">
        <v>652</v>
      </c>
      <c r="M14" s="9" t="str">
        <f t="shared" si="2"/>
        <v>No</v>
      </c>
      <c r="N14" s="9"/>
      <c r="O14" s="9" t="s">
        <v>658</v>
      </c>
      <c r="P14" s="9" t="s">
        <v>610</v>
      </c>
      <c r="Q14" s="9" t="s">
        <v>659</v>
      </c>
      <c r="R14" s="6"/>
      <c r="S14" s="6"/>
      <c r="T14" s="6"/>
      <c r="U14" s="6"/>
      <c r="V14" s="6"/>
      <c r="W14" s="6"/>
      <c r="X14" s="6"/>
      <c r="Y14" s="6"/>
      <c r="Z14" s="6"/>
    </row>
    <row r="15" ht="14.25" hidden="1" customHeight="1">
      <c r="A15" s="13">
        <v>3.0</v>
      </c>
      <c r="B15" s="14" t="s">
        <v>182</v>
      </c>
      <c r="C15" s="13" t="s">
        <v>35</v>
      </c>
      <c r="D15" s="15">
        <v>125.0</v>
      </c>
      <c r="E15" s="64" t="s">
        <v>183</v>
      </c>
      <c r="F15" s="57" t="s">
        <v>631</v>
      </c>
      <c r="G15" s="65" t="s">
        <v>660</v>
      </c>
      <c r="H15" s="16" t="s">
        <v>660</v>
      </c>
      <c r="I15" s="15" t="str">
        <f t="shared" si="1"/>
        <v>No</v>
      </c>
      <c r="J15" s="15" t="s">
        <v>524</v>
      </c>
      <c r="K15" s="16" t="s">
        <v>636</v>
      </c>
      <c r="L15" s="15" t="s">
        <v>645</v>
      </c>
      <c r="M15" s="15" t="str">
        <f t="shared" si="2"/>
        <v>Yes</v>
      </c>
      <c r="N15" s="15"/>
      <c r="O15" s="15" t="s">
        <v>661</v>
      </c>
      <c r="P15" s="15" t="s">
        <v>639</v>
      </c>
      <c r="Q15" s="15" t="s">
        <v>662</v>
      </c>
      <c r="R15" s="6"/>
      <c r="S15" s="6"/>
      <c r="T15" s="6"/>
      <c r="U15" s="6"/>
      <c r="V15" s="6"/>
      <c r="W15" s="6"/>
      <c r="X15" s="6"/>
      <c r="Y15" s="6"/>
      <c r="Z15" s="6"/>
    </row>
    <row r="16" ht="14.25" hidden="1" customHeight="1">
      <c r="A16" s="7">
        <v>10.0</v>
      </c>
      <c r="B16" s="8" t="s">
        <v>216</v>
      </c>
      <c r="C16" s="7" t="s">
        <v>31</v>
      </c>
      <c r="D16" s="9">
        <v>10.0</v>
      </c>
      <c r="E16" s="62" t="s">
        <v>217</v>
      </c>
      <c r="F16" s="38" t="s">
        <v>627</v>
      </c>
      <c r="G16" s="63" t="s">
        <v>628</v>
      </c>
      <c r="H16" s="10" t="s">
        <v>663</v>
      </c>
      <c r="I16" s="9" t="str">
        <f t="shared" si="1"/>
        <v>Yes</v>
      </c>
      <c r="J16" s="9" t="s">
        <v>524</v>
      </c>
      <c r="K16" s="10" t="s">
        <v>629</v>
      </c>
      <c r="L16" s="9" t="s">
        <v>629</v>
      </c>
      <c r="M16" s="9" t="str">
        <f t="shared" si="2"/>
        <v>No</v>
      </c>
      <c r="N16" s="9"/>
      <c r="O16" s="9" t="s">
        <v>664</v>
      </c>
      <c r="P16" s="9" t="s">
        <v>610</v>
      </c>
      <c r="Q16" s="9" t="s">
        <v>630</v>
      </c>
      <c r="R16" s="6"/>
      <c r="S16" s="6"/>
      <c r="T16" s="6"/>
      <c r="U16" s="6"/>
      <c r="V16" s="6"/>
      <c r="W16" s="6"/>
      <c r="X16" s="6"/>
      <c r="Y16" s="6"/>
      <c r="Z16" s="6"/>
    </row>
    <row r="17" ht="14.25" hidden="1" customHeight="1">
      <c r="A17" s="7">
        <v>10.0</v>
      </c>
      <c r="B17" s="8" t="s">
        <v>216</v>
      </c>
      <c r="C17" s="7" t="s">
        <v>31</v>
      </c>
      <c r="D17" s="9">
        <v>161.0</v>
      </c>
      <c r="E17" s="62" t="s">
        <v>218</v>
      </c>
      <c r="F17" s="38" t="s">
        <v>627</v>
      </c>
      <c r="G17" s="63" t="s">
        <v>628</v>
      </c>
      <c r="H17" s="10" t="s">
        <v>663</v>
      </c>
      <c r="I17" s="9" t="str">
        <f t="shared" si="1"/>
        <v>Yes</v>
      </c>
      <c r="J17" s="9" t="s">
        <v>524</v>
      </c>
      <c r="K17" s="10" t="s">
        <v>629</v>
      </c>
      <c r="L17" s="9" t="s">
        <v>629</v>
      </c>
      <c r="M17" s="9" t="str">
        <f t="shared" si="2"/>
        <v>No</v>
      </c>
      <c r="N17" s="9"/>
      <c r="O17" s="9" t="s">
        <v>664</v>
      </c>
      <c r="P17" s="9" t="s">
        <v>610</v>
      </c>
      <c r="Q17" s="9" t="s">
        <v>665</v>
      </c>
      <c r="R17" s="6"/>
      <c r="S17" s="6"/>
      <c r="T17" s="6"/>
      <c r="U17" s="6"/>
      <c r="V17" s="6"/>
      <c r="W17" s="6"/>
      <c r="X17" s="6"/>
      <c r="Y17" s="6"/>
      <c r="Z17" s="6"/>
    </row>
    <row r="18" ht="14.25" hidden="1" customHeight="1">
      <c r="A18" s="7">
        <v>14.0</v>
      </c>
      <c r="B18" s="8" t="s">
        <v>193</v>
      </c>
      <c r="C18" s="7" t="s">
        <v>31</v>
      </c>
      <c r="D18" s="9">
        <v>14.0</v>
      </c>
      <c r="E18" s="62" t="s">
        <v>194</v>
      </c>
      <c r="F18" s="38" t="s">
        <v>648</v>
      </c>
      <c r="G18" s="63" t="s">
        <v>649</v>
      </c>
      <c r="H18" s="10" t="s">
        <v>649</v>
      </c>
      <c r="I18" s="9" t="str">
        <f t="shared" si="1"/>
        <v>No</v>
      </c>
      <c r="J18" s="9" t="s">
        <v>524</v>
      </c>
      <c r="K18" s="10" t="s">
        <v>652</v>
      </c>
      <c r="L18" s="9" t="s">
        <v>636</v>
      </c>
      <c r="M18" s="9" t="str">
        <f t="shared" si="2"/>
        <v>Yes</v>
      </c>
      <c r="N18" s="9"/>
      <c r="O18" s="9"/>
      <c r="P18" s="9" t="s">
        <v>610</v>
      </c>
      <c r="Q18" s="9" t="s">
        <v>630</v>
      </c>
      <c r="R18" s="6"/>
      <c r="S18" s="6"/>
      <c r="T18" s="6"/>
      <c r="U18" s="6"/>
      <c r="V18" s="6"/>
      <c r="W18" s="6"/>
      <c r="X18" s="6"/>
      <c r="Y18" s="6"/>
      <c r="Z18" s="6"/>
    </row>
    <row r="19" ht="14.25" hidden="1" customHeight="1">
      <c r="A19" s="7">
        <v>16.0</v>
      </c>
      <c r="B19" s="8" t="s">
        <v>84</v>
      </c>
      <c r="C19" s="7" t="s">
        <v>31</v>
      </c>
      <c r="D19" s="9">
        <v>16.0</v>
      </c>
      <c r="E19" s="62" t="s">
        <v>85</v>
      </c>
      <c r="F19" s="38" t="s">
        <v>648</v>
      </c>
      <c r="G19" s="63" t="s">
        <v>649</v>
      </c>
      <c r="H19" s="10" t="s">
        <v>649</v>
      </c>
      <c r="I19" s="9" t="str">
        <f t="shared" si="1"/>
        <v>No</v>
      </c>
      <c r="J19" s="9" t="s">
        <v>524</v>
      </c>
      <c r="K19" s="10" t="s">
        <v>629</v>
      </c>
      <c r="L19" s="9" t="s">
        <v>629</v>
      </c>
      <c r="M19" s="9" t="str">
        <f t="shared" si="2"/>
        <v>No</v>
      </c>
      <c r="N19" s="9"/>
      <c r="O19" s="33" t="s">
        <v>666</v>
      </c>
      <c r="P19" s="9" t="s">
        <v>610</v>
      </c>
      <c r="Q19" s="9" t="s">
        <v>630</v>
      </c>
      <c r="R19" s="6"/>
      <c r="S19" s="6"/>
      <c r="T19" s="6"/>
      <c r="U19" s="6"/>
      <c r="V19" s="6"/>
      <c r="W19" s="6"/>
      <c r="X19" s="6"/>
      <c r="Y19" s="6"/>
      <c r="Z19" s="6"/>
    </row>
    <row r="20" ht="14.25" hidden="1" customHeight="1">
      <c r="A20" s="7">
        <v>60.0</v>
      </c>
      <c r="B20" s="8" t="s">
        <v>57</v>
      </c>
      <c r="C20" s="7" t="s">
        <v>35</v>
      </c>
      <c r="D20" s="9">
        <v>60.0</v>
      </c>
      <c r="E20" s="62" t="s">
        <v>58</v>
      </c>
      <c r="F20" s="38" t="s">
        <v>648</v>
      </c>
      <c r="G20" s="63" t="s">
        <v>649</v>
      </c>
      <c r="H20" s="10" t="s">
        <v>649</v>
      </c>
      <c r="I20" s="9" t="str">
        <f t="shared" si="1"/>
        <v>No</v>
      </c>
      <c r="J20" s="33" t="s">
        <v>667</v>
      </c>
      <c r="K20" s="10" t="s">
        <v>629</v>
      </c>
      <c r="L20" s="9" t="s">
        <v>629</v>
      </c>
      <c r="M20" s="9" t="str">
        <f t="shared" si="2"/>
        <v>No</v>
      </c>
      <c r="N20" s="9"/>
      <c r="O20" s="9"/>
      <c r="P20" s="9" t="s">
        <v>610</v>
      </c>
      <c r="Q20" s="9" t="s">
        <v>668</v>
      </c>
      <c r="R20" s="6"/>
      <c r="S20" s="6"/>
      <c r="T20" s="6"/>
      <c r="U20" s="6"/>
      <c r="V20" s="6"/>
      <c r="W20" s="6"/>
      <c r="X20" s="6"/>
      <c r="Y20" s="6"/>
      <c r="Z20" s="6"/>
    </row>
    <row r="21" ht="14.25" hidden="1" customHeight="1">
      <c r="A21" s="7">
        <v>60.0</v>
      </c>
      <c r="B21" s="8" t="s">
        <v>57</v>
      </c>
      <c r="C21" s="7" t="s">
        <v>35</v>
      </c>
      <c r="D21" s="9">
        <v>198.0</v>
      </c>
      <c r="E21" s="62" t="s">
        <v>59</v>
      </c>
      <c r="F21" s="38" t="s">
        <v>631</v>
      </c>
      <c r="G21" s="63" t="s">
        <v>669</v>
      </c>
      <c r="H21" s="10" t="s">
        <v>669</v>
      </c>
      <c r="I21" s="9" t="str">
        <f t="shared" si="1"/>
        <v>No</v>
      </c>
      <c r="J21" s="9" t="s">
        <v>524</v>
      </c>
      <c r="K21" s="10" t="s">
        <v>629</v>
      </c>
      <c r="L21" s="9" t="s">
        <v>629</v>
      </c>
      <c r="M21" s="9" t="str">
        <f t="shared" si="2"/>
        <v>No</v>
      </c>
      <c r="N21" s="9"/>
      <c r="O21" s="9"/>
      <c r="P21" s="9" t="s">
        <v>610</v>
      </c>
      <c r="Q21" s="9" t="s">
        <v>670</v>
      </c>
      <c r="R21" s="6"/>
      <c r="S21" s="6"/>
      <c r="T21" s="6"/>
      <c r="U21" s="6"/>
      <c r="V21" s="6"/>
      <c r="W21" s="6"/>
      <c r="X21" s="6"/>
      <c r="Y21" s="6"/>
      <c r="Z21" s="6"/>
    </row>
    <row r="22" ht="14.25" hidden="1" customHeight="1">
      <c r="A22" s="13">
        <v>3.0</v>
      </c>
      <c r="B22" s="14" t="s">
        <v>182</v>
      </c>
      <c r="C22" s="13" t="s">
        <v>35</v>
      </c>
      <c r="D22" s="15">
        <v>160.0</v>
      </c>
      <c r="E22" s="64" t="s">
        <v>184</v>
      </c>
      <c r="F22" s="57" t="s">
        <v>648</v>
      </c>
      <c r="G22" s="65" t="s">
        <v>649</v>
      </c>
      <c r="H22" s="16" t="s">
        <v>649</v>
      </c>
      <c r="I22" s="15" t="str">
        <f t="shared" si="1"/>
        <v>No</v>
      </c>
      <c r="J22" s="15" t="s">
        <v>524</v>
      </c>
      <c r="K22" s="16" t="s">
        <v>633</v>
      </c>
      <c r="L22" s="15" t="s">
        <v>645</v>
      </c>
      <c r="M22" s="15" t="str">
        <f t="shared" si="2"/>
        <v>Yes</v>
      </c>
      <c r="N22" s="15"/>
      <c r="O22" s="49" t="s">
        <v>661</v>
      </c>
      <c r="P22" s="66" t="s">
        <v>639</v>
      </c>
      <c r="Q22" s="15" t="s">
        <v>630</v>
      </c>
      <c r="R22" s="6"/>
      <c r="S22" s="6"/>
      <c r="T22" s="6"/>
      <c r="U22" s="6"/>
      <c r="V22" s="6"/>
      <c r="W22" s="6"/>
      <c r="X22" s="6"/>
      <c r="Y22" s="6"/>
      <c r="Z22" s="6"/>
    </row>
    <row r="23" ht="14.25" hidden="1" customHeight="1">
      <c r="A23" s="7">
        <v>337.0</v>
      </c>
      <c r="B23" s="8" t="s">
        <v>251</v>
      </c>
      <c r="C23" s="7" t="s">
        <v>35</v>
      </c>
      <c r="D23" s="9">
        <v>264.0</v>
      </c>
      <c r="E23" s="62" t="s">
        <v>252</v>
      </c>
      <c r="F23" s="38" t="s">
        <v>627</v>
      </c>
      <c r="G23" s="67" t="s">
        <v>628</v>
      </c>
      <c r="H23" s="9" t="s">
        <v>628</v>
      </c>
      <c r="I23" s="9" t="str">
        <f t="shared" si="1"/>
        <v>No</v>
      </c>
      <c r="J23" s="9" t="s">
        <v>671</v>
      </c>
      <c r="K23" s="10" t="s">
        <v>629</v>
      </c>
      <c r="L23" s="10" t="s">
        <v>629</v>
      </c>
      <c r="M23" s="9" t="str">
        <f t="shared" si="2"/>
        <v>No</v>
      </c>
      <c r="N23" s="9"/>
      <c r="O23" s="9" t="s">
        <v>524</v>
      </c>
      <c r="P23" s="9" t="s">
        <v>610</v>
      </c>
      <c r="Q23" s="9" t="s">
        <v>672</v>
      </c>
      <c r="R23" s="6"/>
      <c r="S23" s="6"/>
      <c r="T23" s="6"/>
      <c r="U23" s="6"/>
      <c r="V23" s="6"/>
      <c r="W23" s="6"/>
      <c r="X23" s="6"/>
      <c r="Y23" s="6"/>
      <c r="Z23" s="6"/>
    </row>
    <row r="24" ht="14.25" hidden="1" customHeight="1">
      <c r="A24" s="7">
        <v>21.0</v>
      </c>
      <c r="B24" s="8" t="s">
        <v>264</v>
      </c>
      <c r="C24" s="7" t="s">
        <v>31</v>
      </c>
      <c r="D24" s="9">
        <v>21.0</v>
      </c>
      <c r="E24" s="62" t="s">
        <v>265</v>
      </c>
      <c r="F24" s="38" t="s">
        <v>648</v>
      </c>
      <c r="G24" s="63" t="s">
        <v>649</v>
      </c>
      <c r="H24" s="10" t="s">
        <v>649</v>
      </c>
      <c r="I24" s="9" t="str">
        <f t="shared" si="1"/>
        <v>No</v>
      </c>
      <c r="J24" s="9" t="s">
        <v>524</v>
      </c>
      <c r="K24" s="10" t="s">
        <v>633</v>
      </c>
      <c r="L24" s="9" t="s">
        <v>633</v>
      </c>
      <c r="M24" s="9" t="str">
        <f t="shared" si="2"/>
        <v>No</v>
      </c>
      <c r="N24" s="9"/>
      <c r="O24" s="9" t="s">
        <v>524</v>
      </c>
      <c r="P24" s="9" t="s">
        <v>610</v>
      </c>
      <c r="Q24" s="9" t="s">
        <v>630</v>
      </c>
      <c r="R24" s="6"/>
      <c r="S24" s="6"/>
      <c r="T24" s="6"/>
      <c r="U24" s="6"/>
      <c r="V24" s="6"/>
      <c r="W24" s="6"/>
      <c r="X24" s="6"/>
      <c r="Y24" s="6"/>
      <c r="Z24" s="6"/>
    </row>
    <row r="25" ht="14.25" hidden="1" customHeight="1">
      <c r="A25" s="7">
        <v>337.0</v>
      </c>
      <c r="B25" s="8" t="s">
        <v>251</v>
      </c>
      <c r="C25" s="7" t="s">
        <v>35</v>
      </c>
      <c r="D25" s="9">
        <v>286.0</v>
      </c>
      <c r="E25" s="62" t="s">
        <v>253</v>
      </c>
      <c r="F25" s="38" t="s">
        <v>631</v>
      </c>
      <c r="G25" s="63" t="s">
        <v>673</v>
      </c>
      <c r="H25" s="10" t="s">
        <v>673</v>
      </c>
      <c r="I25" s="9" t="str">
        <f t="shared" si="1"/>
        <v>No</v>
      </c>
      <c r="J25" s="9" t="s">
        <v>524</v>
      </c>
      <c r="K25" s="10" t="s">
        <v>633</v>
      </c>
      <c r="L25" s="10" t="s">
        <v>633</v>
      </c>
      <c r="M25" s="9" t="str">
        <f t="shared" si="2"/>
        <v>No</v>
      </c>
      <c r="N25" s="9"/>
      <c r="O25" s="9" t="s">
        <v>524</v>
      </c>
      <c r="P25" s="9" t="s">
        <v>610</v>
      </c>
      <c r="Q25" s="9" t="s">
        <v>672</v>
      </c>
      <c r="R25" s="6"/>
      <c r="S25" s="6"/>
      <c r="T25" s="6"/>
      <c r="U25" s="6"/>
      <c r="V25" s="6"/>
      <c r="W25" s="6"/>
      <c r="X25" s="6"/>
      <c r="Y25" s="6"/>
      <c r="Z25" s="6"/>
    </row>
    <row r="26" ht="14.25" hidden="1" customHeight="1">
      <c r="A26" s="24">
        <v>58.0</v>
      </c>
      <c r="B26" s="8" t="s">
        <v>105</v>
      </c>
      <c r="C26" s="7" t="s">
        <v>35</v>
      </c>
      <c r="D26" s="9">
        <v>58.0</v>
      </c>
      <c r="E26" s="62" t="s">
        <v>106</v>
      </c>
      <c r="F26" s="38" t="s">
        <v>648</v>
      </c>
      <c r="G26" s="63" t="s">
        <v>649</v>
      </c>
      <c r="H26" s="12" t="s">
        <v>649</v>
      </c>
      <c r="I26" s="9" t="str">
        <f t="shared" si="1"/>
        <v>No</v>
      </c>
      <c r="J26" s="9" t="s">
        <v>524</v>
      </c>
      <c r="K26" s="10" t="s">
        <v>633</v>
      </c>
      <c r="L26" s="12" t="s">
        <v>633</v>
      </c>
      <c r="M26" s="9" t="str">
        <f t="shared" si="2"/>
        <v>No</v>
      </c>
      <c r="N26" s="9"/>
      <c r="O26" s="9"/>
      <c r="P26" s="39"/>
      <c r="Q26" s="9" t="s">
        <v>630</v>
      </c>
      <c r="R26" s="6"/>
      <c r="S26" s="6"/>
      <c r="T26" s="6"/>
      <c r="U26" s="6"/>
      <c r="V26" s="6"/>
      <c r="W26" s="6"/>
      <c r="X26" s="6"/>
      <c r="Y26" s="6"/>
      <c r="Z26" s="6"/>
    </row>
    <row r="27" ht="14.25" hidden="1" customHeight="1">
      <c r="A27" s="11">
        <v>134.0</v>
      </c>
      <c r="B27" s="8" t="s">
        <v>109</v>
      </c>
      <c r="C27" s="7" t="s">
        <v>35</v>
      </c>
      <c r="D27" s="9">
        <v>134.0</v>
      </c>
      <c r="E27" s="62" t="s">
        <v>110</v>
      </c>
      <c r="F27" s="38" t="s">
        <v>648</v>
      </c>
      <c r="G27" s="63" t="s">
        <v>649</v>
      </c>
      <c r="H27" s="10" t="s">
        <v>649</v>
      </c>
      <c r="I27" s="9" t="str">
        <f t="shared" si="1"/>
        <v>No</v>
      </c>
      <c r="J27" s="9" t="s">
        <v>524</v>
      </c>
      <c r="K27" s="10" t="s">
        <v>636</v>
      </c>
      <c r="L27" s="9" t="s">
        <v>636</v>
      </c>
      <c r="M27" s="9" t="str">
        <f t="shared" si="2"/>
        <v>No</v>
      </c>
      <c r="N27" s="9"/>
      <c r="O27" s="9" t="s">
        <v>674</v>
      </c>
      <c r="P27" s="9" t="s">
        <v>610</v>
      </c>
      <c r="Q27" s="9" t="s">
        <v>630</v>
      </c>
      <c r="R27" s="6"/>
      <c r="S27" s="6"/>
      <c r="T27" s="6"/>
      <c r="U27" s="6"/>
      <c r="V27" s="6"/>
      <c r="W27" s="6"/>
      <c r="X27" s="6"/>
      <c r="Y27" s="6"/>
      <c r="Z27" s="6"/>
    </row>
    <row r="28" ht="14.25" hidden="1" customHeight="1">
      <c r="A28" s="11">
        <v>134.0</v>
      </c>
      <c r="B28" s="8" t="s">
        <v>109</v>
      </c>
      <c r="C28" s="7" t="s">
        <v>35</v>
      </c>
      <c r="D28" s="9">
        <v>176.0</v>
      </c>
      <c r="E28" s="62" t="s">
        <v>111</v>
      </c>
      <c r="F28" s="38" t="s">
        <v>631</v>
      </c>
      <c r="G28" s="63" t="s">
        <v>675</v>
      </c>
      <c r="H28" s="10" t="s">
        <v>675</v>
      </c>
      <c r="I28" s="9" t="str">
        <f t="shared" si="1"/>
        <v>No</v>
      </c>
      <c r="J28" s="9" t="s">
        <v>524</v>
      </c>
      <c r="K28" s="10" t="s">
        <v>636</v>
      </c>
      <c r="L28" s="9" t="s">
        <v>636</v>
      </c>
      <c r="M28" s="9" t="str">
        <f t="shared" si="2"/>
        <v>No</v>
      </c>
      <c r="N28" s="9"/>
      <c r="O28" s="9" t="s">
        <v>497</v>
      </c>
      <c r="P28" s="9" t="s">
        <v>610</v>
      </c>
      <c r="Q28" s="9" t="s">
        <v>676</v>
      </c>
      <c r="R28" s="6"/>
      <c r="S28" s="6"/>
      <c r="T28" s="6"/>
      <c r="U28" s="6"/>
      <c r="V28" s="6"/>
      <c r="W28" s="6"/>
      <c r="X28" s="6"/>
      <c r="Y28" s="6"/>
      <c r="Z28" s="6"/>
    </row>
    <row r="29" ht="14.25" hidden="1" customHeight="1">
      <c r="A29" s="7">
        <v>24.0</v>
      </c>
      <c r="B29" s="8" t="s">
        <v>305</v>
      </c>
      <c r="C29" s="7" t="s">
        <v>25</v>
      </c>
      <c r="D29" s="9">
        <v>24.0</v>
      </c>
      <c r="E29" s="62" t="s">
        <v>306</v>
      </c>
      <c r="F29" s="38" t="s">
        <v>648</v>
      </c>
      <c r="G29" s="63" t="s">
        <v>649</v>
      </c>
      <c r="H29" s="10" t="s">
        <v>649</v>
      </c>
      <c r="I29" s="9" t="str">
        <f t="shared" si="1"/>
        <v>No</v>
      </c>
      <c r="J29" s="9" t="s">
        <v>524</v>
      </c>
      <c r="K29" s="10" t="s">
        <v>677</v>
      </c>
      <c r="L29" s="9" t="s">
        <v>677</v>
      </c>
      <c r="M29" s="9" t="str">
        <f t="shared" si="2"/>
        <v>No</v>
      </c>
      <c r="N29" s="9"/>
      <c r="O29" s="9" t="s">
        <v>678</v>
      </c>
      <c r="P29" s="9" t="s">
        <v>610</v>
      </c>
      <c r="Q29" s="9" t="s">
        <v>630</v>
      </c>
      <c r="R29" s="6"/>
      <c r="S29" s="6"/>
      <c r="T29" s="6"/>
      <c r="U29" s="6"/>
      <c r="V29" s="6"/>
      <c r="W29" s="6"/>
      <c r="X29" s="6"/>
      <c r="Y29" s="6"/>
      <c r="Z29" s="6"/>
    </row>
    <row r="30" ht="14.25" hidden="1" customHeight="1">
      <c r="A30" s="7">
        <v>25.0</v>
      </c>
      <c r="B30" s="8" t="s">
        <v>173</v>
      </c>
      <c r="C30" s="7" t="s">
        <v>31</v>
      </c>
      <c r="D30" s="9">
        <v>25.0</v>
      </c>
      <c r="E30" s="62" t="s">
        <v>174</v>
      </c>
      <c r="F30" s="38" t="s">
        <v>648</v>
      </c>
      <c r="G30" s="63" t="s">
        <v>649</v>
      </c>
      <c r="H30" s="10" t="s">
        <v>649</v>
      </c>
      <c r="I30" s="9" t="str">
        <f t="shared" si="1"/>
        <v>No</v>
      </c>
      <c r="J30" s="9" t="s">
        <v>524</v>
      </c>
      <c r="K30" s="10" t="s">
        <v>652</v>
      </c>
      <c r="L30" s="9" t="s">
        <v>652</v>
      </c>
      <c r="M30" s="9" t="str">
        <f t="shared" si="2"/>
        <v>No</v>
      </c>
      <c r="N30" s="9"/>
      <c r="O30" s="9"/>
      <c r="P30" s="9" t="s">
        <v>610</v>
      </c>
      <c r="Q30" s="9" t="s">
        <v>630</v>
      </c>
      <c r="R30" s="6"/>
      <c r="S30" s="6"/>
      <c r="T30" s="6"/>
      <c r="U30" s="6"/>
      <c r="V30" s="6"/>
      <c r="W30" s="6"/>
      <c r="X30" s="6"/>
      <c r="Y30" s="6"/>
      <c r="Z30" s="6"/>
    </row>
    <row r="31" ht="14.25" hidden="1" customHeight="1">
      <c r="A31" s="7">
        <v>26.0</v>
      </c>
      <c r="B31" s="8" t="s">
        <v>39</v>
      </c>
      <c r="C31" s="7" t="s">
        <v>40</v>
      </c>
      <c r="D31" s="9">
        <v>26.0</v>
      </c>
      <c r="E31" s="62" t="s">
        <v>41</v>
      </c>
      <c r="F31" s="38" t="s">
        <v>648</v>
      </c>
      <c r="G31" s="63" t="s">
        <v>649</v>
      </c>
      <c r="H31" s="10" t="s">
        <v>649</v>
      </c>
      <c r="I31" s="9" t="str">
        <f t="shared" si="1"/>
        <v>No</v>
      </c>
      <c r="J31" s="9" t="s">
        <v>524</v>
      </c>
      <c r="K31" s="10" t="s">
        <v>677</v>
      </c>
      <c r="L31" s="9" t="s">
        <v>677</v>
      </c>
      <c r="M31" s="9" t="str">
        <f t="shared" si="2"/>
        <v>No</v>
      </c>
      <c r="N31" s="6"/>
      <c r="O31" s="9" t="s">
        <v>524</v>
      </c>
      <c r="P31" s="9" t="s">
        <v>610</v>
      </c>
      <c r="Q31" s="9" t="s">
        <v>630</v>
      </c>
      <c r="R31" s="6"/>
      <c r="S31" s="6"/>
      <c r="T31" s="6"/>
      <c r="U31" s="6"/>
      <c r="V31" s="6"/>
      <c r="W31" s="6"/>
      <c r="X31" s="6"/>
      <c r="Y31" s="6"/>
      <c r="Z31" s="6"/>
    </row>
    <row r="32" ht="14.25" hidden="1" customHeight="1">
      <c r="A32" s="7">
        <v>123.0</v>
      </c>
      <c r="B32" s="8" t="s">
        <v>121</v>
      </c>
      <c r="C32" s="7" t="s">
        <v>35</v>
      </c>
      <c r="D32" s="9">
        <v>123.0</v>
      </c>
      <c r="E32" s="62" t="s">
        <v>122</v>
      </c>
      <c r="F32" s="38" t="s">
        <v>648</v>
      </c>
      <c r="G32" s="63" t="s">
        <v>649</v>
      </c>
      <c r="H32" s="10" t="s">
        <v>649</v>
      </c>
      <c r="I32" s="9" t="str">
        <f t="shared" si="1"/>
        <v>No</v>
      </c>
      <c r="J32" s="9" t="s">
        <v>524</v>
      </c>
      <c r="K32" s="10" t="s">
        <v>633</v>
      </c>
      <c r="L32" s="9" t="s">
        <v>633</v>
      </c>
      <c r="M32" s="9" t="str">
        <f t="shared" si="2"/>
        <v>No</v>
      </c>
      <c r="N32" s="9"/>
      <c r="O32" s="9" t="s">
        <v>679</v>
      </c>
      <c r="P32" s="9" t="s">
        <v>610</v>
      </c>
      <c r="Q32" s="9" t="s">
        <v>630</v>
      </c>
      <c r="R32" s="6"/>
      <c r="S32" s="6"/>
      <c r="T32" s="6"/>
      <c r="U32" s="6"/>
      <c r="V32" s="6"/>
      <c r="W32" s="6"/>
      <c r="X32" s="6"/>
      <c r="Y32" s="6"/>
      <c r="Z32" s="6"/>
    </row>
    <row r="33" ht="14.25" hidden="1" customHeight="1">
      <c r="A33" s="7">
        <v>28.0</v>
      </c>
      <c r="B33" s="8" t="s">
        <v>270</v>
      </c>
      <c r="C33" s="7" t="s">
        <v>25</v>
      </c>
      <c r="D33" s="9">
        <v>237.0</v>
      </c>
      <c r="E33" s="62" t="s">
        <v>271</v>
      </c>
      <c r="F33" s="38" t="s">
        <v>648</v>
      </c>
      <c r="G33" s="63" t="s">
        <v>649</v>
      </c>
      <c r="H33" s="9" t="s">
        <v>649</v>
      </c>
      <c r="I33" s="9" t="str">
        <f t="shared" si="1"/>
        <v>No</v>
      </c>
      <c r="J33" s="33" t="s">
        <v>524</v>
      </c>
      <c r="K33" s="10" t="s">
        <v>644</v>
      </c>
      <c r="L33" s="9" t="s">
        <v>644</v>
      </c>
      <c r="M33" s="9" t="str">
        <f t="shared" si="2"/>
        <v>No</v>
      </c>
      <c r="N33" s="9"/>
      <c r="O33" s="9"/>
      <c r="P33" s="9" t="s">
        <v>610</v>
      </c>
      <c r="Q33" s="9" t="s">
        <v>680</v>
      </c>
      <c r="R33" s="6"/>
      <c r="S33" s="6"/>
      <c r="T33" s="6"/>
      <c r="U33" s="6"/>
      <c r="V33" s="6"/>
      <c r="W33" s="6"/>
      <c r="X33" s="6"/>
      <c r="Y33" s="6"/>
      <c r="Z33" s="6"/>
    </row>
    <row r="34" ht="14.25" hidden="1" customHeight="1">
      <c r="A34" s="7">
        <v>28.0</v>
      </c>
      <c r="B34" s="8" t="s">
        <v>270</v>
      </c>
      <c r="C34" s="7" t="s">
        <v>25</v>
      </c>
      <c r="D34" s="9">
        <v>28.0</v>
      </c>
      <c r="E34" s="62" t="s">
        <v>272</v>
      </c>
      <c r="F34" s="38" t="s">
        <v>648</v>
      </c>
      <c r="G34" s="63" t="s">
        <v>649</v>
      </c>
      <c r="H34" s="10" t="s">
        <v>649</v>
      </c>
      <c r="I34" s="9" t="str">
        <f t="shared" si="1"/>
        <v>No</v>
      </c>
      <c r="J34" s="9" t="s">
        <v>524</v>
      </c>
      <c r="K34" s="10" t="s">
        <v>644</v>
      </c>
      <c r="L34" s="9" t="s">
        <v>644</v>
      </c>
      <c r="M34" s="9" t="str">
        <f t="shared" si="2"/>
        <v>No</v>
      </c>
      <c r="N34" s="9"/>
      <c r="O34" s="9"/>
      <c r="P34" s="9" t="s">
        <v>610</v>
      </c>
      <c r="Q34" s="9" t="s">
        <v>630</v>
      </c>
      <c r="R34" s="6"/>
      <c r="S34" s="6"/>
      <c r="T34" s="6"/>
      <c r="U34" s="6"/>
      <c r="V34" s="6"/>
      <c r="W34" s="6"/>
      <c r="X34" s="6"/>
      <c r="Y34" s="6"/>
      <c r="Z34" s="6"/>
    </row>
    <row r="35" ht="14.25" hidden="1" customHeight="1">
      <c r="A35" s="7">
        <v>29.0</v>
      </c>
      <c r="B35" s="8" t="s">
        <v>145</v>
      </c>
      <c r="C35" s="7" t="s">
        <v>31</v>
      </c>
      <c r="D35" s="9">
        <v>29.0</v>
      </c>
      <c r="E35" s="62" t="s">
        <v>146</v>
      </c>
      <c r="F35" s="38" t="s">
        <v>648</v>
      </c>
      <c r="G35" s="63" t="s">
        <v>649</v>
      </c>
      <c r="H35" s="9" t="s">
        <v>681</v>
      </c>
      <c r="I35" s="9" t="str">
        <f t="shared" si="1"/>
        <v>Yes</v>
      </c>
      <c r="J35" s="9" t="s">
        <v>524</v>
      </c>
      <c r="K35" s="10" t="s">
        <v>636</v>
      </c>
      <c r="L35" s="6" t="s">
        <v>636</v>
      </c>
      <c r="M35" s="9" t="str">
        <f t="shared" si="2"/>
        <v>No</v>
      </c>
      <c r="N35" s="9"/>
      <c r="O35" s="9" t="s">
        <v>524</v>
      </c>
      <c r="P35" s="9" t="s">
        <v>639</v>
      </c>
      <c r="Q35" s="9" t="s">
        <v>630</v>
      </c>
      <c r="R35" s="6"/>
      <c r="S35" s="6"/>
      <c r="T35" s="6"/>
      <c r="U35" s="6"/>
      <c r="V35" s="6"/>
      <c r="W35" s="6"/>
      <c r="X35" s="6"/>
      <c r="Y35" s="6"/>
      <c r="Z35" s="6"/>
    </row>
    <row r="36" ht="14.25" hidden="1" customHeight="1">
      <c r="A36" s="7">
        <v>64.0</v>
      </c>
      <c r="B36" s="8" t="s">
        <v>207</v>
      </c>
      <c r="C36" s="7" t="s">
        <v>35</v>
      </c>
      <c r="D36" s="9">
        <v>199.0</v>
      </c>
      <c r="E36" s="59" t="s">
        <v>209</v>
      </c>
      <c r="F36" s="38" t="s">
        <v>631</v>
      </c>
      <c r="G36" s="60" t="s">
        <v>635</v>
      </c>
      <c r="H36" s="9" t="s">
        <v>635</v>
      </c>
      <c r="I36" s="9" t="str">
        <f t="shared" si="1"/>
        <v>No</v>
      </c>
      <c r="J36" s="9" t="s">
        <v>524</v>
      </c>
      <c r="K36" s="10" t="s">
        <v>636</v>
      </c>
      <c r="L36" s="9" t="s">
        <v>636</v>
      </c>
      <c r="M36" s="9" t="str">
        <f t="shared" si="2"/>
        <v>No</v>
      </c>
      <c r="N36" s="9"/>
      <c r="O36" s="9"/>
      <c r="P36" s="9" t="s">
        <v>610</v>
      </c>
      <c r="Q36" s="9" t="s">
        <v>682</v>
      </c>
      <c r="R36" s="6"/>
      <c r="S36" s="6"/>
      <c r="T36" s="6"/>
      <c r="U36" s="6"/>
      <c r="V36" s="6"/>
      <c r="W36" s="6"/>
      <c r="X36" s="6"/>
      <c r="Y36" s="6"/>
      <c r="Z36" s="6"/>
    </row>
    <row r="37" ht="14.25" hidden="1" customHeight="1">
      <c r="A37" s="7">
        <v>155.0</v>
      </c>
      <c r="B37" s="26" t="s">
        <v>454</v>
      </c>
      <c r="C37" s="7" t="s">
        <v>35</v>
      </c>
      <c r="D37" s="9">
        <v>155.0</v>
      </c>
      <c r="E37" s="62" t="s">
        <v>455</v>
      </c>
      <c r="F37" s="38" t="s">
        <v>627</v>
      </c>
      <c r="G37" s="63" t="s">
        <v>642</v>
      </c>
      <c r="H37" s="10" t="s">
        <v>642</v>
      </c>
      <c r="I37" s="9" t="str">
        <f t="shared" si="1"/>
        <v>No</v>
      </c>
      <c r="J37" s="9" t="s">
        <v>524</v>
      </c>
      <c r="K37" s="10" t="s">
        <v>683</v>
      </c>
      <c r="L37" s="9" t="s">
        <v>652</v>
      </c>
      <c r="M37" s="9" t="str">
        <f t="shared" si="2"/>
        <v>Yes</v>
      </c>
      <c r="N37" s="9"/>
      <c r="O37" s="9"/>
      <c r="P37" s="9" t="s">
        <v>639</v>
      </c>
      <c r="Q37" s="9" t="s">
        <v>630</v>
      </c>
      <c r="R37" s="6"/>
      <c r="S37" s="6"/>
      <c r="T37" s="6"/>
      <c r="U37" s="6"/>
      <c r="V37" s="6"/>
      <c r="W37" s="6"/>
      <c r="X37" s="6"/>
      <c r="Y37" s="6"/>
      <c r="Z37" s="6"/>
    </row>
    <row r="38" ht="14.25" hidden="1" customHeight="1">
      <c r="A38" s="7">
        <v>31.0</v>
      </c>
      <c r="B38" s="8" t="s">
        <v>30</v>
      </c>
      <c r="C38" s="7" t="s">
        <v>31</v>
      </c>
      <c r="D38" s="9">
        <v>31.0</v>
      </c>
      <c r="E38" s="62" t="s">
        <v>32</v>
      </c>
      <c r="F38" s="38" t="s">
        <v>648</v>
      </c>
      <c r="G38" s="63" t="s">
        <v>649</v>
      </c>
      <c r="H38" s="9" t="s">
        <v>649</v>
      </c>
      <c r="I38" s="9" t="str">
        <f t="shared" si="1"/>
        <v>No</v>
      </c>
      <c r="J38" s="9" t="s">
        <v>524</v>
      </c>
      <c r="K38" s="10" t="s">
        <v>652</v>
      </c>
      <c r="L38" s="9" t="s">
        <v>652</v>
      </c>
      <c r="M38" s="9" t="str">
        <f t="shared" si="2"/>
        <v>No</v>
      </c>
      <c r="N38" s="9"/>
      <c r="O38" s="33" t="s">
        <v>684</v>
      </c>
      <c r="P38" s="9" t="s">
        <v>610</v>
      </c>
      <c r="Q38" s="33" t="s">
        <v>630</v>
      </c>
      <c r="R38" s="6"/>
      <c r="S38" s="6"/>
      <c r="T38" s="6"/>
      <c r="U38" s="6"/>
      <c r="V38" s="6"/>
      <c r="W38" s="6"/>
      <c r="X38" s="6"/>
      <c r="Y38" s="6"/>
      <c r="Z38" s="6"/>
    </row>
    <row r="39" ht="14.25" hidden="1" customHeight="1">
      <c r="A39" s="7">
        <v>31.0</v>
      </c>
      <c r="B39" s="8" t="s">
        <v>30</v>
      </c>
      <c r="C39" s="7" t="s">
        <v>31</v>
      </c>
      <c r="D39" s="9">
        <v>85.0</v>
      </c>
      <c r="E39" s="62" t="s">
        <v>33</v>
      </c>
      <c r="F39" s="38" t="s">
        <v>631</v>
      </c>
      <c r="G39" s="63" t="s">
        <v>685</v>
      </c>
      <c r="H39" s="9" t="s">
        <v>685</v>
      </c>
      <c r="I39" s="9" t="str">
        <f t="shared" si="1"/>
        <v>No</v>
      </c>
      <c r="J39" s="9" t="s">
        <v>524</v>
      </c>
      <c r="K39" s="10" t="s">
        <v>652</v>
      </c>
      <c r="L39" s="9" t="s">
        <v>652</v>
      </c>
      <c r="M39" s="9" t="str">
        <f t="shared" si="2"/>
        <v>No</v>
      </c>
      <c r="N39" s="9"/>
      <c r="O39" s="33" t="s">
        <v>684</v>
      </c>
      <c r="P39" s="9" t="s">
        <v>610</v>
      </c>
      <c r="Q39" s="9" t="s">
        <v>686</v>
      </c>
      <c r="R39" s="6"/>
      <c r="S39" s="6"/>
      <c r="T39" s="6"/>
      <c r="U39" s="6"/>
      <c r="V39" s="6"/>
      <c r="W39" s="6"/>
      <c r="X39" s="6"/>
      <c r="Y39" s="6"/>
      <c r="Z39" s="6"/>
    </row>
    <row r="40" ht="14.25" hidden="1" customHeight="1">
      <c r="A40" s="7">
        <v>32.0</v>
      </c>
      <c r="B40" s="8" t="s">
        <v>80</v>
      </c>
      <c r="C40" s="7" t="s">
        <v>25</v>
      </c>
      <c r="D40" s="9">
        <v>346.0</v>
      </c>
      <c r="E40" s="62" t="s">
        <v>81</v>
      </c>
      <c r="F40" s="38" t="s">
        <v>627</v>
      </c>
      <c r="G40" s="63" t="s">
        <v>628</v>
      </c>
      <c r="H40" s="10" t="s">
        <v>628</v>
      </c>
      <c r="I40" s="9" t="str">
        <f t="shared" si="1"/>
        <v>No</v>
      </c>
      <c r="J40" s="9" t="s">
        <v>524</v>
      </c>
      <c r="K40" s="10" t="s">
        <v>677</v>
      </c>
      <c r="L40" s="9" t="s">
        <v>677</v>
      </c>
      <c r="M40" s="9" t="str">
        <f t="shared" si="2"/>
        <v>No</v>
      </c>
      <c r="N40" s="9"/>
      <c r="O40" s="9"/>
      <c r="P40" s="9" t="s">
        <v>610</v>
      </c>
      <c r="Q40" s="9" t="s">
        <v>687</v>
      </c>
      <c r="R40" s="6"/>
      <c r="S40" s="6"/>
      <c r="T40" s="6"/>
      <c r="U40" s="6"/>
      <c r="V40" s="6"/>
      <c r="W40" s="6"/>
      <c r="X40" s="6"/>
      <c r="Y40" s="6"/>
      <c r="Z40" s="6"/>
    </row>
    <row r="41" ht="14.25" hidden="1" customHeight="1">
      <c r="A41" s="7">
        <v>32.0</v>
      </c>
      <c r="B41" s="8" t="s">
        <v>80</v>
      </c>
      <c r="C41" s="7" t="s">
        <v>25</v>
      </c>
      <c r="D41" s="9">
        <v>32.0</v>
      </c>
      <c r="E41" s="62" t="s">
        <v>82</v>
      </c>
      <c r="F41" s="38" t="s">
        <v>648</v>
      </c>
      <c r="G41" s="63" t="s">
        <v>628</v>
      </c>
      <c r="H41" s="10" t="s">
        <v>649</v>
      </c>
      <c r="I41" s="9" t="str">
        <f t="shared" si="1"/>
        <v>Yes</v>
      </c>
      <c r="J41" s="9" t="s">
        <v>524</v>
      </c>
      <c r="K41" s="10" t="s">
        <v>633</v>
      </c>
      <c r="L41" s="9" t="s">
        <v>688</v>
      </c>
      <c r="M41" s="9" t="str">
        <f t="shared" si="2"/>
        <v>Yes</v>
      </c>
      <c r="N41" s="9"/>
      <c r="O41" s="9"/>
      <c r="P41" s="9" t="s">
        <v>610</v>
      </c>
      <c r="Q41" s="9" t="s">
        <v>630</v>
      </c>
      <c r="R41" s="6"/>
      <c r="S41" s="6"/>
      <c r="T41" s="6"/>
      <c r="U41" s="6"/>
      <c r="V41" s="6"/>
      <c r="W41" s="6"/>
      <c r="X41" s="6"/>
      <c r="Y41" s="6"/>
      <c r="Z41" s="6"/>
    </row>
    <row r="42" ht="14.25" hidden="1" customHeight="1">
      <c r="A42" s="7">
        <v>32.0</v>
      </c>
      <c r="B42" s="8" t="s">
        <v>80</v>
      </c>
      <c r="C42" s="7" t="s">
        <v>25</v>
      </c>
      <c r="D42" s="9">
        <v>157.0</v>
      </c>
      <c r="E42" s="62" t="s">
        <v>83</v>
      </c>
      <c r="F42" s="38" t="s">
        <v>631</v>
      </c>
      <c r="G42" s="63" t="s">
        <v>689</v>
      </c>
      <c r="H42" s="9" t="s">
        <v>689</v>
      </c>
      <c r="I42" s="9" t="str">
        <f t="shared" si="1"/>
        <v>No</v>
      </c>
      <c r="J42" s="9" t="s">
        <v>524</v>
      </c>
      <c r="K42" s="10" t="s">
        <v>633</v>
      </c>
      <c r="L42" s="9" t="s">
        <v>688</v>
      </c>
      <c r="M42" s="9" t="str">
        <f t="shared" si="2"/>
        <v>Yes</v>
      </c>
      <c r="N42" s="9"/>
      <c r="O42" s="9"/>
      <c r="P42" s="9" t="s">
        <v>610</v>
      </c>
      <c r="Q42" s="9" t="s">
        <v>687</v>
      </c>
      <c r="R42" s="6"/>
      <c r="S42" s="6"/>
      <c r="T42" s="6"/>
      <c r="U42" s="6"/>
      <c r="V42" s="6"/>
      <c r="W42" s="6"/>
      <c r="X42" s="6"/>
      <c r="Y42" s="6"/>
      <c r="Z42" s="6"/>
    </row>
    <row r="43" ht="14.25" hidden="1" customHeight="1">
      <c r="A43" s="7">
        <v>33.0</v>
      </c>
      <c r="B43" s="8" t="s">
        <v>465</v>
      </c>
      <c r="C43" s="7" t="s">
        <v>40</v>
      </c>
      <c r="D43" s="9">
        <v>33.0</v>
      </c>
      <c r="E43" s="62" t="s">
        <v>466</v>
      </c>
      <c r="F43" s="38" t="s">
        <v>648</v>
      </c>
      <c r="G43" s="63" t="s">
        <v>649</v>
      </c>
      <c r="H43" s="10" t="s">
        <v>649</v>
      </c>
      <c r="I43" s="9" t="str">
        <f t="shared" si="1"/>
        <v>No</v>
      </c>
      <c r="J43" s="9" t="s">
        <v>524</v>
      </c>
      <c r="K43" s="10" t="s">
        <v>629</v>
      </c>
      <c r="L43" s="9" t="s">
        <v>690</v>
      </c>
      <c r="M43" s="9" t="str">
        <f t="shared" si="2"/>
        <v>Yes</v>
      </c>
      <c r="N43" s="9"/>
      <c r="O43" s="9" t="s">
        <v>691</v>
      </c>
      <c r="P43" s="9" t="s">
        <v>610</v>
      </c>
      <c r="Q43" s="9" t="s">
        <v>630</v>
      </c>
      <c r="R43" s="6"/>
      <c r="S43" s="6"/>
      <c r="T43" s="6"/>
      <c r="U43" s="6"/>
      <c r="V43" s="6"/>
      <c r="W43" s="6"/>
      <c r="X43" s="6"/>
      <c r="Y43" s="6"/>
      <c r="Z43" s="6"/>
    </row>
    <row r="44" ht="14.25" hidden="1" customHeight="1">
      <c r="A44" s="7">
        <v>34.0</v>
      </c>
      <c r="B44" s="8" t="s">
        <v>140</v>
      </c>
      <c r="C44" s="7" t="s">
        <v>25</v>
      </c>
      <c r="D44" s="9">
        <v>191.0</v>
      </c>
      <c r="E44" s="62" t="s">
        <v>142</v>
      </c>
      <c r="F44" s="38" t="s">
        <v>627</v>
      </c>
      <c r="G44" s="63" t="s">
        <v>692</v>
      </c>
      <c r="H44" s="9" t="s">
        <v>692</v>
      </c>
      <c r="I44" s="9" t="str">
        <f t="shared" si="1"/>
        <v>No</v>
      </c>
      <c r="J44" s="9" t="s">
        <v>524</v>
      </c>
      <c r="K44" s="10" t="s">
        <v>644</v>
      </c>
      <c r="L44" s="9" t="s">
        <v>644</v>
      </c>
      <c r="M44" s="9" t="str">
        <f t="shared" si="2"/>
        <v>No</v>
      </c>
      <c r="N44" s="9"/>
      <c r="O44" s="9"/>
      <c r="P44" s="9" t="s">
        <v>610</v>
      </c>
      <c r="Q44" s="9" t="s">
        <v>693</v>
      </c>
      <c r="R44" s="6"/>
      <c r="S44" s="6"/>
      <c r="T44" s="6"/>
      <c r="U44" s="6"/>
      <c r="V44" s="6"/>
      <c r="W44" s="6"/>
      <c r="X44" s="6"/>
      <c r="Y44" s="6"/>
      <c r="Z44" s="6"/>
    </row>
    <row r="45" ht="14.25" hidden="1" customHeight="1">
      <c r="A45" s="7">
        <v>34.0</v>
      </c>
      <c r="B45" s="8" t="s">
        <v>140</v>
      </c>
      <c r="C45" s="7" t="s">
        <v>25</v>
      </c>
      <c r="D45" s="9">
        <v>34.0</v>
      </c>
      <c r="E45" s="62" t="s">
        <v>141</v>
      </c>
      <c r="F45" s="38" t="s">
        <v>648</v>
      </c>
      <c r="G45" s="63" t="s">
        <v>649</v>
      </c>
      <c r="H45" s="10" t="s">
        <v>649</v>
      </c>
      <c r="I45" s="9" t="str">
        <f t="shared" si="1"/>
        <v>No</v>
      </c>
      <c r="J45" s="9" t="s">
        <v>524</v>
      </c>
      <c r="K45" s="10" t="s">
        <v>629</v>
      </c>
      <c r="L45" s="9" t="s">
        <v>629</v>
      </c>
      <c r="M45" s="9" t="str">
        <f t="shared" si="2"/>
        <v>No</v>
      </c>
      <c r="N45" s="9"/>
      <c r="O45" s="9"/>
      <c r="P45" s="9" t="s">
        <v>610</v>
      </c>
      <c r="Q45" s="40" t="s">
        <v>630</v>
      </c>
      <c r="R45" s="6"/>
      <c r="S45" s="6"/>
      <c r="T45" s="6"/>
      <c r="U45" s="6"/>
      <c r="V45" s="6"/>
      <c r="W45" s="6"/>
      <c r="X45" s="6"/>
      <c r="Y45" s="6"/>
      <c r="Z45" s="6"/>
    </row>
    <row r="46" ht="14.25" hidden="1" customHeight="1">
      <c r="A46" s="7">
        <v>35.0</v>
      </c>
      <c r="B46" s="8" t="s">
        <v>378</v>
      </c>
      <c r="C46" s="7" t="s">
        <v>66</v>
      </c>
      <c r="D46" s="9">
        <v>314.0</v>
      </c>
      <c r="E46" s="62" t="s">
        <v>379</v>
      </c>
      <c r="F46" s="38" t="s">
        <v>627</v>
      </c>
      <c r="G46" s="63" t="s">
        <v>681</v>
      </c>
      <c r="H46" s="9" t="s">
        <v>681</v>
      </c>
      <c r="I46" s="9" t="str">
        <f t="shared" si="1"/>
        <v>No</v>
      </c>
      <c r="J46" s="9" t="s">
        <v>524</v>
      </c>
      <c r="K46" s="10" t="s">
        <v>677</v>
      </c>
      <c r="L46" s="9" t="s">
        <v>677</v>
      </c>
      <c r="M46" s="9" t="str">
        <f t="shared" si="2"/>
        <v>No</v>
      </c>
      <c r="N46" s="68" t="s">
        <v>694</v>
      </c>
      <c r="O46" s="9"/>
      <c r="P46" s="69" t="s">
        <v>610</v>
      </c>
      <c r="Q46" s="51" t="s">
        <v>695</v>
      </c>
      <c r="R46" s="6"/>
      <c r="S46" s="6"/>
      <c r="T46" s="6"/>
      <c r="U46" s="6"/>
      <c r="V46" s="6"/>
      <c r="W46" s="6"/>
      <c r="X46" s="6"/>
      <c r="Y46" s="6"/>
      <c r="Z46" s="6"/>
    </row>
    <row r="47" ht="14.25" hidden="1" customHeight="1">
      <c r="A47" s="7">
        <v>35.0</v>
      </c>
      <c r="B47" s="8" t="s">
        <v>378</v>
      </c>
      <c r="C47" s="7" t="s">
        <v>66</v>
      </c>
      <c r="D47" s="9">
        <v>35.0</v>
      </c>
      <c r="E47" s="62" t="s">
        <v>380</v>
      </c>
      <c r="F47" s="38" t="s">
        <v>648</v>
      </c>
      <c r="G47" s="63" t="s">
        <v>649</v>
      </c>
      <c r="H47" s="9" t="s">
        <v>649</v>
      </c>
      <c r="I47" s="9" t="str">
        <f t="shared" si="1"/>
        <v>No</v>
      </c>
      <c r="J47" s="9" t="s">
        <v>524</v>
      </c>
      <c r="K47" s="10" t="s">
        <v>677</v>
      </c>
      <c r="L47" s="9" t="s">
        <v>677</v>
      </c>
      <c r="M47" s="9" t="str">
        <f t="shared" si="2"/>
        <v>No</v>
      </c>
      <c r="N47" s="68" t="s">
        <v>696</v>
      </c>
      <c r="O47" s="9"/>
      <c r="P47" s="9" t="s">
        <v>610</v>
      </c>
      <c r="Q47" s="42" t="s">
        <v>630</v>
      </c>
      <c r="R47" s="6"/>
      <c r="S47" s="6"/>
      <c r="T47" s="6"/>
      <c r="U47" s="6"/>
      <c r="V47" s="6"/>
      <c r="W47" s="6"/>
      <c r="X47" s="6"/>
      <c r="Y47" s="6"/>
      <c r="Z47" s="6"/>
    </row>
    <row r="48" ht="14.25" hidden="1" customHeight="1">
      <c r="A48" s="11">
        <v>36.0</v>
      </c>
      <c r="B48" s="8" t="s">
        <v>367</v>
      </c>
      <c r="C48" s="7" t="s">
        <v>31</v>
      </c>
      <c r="D48" s="9">
        <v>43.0</v>
      </c>
      <c r="E48" s="62" t="s">
        <v>368</v>
      </c>
      <c r="F48" s="38" t="s">
        <v>627</v>
      </c>
      <c r="G48" s="70" t="s">
        <v>697</v>
      </c>
      <c r="H48" s="23" t="s">
        <v>697</v>
      </c>
      <c r="I48" s="9" t="str">
        <f t="shared" si="1"/>
        <v>No</v>
      </c>
      <c r="J48" s="9" t="s">
        <v>524</v>
      </c>
      <c r="K48" s="23" t="s">
        <v>652</v>
      </c>
      <c r="L48" s="12" t="s">
        <v>698</v>
      </c>
      <c r="M48" s="9" t="str">
        <f t="shared" si="2"/>
        <v>Yes</v>
      </c>
      <c r="N48" s="9"/>
      <c r="O48" s="9" t="s">
        <v>699</v>
      </c>
      <c r="P48" s="9" t="s">
        <v>639</v>
      </c>
      <c r="Q48" s="42" t="s">
        <v>700</v>
      </c>
      <c r="R48" s="6"/>
      <c r="S48" s="6"/>
      <c r="T48" s="6"/>
      <c r="U48" s="6"/>
      <c r="V48" s="6"/>
      <c r="W48" s="6"/>
      <c r="X48" s="6"/>
      <c r="Y48" s="6"/>
      <c r="Z48" s="6"/>
    </row>
    <row r="49" ht="14.25" hidden="1" customHeight="1">
      <c r="A49" s="11">
        <v>36.0</v>
      </c>
      <c r="B49" s="8" t="s">
        <v>367</v>
      </c>
      <c r="C49" s="7" t="s">
        <v>31</v>
      </c>
      <c r="D49" s="9">
        <v>36.0</v>
      </c>
      <c r="E49" s="62" t="s">
        <v>369</v>
      </c>
      <c r="F49" s="38" t="s">
        <v>648</v>
      </c>
      <c r="G49" s="70" t="s">
        <v>681</v>
      </c>
      <c r="H49" s="12" t="s">
        <v>701</v>
      </c>
      <c r="I49" s="9" t="str">
        <f t="shared" si="1"/>
        <v>Yes</v>
      </c>
      <c r="J49" s="9" t="s">
        <v>524</v>
      </c>
      <c r="K49" s="71" t="s">
        <v>652</v>
      </c>
      <c r="L49" s="72" t="s">
        <v>633</v>
      </c>
      <c r="M49" s="9" t="str">
        <f t="shared" si="2"/>
        <v>Yes</v>
      </c>
      <c r="N49" s="9"/>
      <c r="O49" s="9"/>
      <c r="P49" s="9" t="s">
        <v>639</v>
      </c>
      <c r="Q49" s="9" t="s">
        <v>702</v>
      </c>
      <c r="R49" s="6"/>
      <c r="S49" s="6"/>
      <c r="T49" s="6"/>
      <c r="U49" s="6"/>
      <c r="V49" s="6"/>
      <c r="W49" s="6"/>
      <c r="X49" s="6"/>
      <c r="Y49" s="6"/>
      <c r="Z49" s="6"/>
    </row>
    <row r="50" ht="14.25" hidden="1" customHeight="1">
      <c r="A50" s="7">
        <v>82.0</v>
      </c>
      <c r="B50" s="8" t="s">
        <v>128</v>
      </c>
      <c r="C50" s="7" t="s">
        <v>35</v>
      </c>
      <c r="D50" s="9">
        <v>148.0</v>
      </c>
      <c r="E50" s="62" t="s">
        <v>130</v>
      </c>
      <c r="F50" s="38" t="s">
        <v>631</v>
      </c>
      <c r="G50" s="63" t="s">
        <v>643</v>
      </c>
      <c r="H50" s="9" t="s">
        <v>643</v>
      </c>
      <c r="I50" s="9" t="str">
        <f t="shared" si="1"/>
        <v>No</v>
      </c>
      <c r="J50" s="9" t="s">
        <v>524</v>
      </c>
      <c r="K50" s="10" t="s">
        <v>644</v>
      </c>
      <c r="L50" s="9" t="s">
        <v>645</v>
      </c>
      <c r="M50" s="9" t="str">
        <f t="shared" si="2"/>
        <v>Yes</v>
      </c>
      <c r="N50" s="9"/>
      <c r="O50" s="51" t="s">
        <v>703</v>
      </c>
      <c r="P50" s="9" t="s">
        <v>639</v>
      </c>
      <c r="Q50" s="9" t="s">
        <v>704</v>
      </c>
      <c r="R50" s="6"/>
      <c r="S50" s="6"/>
      <c r="T50" s="6"/>
      <c r="U50" s="6"/>
      <c r="V50" s="6"/>
      <c r="W50" s="6"/>
      <c r="X50" s="6"/>
      <c r="Y50" s="6"/>
      <c r="Z50" s="6"/>
    </row>
    <row r="51" ht="14.25" hidden="1" customHeight="1">
      <c r="A51" s="7">
        <v>82.0</v>
      </c>
      <c r="B51" s="8" t="s">
        <v>128</v>
      </c>
      <c r="C51" s="7" t="s">
        <v>35</v>
      </c>
      <c r="D51" s="9">
        <v>82.0</v>
      </c>
      <c r="E51" s="62" t="s">
        <v>131</v>
      </c>
      <c r="F51" s="38" t="s">
        <v>648</v>
      </c>
      <c r="G51" s="63" t="s">
        <v>649</v>
      </c>
      <c r="H51" s="9" t="s">
        <v>649</v>
      </c>
      <c r="I51" s="9" t="str">
        <f t="shared" si="1"/>
        <v>No</v>
      </c>
      <c r="J51" s="9" t="s">
        <v>524</v>
      </c>
      <c r="K51" s="10" t="s">
        <v>677</v>
      </c>
      <c r="L51" s="9" t="s">
        <v>645</v>
      </c>
      <c r="M51" s="9" t="str">
        <f t="shared" si="2"/>
        <v>Yes</v>
      </c>
      <c r="N51" s="9"/>
      <c r="O51" s="9" t="s">
        <v>646</v>
      </c>
      <c r="P51" s="9" t="s">
        <v>639</v>
      </c>
      <c r="Q51" s="9" t="s">
        <v>630</v>
      </c>
      <c r="R51" s="6"/>
      <c r="S51" s="6"/>
      <c r="T51" s="6"/>
      <c r="U51" s="6"/>
      <c r="V51" s="6"/>
      <c r="W51" s="6"/>
      <c r="X51" s="6"/>
      <c r="Y51" s="6"/>
      <c r="Z51" s="6"/>
    </row>
    <row r="52" ht="14.25" hidden="1" customHeight="1">
      <c r="A52" s="7">
        <v>39.0</v>
      </c>
      <c r="B52" s="8" t="s">
        <v>307</v>
      </c>
      <c r="C52" s="7" t="s">
        <v>25</v>
      </c>
      <c r="D52" s="9">
        <v>189.0</v>
      </c>
      <c r="E52" s="62" t="s">
        <v>308</v>
      </c>
      <c r="F52" s="38" t="s">
        <v>631</v>
      </c>
      <c r="G52" s="73" t="s">
        <v>705</v>
      </c>
      <c r="H52" s="74" t="s">
        <v>705</v>
      </c>
      <c r="I52" s="9" t="str">
        <f t="shared" si="1"/>
        <v>No</v>
      </c>
      <c r="J52" s="9" t="s">
        <v>524</v>
      </c>
      <c r="K52" s="10" t="s">
        <v>652</v>
      </c>
      <c r="L52" s="9" t="s">
        <v>652</v>
      </c>
      <c r="M52" s="9" t="s">
        <v>610</v>
      </c>
      <c r="N52" s="9"/>
      <c r="O52" s="9"/>
      <c r="P52" s="9" t="s">
        <v>610</v>
      </c>
      <c r="Q52" s="9" t="s">
        <v>706</v>
      </c>
      <c r="R52" s="6"/>
      <c r="S52" s="6"/>
      <c r="T52" s="6"/>
      <c r="U52" s="6"/>
      <c r="V52" s="6"/>
      <c r="W52" s="6"/>
      <c r="X52" s="6"/>
      <c r="Y52" s="6"/>
      <c r="Z52" s="6"/>
    </row>
    <row r="53" ht="14.25" hidden="1" customHeight="1">
      <c r="A53" s="7">
        <v>39.0</v>
      </c>
      <c r="B53" s="8" t="s">
        <v>307</v>
      </c>
      <c r="C53" s="7" t="s">
        <v>25</v>
      </c>
      <c r="D53" s="9">
        <v>39.0</v>
      </c>
      <c r="E53" s="62" t="s">
        <v>309</v>
      </c>
      <c r="F53" s="38" t="s">
        <v>648</v>
      </c>
      <c r="G53" s="63" t="s">
        <v>649</v>
      </c>
      <c r="H53" s="10" t="s">
        <v>649</v>
      </c>
      <c r="I53" s="9" t="str">
        <f t="shared" si="1"/>
        <v>No</v>
      </c>
      <c r="J53" s="9" t="s">
        <v>524</v>
      </c>
      <c r="K53" s="10" t="s">
        <v>652</v>
      </c>
      <c r="L53" s="9" t="s">
        <v>652</v>
      </c>
      <c r="M53" s="9" t="s">
        <v>610</v>
      </c>
      <c r="N53" s="9"/>
      <c r="O53" s="9"/>
      <c r="P53" s="9" t="s">
        <v>610</v>
      </c>
      <c r="Q53" s="9" t="s">
        <v>630</v>
      </c>
      <c r="R53" s="6"/>
      <c r="S53" s="6"/>
      <c r="T53" s="6"/>
      <c r="U53" s="6"/>
      <c r="V53" s="6"/>
      <c r="W53" s="6"/>
      <c r="X53" s="6"/>
      <c r="Y53" s="6"/>
      <c r="Z53" s="6"/>
    </row>
    <row r="54" ht="14.25" hidden="1" customHeight="1">
      <c r="A54" s="7">
        <v>40.0</v>
      </c>
      <c r="B54" s="8" t="s">
        <v>177</v>
      </c>
      <c r="C54" s="7" t="s">
        <v>25</v>
      </c>
      <c r="D54" s="9">
        <v>40.0</v>
      </c>
      <c r="E54" s="62" t="s">
        <v>178</v>
      </c>
      <c r="F54" s="38" t="s">
        <v>648</v>
      </c>
      <c r="G54" s="63" t="s">
        <v>649</v>
      </c>
      <c r="H54" s="10" t="s">
        <v>649</v>
      </c>
      <c r="I54" s="9" t="str">
        <f t="shared" si="1"/>
        <v>No</v>
      </c>
      <c r="J54" s="9" t="s">
        <v>524</v>
      </c>
      <c r="K54" s="10" t="s">
        <v>677</v>
      </c>
      <c r="L54" s="9" t="s">
        <v>677</v>
      </c>
      <c r="M54" s="9" t="str">
        <f t="shared" ref="M54:M64" si="3">IF(K54=L54,"No","Yes")</f>
        <v>No</v>
      </c>
      <c r="N54" s="9"/>
      <c r="O54" s="9"/>
      <c r="P54" s="9" t="s">
        <v>610</v>
      </c>
      <c r="Q54" s="9" t="s">
        <v>630</v>
      </c>
      <c r="R54" s="6"/>
      <c r="S54" s="6"/>
      <c r="T54" s="6"/>
      <c r="U54" s="6"/>
      <c r="V54" s="6"/>
      <c r="W54" s="6"/>
      <c r="X54" s="6"/>
      <c r="Y54" s="6"/>
      <c r="Z54" s="6"/>
    </row>
    <row r="55" ht="14.25" hidden="1" customHeight="1">
      <c r="A55" s="7">
        <v>82.0</v>
      </c>
      <c r="B55" s="8" t="s">
        <v>128</v>
      </c>
      <c r="C55" s="7" t="s">
        <v>35</v>
      </c>
      <c r="D55" s="9">
        <v>582.0</v>
      </c>
      <c r="E55" s="62" t="s">
        <v>132</v>
      </c>
      <c r="F55" s="38" t="s">
        <v>631</v>
      </c>
      <c r="G55" s="63" t="s">
        <v>643</v>
      </c>
      <c r="H55" s="9" t="s">
        <v>643</v>
      </c>
      <c r="I55" s="9" t="str">
        <f t="shared" si="1"/>
        <v>No</v>
      </c>
      <c r="J55" s="9" t="s">
        <v>524</v>
      </c>
      <c r="K55" s="10" t="s">
        <v>677</v>
      </c>
      <c r="L55" s="9" t="s">
        <v>645</v>
      </c>
      <c r="M55" s="9" t="str">
        <f t="shared" si="3"/>
        <v>Yes</v>
      </c>
      <c r="N55" s="9"/>
      <c r="O55" s="9" t="s">
        <v>646</v>
      </c>
      <c r="P55" s="6" t="s">
        <v>610</v>
      </c>
      <c r="Q55" s="9" t="s">
        <v>707</v>
      </c>
      <c r="R55" s="6"/>
      <c r="S55" s="6"/>
      <c r="T55" s="6"/>
      <c r="U55" s="6"/>
      <c r="V55" s="6"/>
      <c r="W55" s="6"/>
      <c r="X55" s="6"/>
      <c r="Y55" s="6"/>
      <c r="Z55" s="6"/>
    </row>
    <row r="56" ht="14.25" hidden="1" customHeight="1">
      <c r="A56" s="7">
        <v>42.0</v>
      </c>
      <c r="B56" s="8" t="s">
        <v>412</v>
      </c>
      <c r="C56" s="7" t="s">
        <v>66</v>
      </c>
      <c r="D56" s="9">
        <v>42.0</v>
      </c>
      <c r="E56" s="62" t="s">
        <v>413</v>
      </c>
      <c r="F56" s="38" t="s">
        <v>627</v>
      </c>
      <c r="G56" s="63" t="s">
        <v>649</v>
      </c>
      <c r="H56" s="10" t="s">
        <v>649</v>
      </c>
      <c r="I56" s="9" t="str">
        <f t="shared" si="1"/>
        <v>No</v>
      </c>
      <c r="J56" s="12" t="s">
        <v>708</v>
      </c>
      <c r="K56" s="10" t="s">
        <v>636</v>
      </c>
      <c r="L56" s="9" t="s">
        <v>636</v>
      </c>
      <c r="M56" s="9" t="str">
        <f t="shared" si="3"/>
        <v>No</v>
      </c>
      <c r="N56" s="68" t="s">
        <v>709</v>
      </c>
      <c r="O56" s="9" t="s">
        <v>710</v>
      </c>
      <c r="P56" s="9" t="s">
        <v>610</v>
      </c>
      <c r="Q56" s="9" t="s">
        <v>630</v>
      </c>
      <c r="R56" s="6"/>
      <c r="S56" s="6"/>
      <c r="T56" s="6"/>
      <c r="U56" s="6"/>
      <c r="V56" s="6"/>
      <c r="W56" s="6"/>
      <c r="X56" s="6"/>
      <c r="Y56" s="6"/>
      <c r="Z56" s="6"/>
    </row>
    <row r="57" ht="14.25" hidden="1" customHeight="1">
      <c r="A57" s="7">
        <v>44.0</v>
      </c>
      <c r="B57" s="8" t="s">
        <v>164</v>
      </c>
      <c r="C57" s="7" t="s">
        <v>31</v>
      </c>
      <c r="D57" s="9">
        <v>44.0</v>
      </c>
      <c r="E57" s="62" t="s">
        <v>165</v>
      </c>
      <c r="F57" s="38" t="s">
        <v>648</v>
      </c>
      <c r="G57" s="63" t="s">
        <v>649</v>
      </c>
      <c r="H57" s="10" t="s">
        <v>649</v>
      </c>
      <c r="I57" s="9" t="str">
        <f t="shared" si="1"/>
        <v>No</v>
      </c>
      <c r="J57" s="9" t="s">
        <v>524</v>
      </c>
      <c r="K57" s="10" t="s">
        <v>677</v>
      </c>
      <c r="L57" s="9" t="s">
        <v>677</v>
      </c>
      <c r="M57" s="9" t="str">
        <f t="shared" si="3"/>
        <v>No</v>
      </c>
      <c r="N57" s="9"/>
      <c r="O57" s="9" t="s">
        <v>711</v>
      </c>
      <c r="P57" s="9" t="s">
        <v>610</v>
      </c>
      <c r="Q57" s="40" t="s">
        <v>630</v>
      </c>
      <c r="R57" s="6"/>
      <c r="S57" s="6"/>
      <c r="T57" s="6"/>
      <c r="U57" s="6"/>
      <c r="V57" s="6"/>
      <c r="W57" s="6"/>
      <c r="X57" s="6"/>
      <c r="Y57" s="6"/>
      <c r="Z57" s="6"/>
    </row>
    <row r="58" ht="14.25" hidden="1" customHeight="1">
      <c r="A58" s="7">
        <v>45.0</v>
      </c>
      <c r="B58" s="8" t="s">
        <v>361</v>
      </c>
      <c r="C58" s="7" t="s">
        <v>25</v>
      </c>
      <c r="D58" s="9">
        <v>45.0</v>
      </c>
      <c r="E58" s="62" t="s">
        <v>362</v>
      </c>
      <c r="F58" s="38" t="s">
        <v>648</v>
      </c>
      <c r="G58" s="63" t="s">
        <v>649</v>
      </c>
      <c r="H58" s="10" t="s">
        <v>649</v>
      </c>
      <c r="I58" s="9" t="str">
        <f t="shared" si="1"/>
        <v>No</v>
      </c>
      <c r="J58" s="9" t="s">
        <v>524</v>
      </c>
      <c r="K58" s="10" t="s">
        <v>636</v>
      </c>
      <c r="L58" s="9" t="s">
        <v>636</v>
      </c>
      <c r="M58" s="9" t="str">
        <f t="shared" si="3"/>
        <v>No</v>
      </c>
      <c r="N58" s="9"/>
      <c r="O58" s="9"/>
      <c r="P58" s="69" t="s">
        <v>610</v>
      </c>
      <c r="Q58" s="40" t="s">
        <v>630</v>
      </c>
      <c r="R58" s="6"/>
      <c r="S58" s="6"/>
      <c r="T58" s="6"/>
      <c r="U58" s="6"/>
      <c r="V58" s="6"/>
      <c r="W58" s="6"/>
      <c r="X58" s="6"/>
      <c r="Y58" s="6"/>
      <c r="Z58" s="6"/>
    </row>
    <row r="59" ht="14.25" hidden="1" customHeight="1">
      <c r="A59" s="7">
        <v>45.0</v>
      </c>
      <c r="B59" s="8" t="s">
        <v>361</v>
      </c>
      <c r="C59" s="7" t="s">
        <v>25</v>
      </c>
      <c r="D59" s="9">
        <v>246.0</v>
      </c>
      <c r="E59" s="62" t="s">
        <v>363</v>
      </c>
      <c r="F59" s="38" t="s">
        <v>631</v>
      </c>
      <c r="G59" s="63" t="s">
        <v>712</v>
      </c>
      <c r="H59" s="9" t="s">
        <v>712</v>
      </c>
      <c r="I59" s="9" t="str">
        <f t="shared" si="1"/>
        <v>No</v>
      </c>
      <c r="J59" s="9" t="s">
        <v>524</v>
      </c>
      <c r="K59" s="10" t="s">
        <v>636</v>
      </c>
      <c r="L59" s="10" t="s">
        <v>713</v>
      </c>
      <c r="M59" s="9" t="str">
        <f t="shared" si="3"/>
        <v>Yes</v>
      </c>
      <c r="N59" s="9"/>
      <c r="O59" s="9"/>
      <c r="P59" s="9" t="s">
        <v>610</v>
      </c>
      <c r="Q59" s="9" t="s">
        <v>714</v>
      </c>
      <c r="R59" s="6"/>
      <c r="S59" s="6"/>
      <c r="T59" s="6"/>
      <c r="U59" s="6"/>
      <c r="V59" s="6"/>
      <c r="W59" s="6"/>
      <c r="X59" s="6"/>
      <c r="Y59" s="6"/>
      <c r="Z59" s="6"/>
    </row>
    <row r="60" ht="14.25" hidden="1" customHeight="1">
      <c r="A60" s="13">
        <v>46.0</v>
      </c>
      <c r="B60" s="14" t="s">
        <v>73</v>
      </c>
      <c r="C60" s="13" t="s">
        <v>31</v>
      </c>
      <c r="D60" s="15">
        <v>345.0</v>
      </c>
      <c r="E60" s="56" t="s">
        <v>74</v>
      </c>
      <c r="F60" s="57" t="s">
        <v>627</v>
      </c>
      <c r="G60" s="58" t="s">
        <v>715</v>
      </c>
      <c r="H60" s="15" t="s">
        <v>715</v>
      </c>
      <c r="I60" s="15" t="str">
        <f t="shared" si="1"/>
        <v>No</v>
      </c>
      <c r="J60" s="15" t="s">
        <v>524</v>
      </c>
      <c r="K60" s="16" t="s">
        <v>644</v>
      </c>
      <c r="L60" s="15" t="s">
        <v>644</v>
      </c>
      <c r="M60" s="15" t="str">
        <f t="shared" si="3"/>
        <v>No</v>
      </c>
      <c r="N60" s="15"/>
      <c r="O60" s="15"/>
      <c r="P60" s="75" t="s">
        <v>610</v>
      </c>
      <c r="Q60" s="15" t="s">
        <v>716</v>
      </c>
      <c r="R60" s="6"/>
      <c r="S60" s="6"/>
      <c r="T60" s="6"/>
      <c r="U60" s="6"/>
      <c r="V60" s="6"/>
      <c r="W60" s="6"/>
      <c r="X60" s="6"/>
      <c r="Y60" s="6"/>
      <c r="Z60" s="6"/>
    </row>
    <row r="61" ht="14.25" hidden="1" customHeight="1">
      <c r="A61" s="13">
        <v>46.0</v>
      </c>
      <c r="B61" s="14" t="s">
        <v>73</v>
      </c>
      <c r="C61" s="13" t="s">
        <v>31</v>
      </c>
      <c r="D61" s="15">
        <v>46.0</v>
      </c>
      <c r="E61" s="56" t="s">
        <v>75</v>
      </c>
      <c r="F61" s="57" t="s">
        <v>627</v>
      </c>
      <c r="G61" s="58" t="s">
        <v>717</v>
      </c>
      <c r="H61" s="16" t="s">
        <v>717</v>
      </c>
      <c r="I61" s="15" t="str">
        <f t="shared" si="1"/>
        <v>No</v>
      </c>
      <c r="J61" s="15" t="s">
        <v>524</v>
      </c>
      <c r="K61" s="16" t="s">
        <v>633</v>
      </c>
      <c r="L61" s="15" t="s">
        <v>633</v>
      </c>
      <c r="M61" s="15" t="str">
        <f t="shared" si="3"/>
        <v>No</v>
      </c>
      <c r="N61" s="15"/>
      <c r="O61" s="15"/>
      <c r="P61" s="15" t="s">
        <v>610</v>
      </c>
      <c r="Q61" s="76" t="s">
        <v>630</v>
      </c>
      <c r="R61" s="6"/>
      <c r="S61" s="6"/>
      <c r="T61" s="6"/>
      <c r="U61" s="6"/>
      <c r="V61" s="6"/>
      <c r="W61" s="6"/>
      <c r="X61" s="6"/>
      <c r="Y61" s="6"/>
      <c r="Z61" s="6"/>
    </row>
    <row r="62" ht="14.25" hidden="1" customHeight="1">
      <c r="A62" s="7">
        <v>47.0</v>
      </c>
      <c r="B62" s="8" t="s">
        <v>303</v>
      </c>
      <c r="C62" s="7" t="s">
        <v>25</v>
      </c>
      <c r="D62" s="9">
        <v>47.0</v>
      </c>
      <c r="E62" s="62" t="s">
        <v>304</v>
      </c>
      <c r="F62" s="38" t="s">
        <v>648</v>
      </c>
      <c r="G62" s="63" t="s">
        <v>649</v>
      </c>
      <c r="H62" s="10" t="s">
        <v>649</v>
      </c>
      <c r="I62" s="9" t="str">
        <f t="shared" si="1"/>
        <v>No</v>
      </c>
      <c r="J62" s="9" t="s">
        <v>524</v>
      </c>
      <c r="K62" s="10" t="s">
        <v>652</v>
      </c>
      <c r="L62" s="9" t="s">
        <v>652</v>
      </c>
      <c r="M62" s="9" t="str">
        <f t="shared" si="3"/>
        <v>No</v>
      </c>
      <c r="N62" s="9"/>
      <c r="O62" s="9" t="s">
        <v>718</v>
      </c>
      <c r="P62" s="9" t="s">
        <v>610</v>
      </c>
      <c r="Q62" s="42" t="s">
        <v>630</v>
      </c>
      <c r="R62" s="6"/>
      <c r="S62" s="6"/>
      <c r="T62" s="6"/>
      <c r="U62" s="6"/>
      <c r="V62" s="6"/>
      <c r="W62" s="6"/>
      <c r="X62" s="6"/>
      <c r="Y62" s="6"/>
      <c r="Z62" s="6"/>
    </row>
    <row r="63" ht="14.25" hidden="1" customHeight="1">
      <c r="A63" s="7">
        <v>48.0</v>
      </c>
      <c r="B63" s="8" t="s">
        <v>325</v>
      </c>
      <c r="C63" s="7" t="s">
        <v>40</v>
      </c>
      <c r="D63" s="9">
        <v>48.0</v>
      </c>
      <c r="E63" s="62" t="s">
        <v>326</v>
      </c>
      <c r="F63" s="38" t="s">
        <v>648</v>
      </c>
      <c r="G63" s="63" t="s">
        <v>649</v>
      </c>
      <c r="H63" s="10" t="s">
        <v>649</v>
      </c>
      <c r="I63" s="9" t="str">
        <f t="shared" si="1"/>
        <v>No</v>
      </c>
      <c r="J63" s="9" t="s">
        <v>524</v>
      </c>
      <c r="K63" s="10" t="s">
        <v>651</v>
      </c>
      <c r="L63" s="9" t="s">
        <v>681</v>
      </c>
      <c r="M63" s="9" t="str">
        <f t="shared" si="3"/>
        <v>Yes</v>
      </c>
      <c r="N63" s="9"/>
      <c r="O63" s="9" t="s">
        <v>719</v>
      </c>
      <c r="P63" s="9" t="s">
        <v>610</v>
      </c>
      <c r="Q63" s="42" t="s">
        <v>630</v>
      </c>
      <c r="R63" s="6"/>
      <c r="S63" s="6"/>
      <c r="T63" s="6"/>
      <c r="U63" s="6"/>
      <c r="V63" s="6"/>
      <c r="W63" s="6"/>
      <c r="X63" s="6"/>
      <c r="Y63" s="6"/>
      <c r="Z63" s="6"/>
    </row>
    <row r="64" ht="14.25" hidden="1" customHeight="1">
      <c r="A64" s="7">
        <v>49.0</v>
      </c>
      <c r="B64" s="8" t="s">
        <v>259</v>
      </c>
      <c r="C64" s="7" t="s">
        <v>25</v>
      </c>
      <c r="D64" s="9">
        <v>49.0</v>
      </c>
      <c r="E64" s="62" t="s">
        <v>260</v>
      </c>
      <c r="F64" s="38" t="s">
        <v>648</v>
      </c>
      <c r="G64" s="63" t="s">
        <v>649</v>
      </c>
      <c r="H64" s="10" t="s">
        <v>649</v>
      </c>
      <c r="I64" s="9" t="str">
        <f t="shared" si="1"/>
        <v>No</v>
      </c>
      <c r="J64" s="9" t="s">
        <v>524</v>
      </c>
      <c r="K64" s="10" t="s">
        <v>633</v>
      </c>
      <c r="L64" s="9" t="s">
        <v>633</v>
      </c>
      <c r="M64" s="9" t="str">
        <f t="shared" si="3"/>
        <v>No</v>
      </c>
      <c r="N64" s="9"/>
      <c r="O64" s="9"/>
      <c r="P64" s="9" t="s">
        <v>610</v>
      </c>
      <c r="Q64" s="42" t="s">
        <v>630</v>
      </c>
      <c r="R64" s="6"/>
      <c r="S64" s="6"/>
      <c r="T64" s="6"/>
      <c r="U64" s="6"/>
      <c r="V64" s="6"/>
      <c r="W64" s="6"/>
      <c r="X64" s="6"/>
      <c r="Y64" s="6"/>
      <c r="Z64" s="6"/>
    </row>
    <row r="65" ht="14.25" hidden="1" customHeight="1">
      <c r="A65" s="11">
        <v>52.0</v>
      </c>
      <c r="B65" s="8" t="s">
        <v>65</v>
      </c>
      <c r="C65" s="7" t="s">
        <v>66</v>
      </c>
      <c r="D65" s="9">
        <v>52.0</v>
      </c>
      <c r="E65" s="62" t="s">
        <v>67</v>
      </c>
      <c r="F65" s="38" t="s">
        <v>648</v>
      </c>
      <c r="G65" s="63" t="s">
        <v>649</v>
      </c>
      <c r="H65" s="10" t="s">
        <v>649</v>
      </c>
      <c r="I65" s="9" t="s">
        <v>610</v>
      </c>
      <c r="J65" s="9" t="s">
        <v>524</v>
      </c>
      <c r="K65" s="10" t="s">
        <v>633</v>
      </c>
      <c r="L65" s="9" t="s">
        <v>633</v>
      </c>
      <c r="M65" s="9" t="s">
        <v>610</v>
      </c>
      <c r="N65" s="77" t="s">
        <v>720</v>
      </c>
      <c r="O65" s="9" t="s">
        <v>524</v>
      </c>
      <c r="P65" s="9" t="s">
        <v>610</v>
      </c>
      <c r="Q65" s="42" t="s">
        <v>630</v>
      </c>
      <c r="R65" s="6"/>
      <c r="S65" s="6"/>
      <c r="T65" s="6"/>
      <c r="U65" s="6"/>
      <c r="V65" s="6"/>
      <c r="W65" s="6"/>
      <c r="X65" s="6"/>
      <c r="Y65" s="6"/>
      <c r="Z65" s="6"/>
    </row>
    <row r="66" ht="14.25" hidden="1" customHeight="1">
      <c r="A66" s="7">
        <v>53.0</v>
      </c>
      <c r="B66" s="8" t="s">
        <v>317</v>
      </c>
      <c r="C66" s="7" t="s">
        <v>40</v>
      </c>
      <c r="D66" s="9">
        <v>53.0</v>
      </c>
      <c r="E66" s="62" t="s">
        <v>318</v>
      </c>
      <c r="F66" s="38" t="s">
        <v>648</v>
      </c>
      <c r="G66" s="63" t="s">
        <v>649</v>
      </c>
      <c r="H66" s="10" t="s">
        <v>649</v>
      </c>
      <c r="I66" s="9" t="str">
        <f t="shared" ref="I66:I195" si="4">IF(G66=H66,"No","Yes")</f>
        <v>No</v>
      </c>
      <c r="J66" s="9" t="s">
        <v>524</v>
      </c>
      <c r="K66" s="10" t="s">
        <v>629</v>
      </c>
      <c r="L66" s="9" t="s">
        <v>652</v>
      </c>
      <c r="M66" s="9" t="str">
        <f t="shared" ref="M66:M78" si="5">IF(K66=L66,"No","Yes")</f>
        <v>Yes</v>
      </c>
      <c r="N66" s="9"/>
      <c r="O66" s="9" t="s">
        <v>721</v>
      </c>
      <c r="P66" s="9" t="s">
        <v>610</v>
      </c>
      <c r="Q66" s="42" t="s">
        <v>630</v>
      </c>
      <c r="R66" s="6"/>
      <c r="S66" s="6"/>
      <c r="T66" s="6"/>
      <c r="U66" s="6"/>
      <c r="V66" s="6"/>
      <c r="W66" s="6"/>
      <c r="X66" s="6"/>
      <c r="Y66" s="6"/>
      <c r="Z66" s="6"/>
    </row>
    <row r="67" ht="14.25" hidden="1" customHeight="1">
      <c r="A67" s="7">
        <v>55.0</v>
      </c>
      <c r="B67" s="8" t="s">
        <v>331</v>
      </c>
      <c r="C67" s="7" t="s">
        <v>40</v>
      </c>
      <c r="D67" s="9">
        <v>55.0</v>
      </c>
      <c r="E67" s="62" t="s">
        <v>332</v>
      </c>
      <c r="F67" s="38" t="s">
        <v>648</v>
      </c>
      <c r="G67" s="63" t="s">
        <v>649</v>
      </c>
      <c r="H67" s="10" t="s">
        <v>649</v>
      </c>
      <c r="I67" s="9" t="str">
        <f t="shared" si="4"/>
        <v>No</v>
      </c>
      <c r="J67" s="9" t="s">
        <v>524</v>
      </c>
      <c r="K67" s="10" t="s">
        <v>629</v>
      </c>
      <c r="L67" s="9" t="s">
        <v>629</v>
      </c>
      <c r="M67" s="9" t="str">
        <f t="shared" si="5"/>
        <v>No</v>
      </c>
      <c r="N67" s="9"/>
      <c r="O67" s="9" t="s">
        <v>524</v>
      </c>
      <c r="P67" s="9" t="s">
        <v>610</v>
      </c>
      <c r="Q67" s="42" t="s">
        <v>630</v>
      </c>
      <c r="R67" s="6"/>
      <c r="S67" s="6"/>
      <c r="T67" s="6"/>
      <c r="U67" s="6"/>
      <c r="V67" s="6"/>
      <c r="W67" s="6"/>
      <c r="X67" s="6"/>
      <c r="Y67" s="6"/>
      <c r="Z67" s="6"/>
    </row>
    <row r="68" ht="14.25" hidden="1" customHeight="1">
      <c r="A68" s="7">
        <v>56.0</v>
      </c>
      <c r="B68" s="8" t="s">
        <v>76</v>
      </c>
      <c r="C68" s="7" t="s">
        <v>31</v>
      </c>
      <c r="D68" s="9">
        <v>56.0</v>
      </c>
      <c r="E68" s="62" t="s">
        <v>77</v>
      </c>
      <c r="F68" s="38" t="s">
        <v>648</v>
      </c>
      <c r="G68" s="63" t="s">
        <v>649</v>
      </c>
      <c r="H68" s="10" t="s">
        <v>649</v>
      </c>
      <c r="I68" s="9" t="str">
        <f t="shared" si="4"/>
        <v>No</v>
      </c>
      <c r="J68" s="9" t="s">
        <v>524</v>
      </c>
      <c r="K68" s="10" t="s">
        <v>652</v>
      </c>
      <c r="L68" s="9" t="s">
        <v>652</v>
      </c>
      <c r="M68" s="9" t="str">
        <f t="shared" si="5"/>
        <v>No</v>
      </c>
      <c r="N68" s="9"/>
      <c r="O68" s="9" t="s">
        <v>722</v>
      </c>
      <c r="P68" s="9" t="s">
        <v>610</v>
      </c>
      <c r="Q68" s="42" t="s">
        <v>630</v>
      </c>
      <c r="R68" s="6"/>
      <c r="S68" s="6"/>
      <c r="T68" s="6"/>
      <c r="U68" s="6"/>
      <c r="V68" s="6"/>
      <c r="W68" s="6"/>
      <c r="X68" s="6"/>
      <c r="Y68" s="6"/>
      <c r="Z68" s="6"/>
    </row>
    <row r="69" ht="27.0" hidden="1" customHeight="1">
      <c r="A69" s="7">
        <v>57.0</v>
      </c>
      <c r="B69" s="8" t="s">
        <v>143</v>
      </c>
      <c r="C69" s="7" t="s">
        <v>25</v>
      </c>
      <c r="D69" s="9">
        <v>57.0</v>
      </c>
      <c r="E69" s="62" t="s">
        <v>144</v>
      </c>
      <c r="F69" s="38" t="s">
        <v>648</v>
      </c>
      <c r="G69" s="63" t="s">
        <v>649</v>
      </c>
      <c r="H69" s="10" t="s">
        <v>649</v>
      </c>
      <c r="I69" s="9" t="str">
        <f t="shared" si="4"/>
        <v>No</v>
      </c>
      <c r="J69" s="9" t="s">
        <v>524</v>
      </c>
      <c r="K69" s="10" t="s">
        <v>633</v>
      </c>
      <c r="L69" s="9" t="s">
        <v>633</v>
      </c>
      <c r="M69" s="9" t="str">
        <f t="shared" si="5"/>
        <v>No</v>
      </c>
      <c r="N69" s="9"/>
      <c r="O69" s="9" t="s">
        <v>723</v>
      </c>
      <c r="P69" s="9" t="s">
        <v>610</v>
      </c>
      <c r="Q69" s="42" t="s">
        <v>630</v>
      </c>
      <c r="R69" s="6"/>
      <c r="S69" s="6"/>
      <c r="T69" s="6"/>
      <c r="U69" s="6"/>
      <c r="V69" s="6"/>
      <c r="W69" s="6"/>
      <c r="X69" s="6"/>
      <c r="Y69" s="6"/>
      <c r="Z69" s="6"/>
    </row>
    <row r="70" ht="14.25" hidden="1" customHeight="1">
      <c r="A70" s="7">
        <v>111.0</v>
      </c>
      <c r="B70" s="8" t="s">
        <v>133</v>
      </c>
      <c r="C70" s="7" t="s">
        <v>35</v>
      </c>
      <c r="D70" s="9">
        <v>111.0</v>
      </c>
      <c r="E70" s="62" t="s">
        <v>134</v>
      </c>
      <c r="F70" s="38" t="s">
        <v>648</v>
      </c>
      <c r="G70" s="63" t="s">
        <v>649</v>
      </c>
      <c r="H70" s="10" t="s">
        <v>649</v>
      </c>
      <c r="I70" s="9" t="str">
        <f t="shared" si="4"/>
        <v>No</v>
      </c>
      <c r="J70" s="9" t="s">
        <v>524</v>
      </c>
      <c r="K70" s="10" t="s">
        <v>644</v>
      </c>
      <c r="L70" s="9" t="s">
        <v>652</v>
      </c>
      <c r="M70" s="9" t="str">
        <f t="shared" si="5"/>
        <v>Yes</v>
      </c>
      <c r="N70" s="9"/>
      <c r="O70" s="9" t="s">
        <v>724</v>
      </c>
      <c r="P70" s="9" t="s">
        <v>610</v>
      </c>
      <c r="Q70" s="42" t="s">
        <v>630</v>
      </c>
      <c r="R70" s="6"/>
      <c r="S70" s="6"/>
      <c r="T70" s="6"/>
      <c r="U70" s="6"/>
      <c r="V70" s="6"/>
      <c r="W70" s="6"/>
      <c r="X70" s="6"/>
      <c r="Y70" s="6"/>
      <c r="Z70" s="6"/>
    </row>
    <row r="71" ht="14.25" hidden="1" customHeight="1">
      <c r="A71" s="7">
        <v>59.0</v>
      </c>
      <c r="B71" s="8" t="s">
        <v>147</v>
      </c>
      <c r="C71" s="7" t="s">
        <v>25</v>
      </c>
      <c r="D71" s="9">
        <v>224.0</v>
      </c>
      <c r="E71" s="62" t="s">
        <v>148</v>
      </c>
      <c r="F71" s="38" t="s">
        <v>631</v>
      </c>
      <c r="G71" s="63" t="s">
        <v>725</v>
      </c>
      <c r="H71" s="10" t="s">
        <v>725</v>
      </c>
      <c r="I71" s="9" t="str">
        <f t="shared" si="4"/>
        <v>No</v>
      </c>
      <c r="J71" s="9" t="s">
        <v>524</v>
      </c>
      <c r="K71" s="10" t="s">
        <v>633</v>
      </c>
      <c r="L71" s="9" t="s">
        <v>633</v>
      </c>
      <c r="M71" s="9" t="str">
        <f t="shared" si="5"/>
        <v>No</v>
      </c>
      <c r="N71" s="9"/>
      <c r="O71" s="9"/>
      <c r="P71" s="9" t="s">
        <v>610</v>
      </c>
      <c r="Q71" s="9" t="s">
        <v>726</v>
      </c>
      <c r="R71" s="6"/>
      <c r="S71" s="6"/>
      <c r="T71" s="6"/>
      <c r="U71" s="6"/>
      <c r="V71" s="6"/>
      <c r="W71" s="6"/>
      <c r="X71" s="6"/>
      <c r="Y71" s="6"/>
      <c r="Z71" s="6"/>
    </row>
    <row r="72" ht="14.25" hidden="1" customHeight="1">
      <c r="A72" s="7">
        <v>59.0</v>
      </c>
      <c r="B72" s="8" t="s">
        <v>147</v>
      </c>
      <c r="C72" s="7" t="s">
        <v>25</v>
      </c>
      <c r="D72" s="9">
        <v>59.0</v>
      </c>
      <c r="E72" s="62" t="s">
        <v>149</v>
      </c>
      <c r="F72" s="38" t="s">
        <v>648</v>
      </c>
      <c r="G72" s="63" t="s">
        <v>649</v>
      </c>
      <c r="H72" s="10" t="s">
        <v>649</v>
      </c>
      <c r="I72" s="9" t="str">
        <f t="shared" si="4"/>
        <v>No</v>
      </c>
      <c r="J72" s="9" t="s">
        <v>524</v>
      </c>
      <c r="K72" s="10" t="s">
        <v>633</v>
      </c>
      <c r="L72" s="9" t="s">
        <v>633</v>
      </c>
      <c r="M72" s="9" t="str">
        <f t="shared" si="5"/>
        <v>No</v>
      </c>
      <c r="N72" s="9"/>
      <c r="O72" s="9"/>
      <c r="P72" s="9" t="s">
        <v>610</v>
      </c>
      <c r="Q72" s="9" t="s">
        <v>630</v>
      </c>
      <c r="R72" s="6"/>
      <c r="S72" s="6"/>
      <c r="T72" s="6"/>
      <c r="U72" s="6"/>
      <c r="V72" s="6"/>
      <c r="W72" s="6"/>
      <c r="X72" s="6"/>
      <c r="Y72" s="6"/>
      <c r="Z72" s="6"/>
    </row>
    <row r="73" ht="14.25" hidden="1" customHeight="1">
      <c r="A73" s="7">
        <v>59.0</v>
      </c>
      <c r="B73" s="8" t="s">
        <v>147</v>
      </c>
      <c r="C73" s="7" t="s">
        <v>25</v>
      </c>
      <c r="D73" s="9">
        <v>103.0</v>
      </c>
      <c r="E73" s="62" t="s">
        <v>150</v>
      </c>
      <c r="F73" s="38" t="s">
        <v>648</v>
      </c>
      <c r="G73" s="63" t="s">
        <v>649</v>
      </c>
      <c r="H73" s="10" t="s">
        <v>649</v>
      </c>
      <c r="I73" s="9" t="str">
        <f t="shared" si="4"/>
        <v>No</v>
      </c>
      <c r="J73" s="9" t="s">
        <v>524</v>
      </c>
      <c r="K73" s="10" t="s">
        <v>633</v>
      </c>
      <c r="L73" s="9" t="s">
        <v>633</v>
      </c>
      <c r="M73" s="9" t="str">
        <f t="shared" si="5"/>
        <v>No</v>
      </c>
      <c r="N73" s="9"/>
      <c r="O73" s="9"/>
      <c r="P73" s="9" t="s">
        <v>610</v>
      </c>
      <c r="Q73" s="9" t="s">
        <v>630</v>
      </c>
      <c r="R73" s="6"/>
      <c r="S73" s="6"/>
      <c r="T73" s="6"/>
      <c r="U73" s="6"/>
      <c r="V73" s="6"/>
      <c r="W73" s="6"/>
      <c r="X73" s="6"/>
      <c r="Y73" s="6"/>
      <c r="Z73" s="6"/>
    </row>
    <row r="74" ht="14.25" hidden="1" customHeight="1">
      <c r="A74" s="24">
        <v>41.0</v>
      </c>
      <c r="B74" s="8" t="s">
        <v>136</v>
      </c>
      <c r="C74" s="7" t="s">
        <v>35</v>
      </c>
      <c r="D74" s="9">
        <v>41.0</v>
      </c>
      <c r="E74" s="62" t="s">
        <v>137</v>
      </c>
      <c r="F74" s="38" t="s">
        <v>648</v>
      </c>
      <c r="G74" s="63" t="s">
        <v>649</v>
      </c>
      <c r="H74" s="10" t="s">
        <v>649</v>
      </c>
      <c r="I74" s="9" t="str">
        <f t="shared" si="4"/>
        <v>No</v>
      </c>
      <c r="J74" s="9" t="s">
        <v>524</v>
      </c>
      <c r="K74" s="10" t="s">
        <v>633</v>
      </c>
      <c r="L74" s="39"/>
      <c r="M74" s="9" t="str">
        <f t="shared" si="5"/>
        <v>Yes</v>
      </c>
      <c r="N74" s="9"/>
      <c r="O74" s="9"/>
      <c r="P74" s="9" t="s">
        <v>610</v>
      </c>
      <c r="Q74" s="9" t="s">
        <v>630</v>
      </c>
      <c r="R74" s="6"/>
      <c r="S74" s="6"/>
      <c r="T74" s="6"/>
      <c r="U74" s="6"/>
      <c r="V74" s="6"/>
      <c r="W74" s="6"/>
      <c r="X74" s="6"/>
      <c r="Y74" s="6"/>
      <c r="Z74" s="6"/>
    </row>
    <row r="75" ht="14.25" hidden="1" customHeight="1">
      <c r="A75" s="7">
        <v>9.0</v>
      </c>
      <c r="B75" s="8" t="s">
        <v>138</v>
      </c>
      <c r="C75" s="7" t="s">
        <v>35</v>
      </c>
      <c r="D75" s="9">
        <v>9.0</v>
      </c>
      <c r="E75" s="62" t="s">
        <v>139</v>
      </c>
      <c r="F75" s="38" t="s">
        <v>648</v>
      </c>
      <c r="G75" s="63" t="s">
        <v>727</v>
      </c>
      <c r="H75" s="10" t="s">
        <v>649</v>
      </c>
      <c r="I75" s="9" t="str">
        <f t="shared" si="4"/>
        <v>Yes</v>
      </c>
      <c r="J75" s="9" t="s">
        <v>524</v>
      </c>
      <c r="K75" s="10" t="s">
        <v>644</v>
      </c>
      <c r="L75" s="9" t="s">
        <v>644</v>
      </c>
      <c r="M75" s="9" t="str">
        <f t="shared" si="5"/>
        <v>No</v>
      </c>
      <c r="N75" s="9"/>
      <c r="O75" s="9"/>
      <c r="P75" s="9" t="s">
        <v>610</v>
      </c>
      <c r="Q75" s="9" t="s">
        <v>630</v>
      </c>
      <c r="R75" s="6"/>
      <c r="S75" s="6"/>
      <c r="T75" s="6"/>
      <c r="U75" s="6"/>
      <c r="V75" s="6"/>
      <c r="W75" s="6"/>
      <c r="X75" s="6"/>
      <c r="Y75" s="6"/>
      <c r="Z75" s="6"/>
    </row>
    <row r="76" ht="14.25" hidden="1" customHeight="1">
      <c r="A76" s="7">
        <v>61.0</v>
      </c>
      <c r="B76" s="8" t="s">
        <v>428</v>
      </c>
      <c r="C76" s="7" t="s">
        <v>31</v>
      </c>
      <c r="D76" s="9">
        <v>61.0</v>
      </c>
      <c r="E76" s="62" t="s">
        <v>429</v>
      </c>
      <c r="F76" s="38" t="s">
        <v>648</v>
      </c>
      <c r="G76" s="63" t="s">
        <v>649</v>
      </c>
      <c r="H76" s="10" t="s">
        <v>649</v>
      </c>
      <c r="I76" s="9" t="str">
        <f t="shared" si="4"/>
        <v>No</v>
      </c>
      <c r="J76" s="33" t="s">
        <v>728</v>
      </c>
      <c r="K76" s="10" t="s">
        <v>629</v>
      </c>
      <c r="L76" s="9" t="s">
        <v>629</v>
      </c>
      <c r="M76" s="9" t="str">
        <f t="shared" si="5"/>
        <v>No</v>
      </c>
      <c r="N76" s="9"/>
      <c r="O76" s="33" t="s">
        <v>729</v>
      </c>
      <c r="P76" s="9" t="s">
        <v>639</v>
      </c>
      <c r="Q76" s="33" t="s">
        <v>730</v>
      </c>
      <c r="R76" s="6"/>
      <c r="S76" s="6"/>
      <c r="T76" s="6"/>
      <c r="U76" s="6"/>
      <c r="V76" s="6"/>
      <c r="W76" s="6"/>
      <c r="X76" s="6"/>
      <c r="Y76" s="6"/>
      <c r="Z76" s="6"/>
    </row>
    <row r="77" ht="14.25" hidden="1" customHeight="1">
      <c r="A77" s="11">
        <v>134.0</v>
      </c>
      <c r="B77" s="8" t="s">
        <v>109</v>
      </c>
      <c r="C77" s="7" t="s">
        <v>35</v>
      </c>
      <c r="D77" s="9">
        <v>15.0</v>
      </c>
      <c r="E77" s="62" t="s">
        <v>112</v>
      </c>
      <c r="F77" s="38" t="s">
        <v>627</v>
      </c>
      <c r="G77" s="63" t="s">
        <v>675</v>
      </c>
      <c r="H77" s="10" t="s">
        <v>675</v>
      </c>
      <c r="I77" s="9" t="str">
        <f t="shared" si="4"/>
        <v>No</v>
      </c>
      <c r="J77" s="9" t="s">
        <v>524</v>
      </c>
      <c r="K77" s="10" t="s">
        <v>636</v>
      </c>
      <c r="L77" s="9" t="s">
        <v>636</v>
      </c>
      <c r="M77" s="9" t="str">
        <f t="shared" si="5"/>
        <v>No</v>
      </c>
      <c r="N77" s="9"/>
      <c r="O77" s="9" t="s">
        <v>497</v>
      </c>
      <c r="P77" s="9" t="s">
        <v>610</v>
      </c>
      <c r="Q77" s="9" t="s">
        <v>676</v>
      </c>
      <c r="R77" s="6"/>
      <c r="S77" s="6"/>
      <c r="T77" s="6"/>
      <c r="U77" s="6"/>
      <c r="V77" s="6"/>
      <c r="W77" s="6"/>
      <c r="X77" s="6"/>
      <c r="Y77" s="6"/>
      <c r="Z77" s="6"/>
    </row>
    <row r="78" ht="14.25" hidden="1" customHeight="1">
      <c r="A78" s="7">
        <v>337.0</v>
      </c>
      <c r="B78" s="8" t="s">
        <v>251</v>
      </c>
      <c r="C78" s="7" t="s">
        <v>35</v>
      </c>
      <c r="D78" s="9">
        <v>1.0</v>
      </c>
      <c r="E78" s="62" t="s">
        <v>254</v>
      </c>
      <c r="F78" s="38" t="s">
        <v>627</v>
      </c>
      <c r="G78" s="63" t="s">
        <v>642</v>
      </c>
      <c r="H78" s="10" t="s">
        <v>642</v>
      </c>
      <c r="I78" s="9" t="str">
        <f t="shared" si="4"/>
        <v>No</v>
      </c>
      <c r="J78" s="9" t="s">
        <v>524</v>
      </c>
      <c r="K78" s="10" t="s">
        <v>636</v>
      </c>
      <c r="L78" s="10" t="s">
        <v>636</v>
      </c>
      <c r="M78" s="9" t="str">
        <f t="shared" si="5"/>
        <v>No</v>
      </c>
      <c r="N78" s="9"/>
      <c r="O78" s="9" t="s">
        <v>524</v>
      </c>
      <c r="P78" s="9" t="s">
        <v>610</v>
      </c>
      <c r="Q78" s="9" t="s">
        <v>672</v>
      </c>
      <c r="R78" s="6"/>
      <c r="S78" s="6"/>
      <c r="T78" s="6"/>
      <c r="U78" s="6"/>
      <c r="V78" s="6"/>
      <c r="W78" s="6"/>
      <c r="X78" s="6"/>
      <c r="Y78" s="6"/>
      <c r="Z78" s="6"/>
    </row>
    <row r="79" ht="14.25" hidden="1" customHeight="1">
      <c r="A79" s="7">
        <v>63.0</v>
      </c>
      <c r="B79" s="8" t="s">
        <v>406</v>
      </c>
      <c r="C79" s="7" t="s">
        <v>25</v>
      </c>
      <c r="D79" s="9">
        <v>245.0</v>
      </c>
      <c r="E79" s="62" t="s">
        <v>407</v>
      </c>
      <c r="F79" s="38" t="s">
        <v>648</v>
      </c>
      <c r="G79" s="63" t="s">
        <v>649</v>
      </c>
      <c r="H79" s="10" t="s">
        <v>649</v>
      </c>
      <c r="I79" s="9" t="str">
        <f t="shared" si="4"/>
        <v>No</v>
      </c>
      <c r="J79" s="9" t="s">
        <v>524</v>
      </c>
      <c r="K79" s="10" t="s">
        <v>652</v>
      </c>
      <c r="L79" s="10" t="s">
        <v>652</v>
      </c>
      <c r="M79" s="9" t="s">
        <v>610</v>
      </c>
      <c r="N79" s="9"/>
      <c r="O79" s="9"/>
      <c r="P79" s="9" t="s">
        <v>610</v>
      </c>
      <c r="Q79" s="6" t="s">
        <v>630</v>
      </c>
      <c r="R79" s="6"/>
      <c r="S79" s="6"/>
      <c r="T79" s="6"/>
      <c r="U79" s="6"/>
      <c r="V79" s="6"/>
      <c r="W79" s="6"/>
      <c r="X79" s="6"/>
      <c r="Y79" s="6"/>
      <c r="Z79" s="6"/>
    </row>
    <row r="80" ht="14.25" hidden="1" customHeight="1">
      <c r="A80" s="7">
        <v>63.0</v>
      </c>
      <c r="B80" s="8" t="s">
        <v>406</v>
      </c>
      <c r="C80" s="7" t="s">
        <v>25</v>
      </c>
      <c r="D80" s="9">
        <v>63.0</v>
      </c>
      <c r="E80" s="62" t="s">
        <v>408</v>
      </c>
      <c r="F80" s="38" t="s">
        <v>648</v>
      </c>
      <c r="G80" s="63" t="s">
        <v>649</v>
      </c>
      <c r="H80" s="10" t="s">
        <v>649</v>
      </c>
      <c r="I80" s="9" t="str">
        <f t="shared" si="4"/>
        <v>No</v>
      </c>
      <c r="J80" s="9" t="s">
        <v>524</v>
      </c>
      <c r="K80" s="10" t="s">
        <v>652</v>
      </c>
      <c r="L80" s="10" t="s">
        <v>652</v>
      </c>
      <c r="M80" s="9" t="str">
        <f t="shared" ref="M80:M148" si="6">IF(K80=L80,"No","Yes")</f>
        <v>No</v>
      </c>
      <c r="N80" s="9"/>
      <c r="O80" s="9"/>
      <c r="P80" s="9" t="s">
        <v>610</v>
      </c>
      <c r="Q80" s="9" t="s">
        <v>731</v>
      </c>
      <c r="R80" s="6"/>
      <c r="S80" s="6"/>
      <c r="T80" s="6"/>
      <c r="U80" s="6"/>
      <c r="V80" s="6"/>
      <c r="W80" s="6"/>
      <c r="X80" s="6"/>
      <c r="Y80" s="6"/>
      <c r="Z80" s="6"/>
    </row>
    <row r="81" ht="14.25" hidden="1" customHeight="1">
      <c r="A81" s="7">
        <v>63.0</v>
      </c>
      <c r="B81" s="8" t="s">
        <v>406</v>
      </c>
      <c r="C81" s="7" t="s">
        <v>25</v>
      </c>
      <c r="D81" s="9">
        <v>193.0</v>
      </c>
      <c r="E81" s="62" t="s">
        <v>409</v>
      </c>
      <c r="F81" s="38" t="s">
        <v>631</v>
      </c>
      <c r="G81" s="73" t="s">
        <v>732</v>
      </c>
      <c r="H81" s="33" t="s">
        <v>732</v>
      </c>
      <c r="I81" s="9" t="str">
        <f t="shared" si="4"/>
        <v>No</v>
      </c>
      <c r="J81" s="9" t="s">
        <v>524</v>
      </c>
      <c r="K81" s="10" t="s">
        <v>652</v>
      </c>
      <c r="L81" s="10" t="s">
        <v>652</v>
      </c>
      <c r="M81" s="9" t="str">
        <f t="shared" si="6"/>
        <v>No</v>
      </c>
      <c r="N81" s="9"/>
      <c r="O81" s="9"/>
      <c r="P81" s="9" t="s">
        <v>610</v>
      </c>
      <c r="Q81" s="9" t="s">
        <v>731</v>
      </c>
      <c r="R81" s="6"/>
      <c r="S81" s="6"/>
      <c r="T81" s="6"/>
      <c r="U81" s="6"/>
      <c r="V81" s="6"/>
      <c r="W81" s="6"/>
      <c r="X81" s="6"/>
      <c r="Y81" s="6"/>
      <c r="Z81" s="6"/>
    </row>
    <row r="82" ht="14.25" hidden="1" customHeight="1">
      <c r="A82" s="13">
        <v>309.0</v>
      </c>
      <c r="B82" s="14" t="s">
        <v>154</v>
      </c>
      <c r="C82" s="13" t="s">
        <v>35</v>
      </c>
      <c r="D82" s="15">
        <v>309.0</v>
      </c>
      <c r="E82" s="56" t="s">
        <v>155</v>
      </c>
      <c r="F82" s="57"/>
      <c r="G82" s="58"/>
      <c r="H82" s="15"/>
      <c r="I82" s="15" t="str">
        <f t="shared" si="4"/>
        <v>No</v>
      </c>
      <c r="J82" s="15"/>
      <c r="K82" s="16"/>
      <c r="L82" s="15"/>
      <c r="M82" s="15" t="str">
        <f t="shared" si="6"/>
        <v>No</v>
      </c>
      <c r="N82" s="15"/>
      <c r="O82" s="15"/>
      <c r="P82" s="15"/>
      <c r="Q82" s="15"/>
      <c r="R82" s="6"/>
      <c r="S82" s="6"/>
      <c r="T82" s="6"/>
      <c r="U82" s="6"/>
      <c r="V82" s="6"/>
      <c r="W82" s="6"/>
      <c r="X82" s="6"/>
      <c r="Y82" s="6"/>
      <c r="Z82" s="6"/>
    </row>
    <row r="83" ht="14.25" hidden="1" customHeight="1">
      <c r="A83" s="7">
        <v>136.0</v>
      </c>
      <c r="B83" s="8" t="s">
        <v>162</v>
      </c>
      <c r="C83" s="7" t="s">
        <v>35</v>
      </c>
      <c r="D83" s="9">
        <v>136.0</v>
      </c>
      <c r="E83" s="62" t="s">
        <v>163</v>
      </c>
      <c r="F83" s="38" t="s">
        <v>648</v>
      </c>
      <c r="G83" s="63" t="s">
        <v>649</v>
      </c>
      <c r="H83" s="10" t="s">
        <v>649</v>
      </c>
      <c r="I83" s="9" t="str">
        <f t="shared" si="4"/>
        <v>No</v>
      </c>
      <c r="J83" s="9" t="s">
        <v>524</v>
      </c>
      <c r="K83" s="10" t="s">
        <v>636</v>
      </c>
      <c r="L83" s="9" t="s">
        <v>645</v>
      </c>
      <c r="M83" s="9" t="str">
        <f t="shared" si="6"/>
        <v>Yes</v>
      </c>
      <c r="N83" s="9"/>
      <c r="O83" s="9" t="s">
        <v>733</v>
      </c>
      <c r="P83" s="9"/>
      <c r="Q83" s="9" t="s">
        <v>630</v>
      </c>
      <c r="R83" s="6"/>
      <c r="S83" s="6"/>
      <c r="T83" s="6"/>
      <c r="U83" s="6"/>
      <c r="V83" s="6"/>
      <c r="W83" s="6"/>
      <c r="X83" s="6"/>
      <c r="Y83" s="6"/>
      <c r="Z83" s="6"/>
    </row>
    <row r="84" ht="14.25" hidden="1" customHeight="1">
      <c r="A84" s="7">
        <v>100.0</v>
      </c>
      <c r="B84" s="8" t="s">
        <v>166</v>
      </c>
      <c r="C84" s="7" t="s">
        <v>35</v>
      </c>
      <c r="D84" s="9">
        <v>100.0</v>
      </c>
      <c r="E84" s="62" t="s">
        <v>168</v>
      </c>
      <c r="F84" s="38" t="s">
        <v>648</v>
      </c>
      <c r="G84" s="63" t="s">
        <v>649</v>
      </c>
      <c r="H84" s="10" t="s">
        <v>649</v>
      </c>
      <c r="I84" s="9" t="str">
        <f t="shared" si="4"/>
        <v>No</v>
      </c>
      <c r="J84" s="9" t="s">
        <v>524</v>
      </c>
      <c r="K84" s="10" t="s">
        <v>633</v>
      </c>
      <c r="L84" s="9" t="s">
        <v>633</v>
      </c>
      <c r="M84" s="9" t="str">
        <f t="shared" si="6"/>
        <v>No</v>
      </c>
      <c r="N84" s="9"/>
      <c r="O84" s="9"/>
      <c r="P84" s="9" t="s">
        <v>610</v>
      </c>
      <c r="Q84" s="9" t="s">
        <v>630</v>
      </c>
      <c r="R84" s="6"/>
      <c r="S84" s="6"/>
      <c r="T84" s="6"/>
      <c r="U84" s="6"/>
      <c r="V84" s="6"/>
      <c r="W84" s="6"/>
      <c r="X84" s="6"/>
      <c r="Y84" s="6"/>
      <c r="Z84" s="6"/>
    </row>
    <row r="85" ht="14.25" hidden="1" customHeight="1">
      <c r="A85" s="7">
        <v>65.0</v>
      </c>
      <c r="B85" s="8" t="s">
        <v>78</v>
      </c>
      <c r="C85" s="7" t="s">
        <v>31</v>
      </c>
      <c r="D85" s="9">
        <v>65.0</v>
      </c>
      <c r="E85" s="62" t="s">
        <v>79</v>
      </c>
      <c r="F85" s="38" t="s">
        <v>648</v>
      </c>
      <c r="G85" s="63" t="s">
        <v>649</v>
      </c>
      <c r="H85" s="9" t="s">
        <v>734</v>
      </c>
      <c r="I85" s="9" t="str">
        <f t="shared" si="4"/>
        <v>Yes</v>
      </c>
      <c r="J85" s="9" t="s">
        <v>524</v>
      </c>
      <c r="K85" s="10" t="s">
        <v>644</v>
      </c>
      <c r="L85" s="9" t="s">
        <v>644</v>
      </c>
      <c r="M85" s="9" t="str">
        <f t="shared" si="6"/>
        <v>No</v>
      </c>
      <c r="N85" s="9"/>
      <c r="O85" s="9"/>
      <c r="P85" s="9" t="s">
        <v>610</v>
      </c>
      <c r="Q85" s="9" t="s">
        <v>630</v>
      </c>
      <c r="R85" s="6"/>
      <c r="S85" s="6"/>
      <c r="T85" s="6"/>
      <c r="U85" s="6"/>
      <c r="V85" s="6"/>
      <c r="W85" s="6"/>
      <c r="X85" s="6"/>
      <c r="Y85" s="6"/>
      <c r="Z85" s="6"/>
    </row>
    <row r="86" ht="14.25" hidden="1" customHeight="1">
      <c r="A86" s="7">
        <v>67.0</v>
      </c>
      <c r="B86" s="8" t="s">
        <v>372</v>
      </c>
      <c r="C86" s="7" t="s">
        <v>25</v>
      </c>
      <c r="D86" s="9">
        <v>214.0</v>
      </c>
      <c r="E86" s="62" t="s">
        <v>373</v>
      </c>
      <c r="F86" s="38" t="s">
        <v>627</v>
      </c>
      <c r="G86" s="67" t="s">
        <v>735</v>
      </c>
      <c r="H86" s="9" t="s">
        <v>735</v>
      </c>
      <c r="I86" s="9" t="str">
        <f t="shared" si="4"/>
        <v>No</v>
      </c>
      <c r="J86" s="9" t="s">
        <v>627</v>
      </c>
      <c r="K86" s="10" t="s">
        <v>677</v>
      </c>
      <c r="L86" s="9" t="s">
        <v>677</v>
      </c>
      <c r="M86" s="9" t="str">
        <f t="shared" si="6"/>
        <v>No</v>
      </c>
      <c r="N86" s="9"/>
      <c r="O86" s="9" t="s">
        <v>736</v>
      </c>
      <c r="P86" s="9" t="s">
        <v>639</v>
      </c>
      <c r="Q86" s="9" t="s">
        <v>630</v>
      </c>
      <c r="R86" s="6"/>
      <c r="S86" s="6"/>
      <c r="T86" s="6"/>
      <c r="U86" s="6"/>
      <c r="V86" s="6"/>
      <c r="W86" s="6"/>
      <c r="X86" s="6"/>
      <c r="Y86" s="6"/>
      <c r="Z86" s="6"/>
    </row>
    <row r="87" ht="14.25" hidden="1" customHeight="1">
      <c r="A87" s="7">
        <v>67.0</v>
      </c>
      <c r="B87" s="8" t="s">
        <v>372</v>
      </c>
      <c r="C87" s="7" t="s">
        <v>25</v>
      </c>
      <c r="D87" s="9">
        <v>225.0</v>
      </c>
      <c r="E87" s="62" t="s">
        <v>374</v>
      </c>
      <c r="F87" s="38" t="s">
        <v>631</v>
      </c>
      <c r="G87" s="63" t="s">
        <v>737</v>
      </c>
      <c r="H87" s="9" t="s">
        <v>735</v>
      </c>
      <c r="I87" s="9" t="str">
        <f t="shared" si="4"/>
        <v>Yes</v>
      </c>
      <c r="J87" s="9" t="s">
        <v>627</v>
      </c>
      <c r="K87" s="10" t="s">
        <v>636</v>
      </c>
      <c r="L87" s="9" t="s">
        <v>636</v>
      </c>
      <c r="M87" s="9" t="str">
        <f t="shared" si="6"/>
        <v>No</v>
      </c>
      <c r="N87" s="9"/>
      <c r="O87" s="9" t="s">
        <v>736</v>
      </c>
      <c r="P87" s="9" t="s">
        <v>610</v>
      </c>
      <c r="Q87" s="9" t="s">
        <v>738</v>
      </c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>
        <v>67.0</v>
      </c>
      <c r="B88" s="8" t="s">
        <v>372</v>
      </c>
      <c r="C88" s="7" t="s">
        <v>25</v>
      </c>
      <c r="D88" s="9">
        <v>67.0</v>
      </c>
      <c r="E88" s="62" t="s">
        <v>375</v>
      </c>
      <c r="F88" s="38" t="s">
        <v>648</v>
      </c>
      <c r="G88" s="63" t="s">
        <v>649</v>
      </c>
      <c r="H88" s="10" t="s">
        <v>649</v>
      </c>
      <c r="I88" s="9" t="str">
        <f t="shared" si="4"/>
        <v>No</v>
      </c>
      <c r="J88" s="9" t="s">
        <v>524</v>
      </c>
      <c r="K88" s="10" t="s">
        <v>636</v>
      </c>
      <c r="L88" s="9" t="s">
        <v>636</v>
      </c>
      <c r="M88" s="9" t="str">
        <f t="shared" si="6"/>
        <v>No</v>
      </c>
      <c r="N88" s="9"/>
      <c r="O88" s="9" t="s">
        <v>736</v>
      </c>
      <c r="P88" s="9" t="s">
        <v>639</v>
      </c>
      <c r="Q88" s="9" t="s">
        <v>630</v>
      </c>
      <c r="R88" s="6"/>
      <c r="S88" s="6"/>
      <c r="T88" s="6"/>
      <c r="U88" s="6"/>
      <c r="V88" s="6"/>
      <c r="W88" s="6"/>
      <c r="X88" s="6"/>
      <c r="Y88" s="6"/>
      <c r="Z88" s="6"/>
    </row>
    <row r="89" ht="14.25" hidden="1" customHeight="1">
      <c r="A89" s="7">
        <v>69.0</v>
      </c>
      <c r="B89" s="8" t="s">
        <v>123</v>
      </c>
      <c r="C89" s="7" t="s">
        <v>31</v>
      </c>
      <c r="D89" s="9">
        <v>69.0</v>
      </c>
      <c r="E89" s="62" t="s">
        <v>124</v>
      </c>
      <c r="F89" s="38" t="s">
        <v>648</v>
      </c>
      <c r="G89" s="63" t="s">
        <v>649</v>
      </c>
      <c r="H89" s="10" t="s">
        <v>649</v>
      </c>
      <c r="I89" s="9" t="str">
        <f t="shared" si="4"/>
        <v>No</v>
      </c>
      <c r="J89" s="9" t="s">
        <v>524</v>
      </c>
      <c r="K89" s="10" t="s">
        <v>633</v>
      </c>
      <c r="L89" s="9" t="s">
        <v>633</v>
      </c>
      <c r="M89" s="9" t="str">
        <f t="shared" si="6"/>
        <v>No</v>
      </c>
      <c r="N89" s="9"/>
      <c r="O89" s="9"/>
      <c r="P89" s="9" t="s">
        <v>610</v>
      </c>
      <c r="Q89" s="9" t="s">
        <v>630</v>
      </c>
      <c r="R89" s="6"/>
      <c r="S89" s="6"/>
      <c r="T89" s="6"/>
      <c r="U89" s="6"/>
      <c r="V89" s="6"/>
      <c r="W89" s="6"/>
      <c r="X89" s="6"/>
      <c r="Y89" s="6"/>
      <c r="Z89" s="6"/>
    </row>
    <row r="90" ht="14.25" hidden="1" customHeight="1">
      <c r="A90" s="7">
        <v>70.0</v>
      </c>
      <c r="B90" s="8" t="s">
        <v>125</v>
      </c>
      <c r="C90" s="7" t="s">
        <v>31</v>
      </c>
      <c r="D90" s="9">
        <v>263.0</v>
      </c>
      <c r="E90" s="62" t="s">
        <v>127</v>
      </c>
      <c r="F90" s="38" t="s">
        <v>627</v>
      </c>
      <c r="G90" s="63" t="s">
        <v>715</v>
      </c>
      <c r="H90" s="10" t="s">
        <v>715</v>
      </c>
      <c r="I90" s="9" t="str">
        <f t="shared" si="4"/>
        <v>No</v>
      </c>
      <c r="J90" s="9" t="s">
        <v>524</v>
      </c>
      <c r="K90" s="10" t="s">
        <v>629</v>
      </c>
      <c r="L90" s="9" t="s">
        <v>629</v>
      </c>
      <c r="M90" s="9" t="str">
        <f t="shared" si="6"/>
        <v>No</v>
      </c>
      <c r="N90" s="9"/>
      <c r="O90" s="9" t="s">
        <v>739</v>
      </c>
      <c r="P90" s="9" t="s">
        <v>610</v>
      </c>
      <c r="Q90" s="9" t="s">
        <v>740</v>
      </c>
      <c r="R90" s="6"/>
      <c r="S90" s="6"/>
      <c r="T90" s="6"/>
      <c r="U90" s="6"/>
      <c r="V90" s="6"/>
      <c r="W90" s="6"/>
      <c r="X90" s="6"/>
      <c r="Y90" s="6"/>
      <c r="Z90" s="6"/>
    </row>
    <row r="91" ht="14.25" hidden="1" customHeight="1">
      <c r="A91" s="7">
        <v>70.0</v>
      </c>
      <c r="B91" s="8" t="s">
        <v>125</v>
      </c>
      <c r="C91" s="7" t="s">
        <v>31</v>
      </c>
      <c r="D91" s="9">
        <v>70.0</v>
      </c>
      <c r="E91" s="62" t="s">
        <v>126</v>
      </c>
      <c r="F91" s="38" t="s">
        <v>648</v>
      </c>
      <c r="G91" s="63" t="s">
        <v>649</v>
      </c>
      <c r="H91" s="10" t="s">
        <v>649</v>
      </c>
      <c r="I91" s="9" t="str">
        <f t="shared" si="4"/>
        <v>No</v>
      </c>
      <c r="J91" s="9" t="s">
        <v>524</v>
      </c>
      <c r="K91" s="10" t="s">
        <v>629</v>
      </c>
      <c r="L91" s="9" t="s">
        <v>629</v>
      </c>
      <c r="M91" s="9" t="str">
        <f t="shared" si="6"/>
        <v>No</v>
      </c>
      <c r="N91" s="9"/>
      <c r="O91" s="9" t="s">
        <v>739</v>
      </c>
      <c r="P91" s="9" t="s">
        <v>610</v>
      </c>
      <c r="Q91" s="9" t="s">
        <v>630</v>
      </c>
      <c r="R91" s="6"/>
      <c r="S91" s="6"/>
      <c r="T91" s="6"/>
      <c r="U91" s="6"/>
      <c r="V91" s="6"/>
      <c r="W91" s="6"/>
      <c r="X91" s="6"/>
      <c r="Y91" s="6"/>
      <c r="Z91" s="6"/>
    </row>
    <row r="92" ht="14.25" hidden="1" customHeight="1">
      <c r="A92" s="7">
        <v>71.0</v>
      </c>
      <c r="B92" s="8" t="s">
        <v>376</v>
      </c>
      <c r="C92" s="7" t="s">
        <v>25</v>
      </c>
      <c r="D92" s="9">
        <v>71.0</v>
      </c>
      <c r="E92" s="62" t="s">
        <v>377</v>
      </c>
      <c r="F92" s="38" t="s">
        <v>648</v>
      </c>
      <c r="G92" s="63" t="s">
        <v>649</v>
      </c>
      <c r="H92" s="10" t="s">
        <v>649</v>
      </c>
      <c r="I92" s="9" t="str">
        <f t="shared" si="4"/>
        <v>No</v>
      </c>
      <c r="J92" s="9" t="s">
        <v>524</v>
      </c>
      <c r="K92" s="10" t="s">
        <v>644</v>
      </c>
      <c r="L92" s="9" t="s">
        <v>633</v>
      </c>
      <c r="M92" s="9" t="str">
        <f t="shared" si="6"/>
        <v>Yes</v>
      </c>
      <c r="N92" s="9"/>
      <c r="O92" s="9"/>
      <c r="P92" s="9" t="s">
        <v>610</v>
      </c>
      <c r="Q92" s="9" t="s">
        <v>630</v>
      </c>
      <c r="R92" s="6"/>
      <c r="S92" s="6"/>
      <c r="T92" s="6"/>
      <c r="U92" s="6"/>
      <c r="V92" s="6"/>
      <c r="W92" s="6"/>
      <c r="X92" s="6"/>
      <c r="Y92" s="6"/>
      <c r="Z92" s="6"/>
    </row>
    <row r="93" ht="14.25" hidden="1" customHeight="1">
      <c r="A93" s="7">
        <v>72.0</v>
      </c>
      <c r="B93" s="8" t="s">
        <v>191</v>
      </c>
      <c r="C93" s="7" t="s">
        <v>31</v>
      </c>
      <c r="D93" s="9">
        <v>72.0</v>
      </c>
      <c r="E93" s="62" t="s">
        <v>192</v>
      </c>
      <c r="F93" s="38" t="s">
        <v>648</v>
      </c>
      <c r="G93" s="63" t="s">
        <v>649</v>
      </c>
      <c r="H93" s="10" t="s">
        <v>649</v>
      </c>
      <c r="I93" s="9" t="str">
        <f t="shared" si="4"/>
        <v>No</v>
      </c>
      <c r="J93" s="9" t="s">
        <v>524</v>
      </c>
      <c r="K93" s="10" t="s">
        <v>652</v>
      </c>
      <c r="L93" s="9" t="s">
        <v>652</v>
      </c>
      <c r="M93" s="9" t="str">
        <f t="shared" si="6"/>
        <v>No</v>
      </c>
      <c r="N93" s="9"/>
      <c r="O93" s="9" t="s">
        <v>741</v>
      </c>
      <c r="P93" s="9" t="s">
        <v>610</v>
      </c>
      <c r="Q93" s="9" t="s">
        <v>630</v>
      </c>
      <c r="R93" s="6"/>
      <c r="S93" s="6"/>
      <c r="T93" s="6"/>
      <c r="U93" s="6"/>
      <c r="V93" s="6"/>
      <c r="W93" s="6"/>
      <c r="X93" s="6"/>
      <c r="Y93" s="6"/>
      <c r="Z93" s="6"/>
    </row>
    <row r="94" ht="14.25" hidden="1" customHeight="1">
      <c r="A94" s="7">
        <v>73.0</v>
      </c>
      <c r="B94" s="8" t="s">
        <v>393</v>
      </c>
      <c r="C94" s="7" t="s">
        <v>31</v>
      </c>
      <c r="D94" s="9">
        <v>156.0</v>
      </c>
      <c r="E94" s="62" t="s">
        <v>394</v>
      </c>
      <c r="F94" s="38" t="s">
        <v>648</v>
      </c>
      <c r="G94" s="63" t="s">
        <v>649</v>
      </c>
      <c r="H94" s="10" t="s">
        <v>649</v>
      </c>
      <c r="I94" s="9" t="str">
        <f t="shared" si="4"/>
        <v>No</v>
      </c>
      <c r="J94" s="9" t="s">
        <v>524</v>
      </c>
      <c r="K94" s="10" t="s">
        <v>652</v>
      </c>
      <c r="L94" s="9" t="s">
        <v>652</v>
      </c>
      <c r="M94" s="9" t="str">
        <f t="shared" si="6"/>
        <v>No</v>
      </c>
      <c r="N94" s="9"/>
      <c r="O94" s="9" t="s">
        <v>742</v>
      </c>
      <c r="P94" s="9" t="s">
        <v>639</v>
      </c>
      <c r="Q94" s="9" t="s">
        <v>630</v>
      </c>
      <c r="R94" s="6"/>
      <c r="S94" s="6"/>
      <c r="T94" s="6"/>
      <c r="U94" s="6"/>
      <c r="V94" s="6"/>
      <c r="W94" s="6"/>
      <c r="X94" s="6"/>
      <c r="Y94" s="6"/>
      <c r="Z94" s="6"/>
    </row>
    <row r="95" ht="14.25" hidden="1" customHeight="1">
      <c r="A95" s="7">
        <v>73.0</v>
      </c>
      <c r="B95" s="8" t="s">
        <v>393</v>
      </c>
      <c r="C95" s="7" t="s">
        <v>31</v>
      </c>
      <c r="D95" s="9">
        <v>311.0</v>
      </c>
      <c r="E95" s="62" t="s">
        <v>395</v>
      </c>
      <c r="F95" s="38" t="s">
        <v>631</v>
      </c>
      <c r="G95" s="63" t="s">
        <v>743</v>
      </c>
      <c r="H95" s="9" t="s">
        <v>743</v>
      </c>
      <c r="I95" s="9" t="str">
        <f t="shared" si="4"/>
        <v>No</v>
      </c>
      <c r="J95" s="9" t="s">
        <v>524</v>
      </c>
      <c r="K95" s="10" t="s">
        <v>652</v>
      </c>
      <c r="L95" s="9" t="s">
        <v>744</v>
      </c>
      <c r="M95" s="9" t="str">
        <f t="shared" si="6"/>
        <v>Yes</v>
      </c>
      <c r="N95" s="9"/>
      <c r="O95" s="9" t="s">
        <v>742</v>
      </c>
      <c r="P95" s="9" t="s">
        <v>639</v>
      </c>
      <c r="Q95" s="9" t="s">
        <v>745</v>
      </c>
      <c r="R95" s="6"/>
      <c r="S95" s="6"/>
      <c r="T95" s="6"/>
      <c r="U95" s="6"/>
      <c r="V95" s="6"/>
      <c r="W95" s="6"/>
      <c r="X95" s="6"/>
      <c r="Y95" s="6"/>
      <c r="Z95" s="6"/>
    </row>
    <row r="96" ht="14.25" hidden="1" customHeight="1">
      <c r="A96" s="7">
        <v>73.0</v>
      </c>
      <c r="B96" s="8" t="s">
        <v>393</v>
      </c>
      <c r="C96" s="7" t="s">
        <v>31</v>
      </c>
      <c r="D96" s="9">
        <v>73.0</v>
      </c>
      <c r="E96" s="62" t="s">
        <v>396</v>
      </c>
      <c r="F96" s="38" t="s">
        <v>648</v>
      </c>
      <c r="G96" s="63" t="s">
        <v>649</v>
      </c>
      <c r="H96" s="10" t="s">
        <v>649</v>
      </c>
      <c r="I96" s="9" t="str">
        <f t="shared" si="4"/>
        <v>No</v>
      </c>
      <c r="J96" s="9" t="s">
        <v>524</v>
      </c>
      <c r="K96" s="10" t="s">
        <v>652</v>
      </c>
      <c r="L96" s="9" t="s">
        <v>652</v>
      </c>
      <c r="M96" s="9" t="str">
        <f t="shared" si="6"/>
        <v>No</v>
      </c>
      <c r="N96" s="9"/>
      <c r="O96" s="9" t="s">
        <v>742</v>
      </c>
      <c r="P96" s="9" t="s">
        <v>639</v>
      </c>
      <c r="Q96" s="9" t="s">
        <v>745</v>
      </c>
      <c r="R96" s="6"/>
      <c r="S96" s="6"/>
      <c r="T96" s="6"/>
      <c r="U96" s="6"/>
      <c r="V96" s="6"/>
      <c r="W96" s="6"/>
      <c r="X96" s="6"/>
      <c r="Y96" s="6"/>
      <c r="Z96" s="6"/>
    </row>
    <row r="97" ht="14.25" hidden="1" customHeight="1">
      <c r="A97" s="13">
        <v>30.0</v>
      </c>
      <c r="B97" s="14" t="s">
        <v>213</v>
      </c>
      <c r="C97" s="13" t="s">
        <v>35</v>
      </c>
      <c r="D97" s="15">
        <v>281.0</v>
      </c>
      <c r="E97" s="64" t="s">
        <v>214</v>
      </c>
      <c r="F97" s="38"/>
      <c r="G97" s="65" t="s">
        <v>746</v>
      </c>
      <c r="H97" s="16" t="s">
        <v>746</v>
      </c>
      <c r="I97" s="15" t="str">
        <f t="shared" si="4"/>
        <v>No</v>
      </c>
      <c r="J97" s="15" t="s">
        <v>524</v>
      </c>
      <c r="K97" s="16" t="s">
        <v>629</v>
      </c>
      <c r="L97" s="15" t="s">
        <v>629</v>
      </c>
      <c r="M97" s="15" t="str">
        <f t="shared" si="6"/>
        <v>No</v>
      </c>
      <c r="N97" s="15"/>
      <c r="O97" s="15"/>
      <c r="P97" s="15" t="s">
        <v>610</v>
      </c>
      <c r="Q97" s="15" t="s">
        <v>459</v>
      </c>
      <c r="R97" s="6"/>
      <c r="S97" s="6"/>
      <c r="T97" s="6"/>
      <c r="U97" s="6"/>
      <c r="V97" s="6"/>
      <c r="W97" s="6"/>
      <c r="X97" s="6"/>
      <c r="Y97" s="6"/>
      <c r="Z97" s="6"/>
    </row>
    <row r="98" ht="14.25" hidden="1" customHeight="1">
      <c r="A98" s="11">
        <v>75.0</v>
      </c>
      <c r="B98" s="8" t="s">
        <v>179</v>
      </c>
      <c r="C98" s="7" t="s">
        <v>40</v>
      </c>
      <c r="D98" s="9">
        <v>164.0</v>
      </c>
      <c r="E98" s="62" t="s">
        <v>180</v>
      </c>
      <c r="F98" s="38" t="s">
        <v>648</v>
      </c>
      <c r="G98" s="63" t="s">
        <v>649</v>
      </c>
      <c r="H98" s="10" t="s">
        <v>649</v>
      </c>
      <c r="I98" s="9" t="str">
        <f t="shared" si="4"/>
        <v>No</v>
      </c>
      <c r="J98" s="9" t="s">
        <v>524</v>
      </c>
      <c r="K98" s="10" t="s">
        <v>636</v>
      </c>
      <c r="L98" s="9" t="s">
        <v>645</v>
      </c>
      <c r="M98" s="9" t="str">
        <f t="shared" si="6"/>
        <v>Yes</v>
      </c>
      <c r="N98" s="9"/>
      <c r="O98" s="9" t="s">
        <v>645</v>
      </c>
      <c r="P98" s="9" t="s">
        <v>610</v>
      </c>
      <c r="Q98" s="9" t="s">
        <v>747</v>
      </c>
      <c r="R98" s="6"/>
      <c r="S98" s="6"/>
      <c r="T98" s="6"/>
      <c r="U98" s="6"/>
      <c r="V98" s="6"/>
      <c r="W98" s="6"/>
      <c r="X98" s="6"/>
      <c r="Y98" s="6"/>
      <c r="Z98" s="6"/>
    </row>
    <row r="99" ht="14.25" hidden="1" customHeight="1">
      <c r="A99" s="7">
        <v>75.0</v>
      </c>
      <c r="B99" s="8" t="s">
        <v>179</v>
      </c>
      <c r="C99" s="7" t="s">
        <v>40</v>
      </c>
      <c r="D99" s="9">
        <v>75.0</v>
      </c>
      <c r="E99" s="62" t="s">
        <v>181</v>
      </c>
      <c r="F99" s="38" t="s">
        <v>648</v>
      </c>
      <c r="G99" s="63" t="s">
        <v>649</v>
      </c>
      <c r="H99" s="10" t="s">
        <v>649</v>
      </c>
      <c r="I99" s="9" t="str">
        <f t="shared" si="4"/>
        <v>No</v>
      </c>
      <c r="J99" s="9" t="s">
        <v>524</v>
      </c>
      <c r="K99" s="10" t="s">
        <v>652</v>
      </c>
      <c r="L99" s="9" t="s">
        <v>645</v>
      </c>
      <c r="M99" s="9" t="str">
        <f t="shared" si="6"/>
        <v>Yes</v>
      </c>
      <c r="N99" s="9"/>
      <c r="O99" s="9" t="s">
        <v>645</v>
      </c>
      <c r="P99" s="9" t="s">
        <v>610</v>
      </c>
      <c r="Q99" s="9" t="s">
        <v>630</v>
      </c>
      <c r="R99" s="6"/>
      <c r="S99" s="6"/>
      <c r="T99" s="6"/>
      <c r="U99" s="6"/>
      <c r="V99" s="6"/>
      <c r="W99" s="6"/>
      <c r="X99" s="6"/>
      <c r="Y99" s="6"/>
      <c r="Z99" s="6"/>
    </row>
    <row r="100" ht="14.25" hidden="1" customHeight="1">
      <c r="A100" s="7">
        <v>87.0</v>
      </c>
      <c r="B100" s="8" t="s">
        <v>175</v>
      </c>
      <c r="C100" s="7" t="s">
        <v>35</v>
      </c>
      <c r="D100" s="9">
        <v>87.0</v>
      </c>
      <c r="E100" s="62" t="s">
        <v>176</v>
      </c>
      <c r="F100" s="38" t="s">
        <v>648</v>
      </c>
      <c r="G100" s="63" t="s">
        <v>649</v>
      </c>
      <c r="H100" s="9" t="s">
        <v>649</v>
      </c>
      <c r="I100" s="9" t="str">
        <f t="shared" si="4"/>
        <v>No</v>
      </c>
      <c r="J100" s="9" t="s">
        <v>524</v>
      </c>
      <c r="K100" s="10" t="s">
        <v>636</v>
      </c>
      <c r="L100" s="9" t="s">
        <v>652</v>
      </c>
      <c r="M100" s="9" t="str">
        <f t="shared" si="6"/>
        <v>Yes</v>
      </c>
      <c r="N100" s="9"/>
      <c r="O100" s="9"/>
      <c r="P100" s="9" t="s">
        <v>610</v>
      </c>
      <c r="Q100" s="9" t="s">
        <v>630</v>
      </c>
      <c r="R100" s="6"/>
      <c r="S100" s="6"/>
      <c r="T100" s="6"/>
      <c r="U100" s="6"/>
      <c r="V100" s="6"/>
      <c r="W100" s="6"/>
      <c r="X100" s="6"/>
      <c r="Y100" s="6"/>
      <c r="Z100" s="6"/>
    </row>
    <row r="101" ht="14.25" hidden="1" customHeight="1">
      <c r="A101" s="7">
        <v>22.0</v>
      </c>
      <c r="B101" s="8" t="s">
        <v>34</v>
      </c>
      <c r="C101" s="7" t="s">
        <v>35</v>
      </c>
      <c r="D101" s="9">
        <v>262.0</v>
      </c>
      <c r="E101" s="62" t="s">
        <v>38</v>
      </c>
      <c r="F101" s="38" t="s">
        <v>648</v>
      </c>
      <c r="G101" s="63" t="s">
        <v>649</v>
      </c>
      <c r="H101" s="10" t="s">
        <v>649</v>
      </c>
      <c r="I101" s="9" t="str">
        <f t="shared" si="4"/>
        <v>No</v>
      </c>
      <c r="J101" s="9" t="s">
        <v>524</v>
      </c>
      <c r="K101" s="10" t="s">
        <v>652</v>
      </c>
      <c r="L101" s="9" t="s">
        <v>748</v>
      </c>
      <c r="M101" s="9" t="str">
        <f t="shared" si="6"/>
        <v>Yes</v>
      </c>
      <c r="N101" s="9"/>
      <c r="O101" s="9" t="s">
        <v>655</v>
      </c>
      <c r="P101" s="9" t="s">
        <v>610</v>
      </c>
      <c r="Q101" s="9" t="s">
        <v>630</v>
      </c>
      <c r="R101" s="6"/>
      <c r="S101" s="6"/>
      <c r="T101" s="6"/>
      <c r="U101" s="6"/>
      <c r="V101" s="6"/>
      <c r="W101" s="6"/>
      <c r="X101" s="6"/>
      <c r="Y101" s="6"/>
      <c r="Z101" s="6"/>
    </row>
    <row r="102" ht="14.25" hidden="1" customHeight="1">
      <c r="A102" s="13">
        <v>3.0</v>
      </c>
      <c r="B102" s="14" t="s">
        <v>182</v>
      </c>
      <c r="C102" s="13" t="s">
        <v>35</v>
      </c>
      <c r="D102" s="15">
        <v>3.0</v>
      </c>
      <c r="E102" s="64" t="s">
        <v>185</v>
      </c>
      <c r="F102" s="57" t="s">
        <v>648</v>
      </c>
      <c r="G102" s="65" t="s">
        <v>649</v>
      </c>
      <c r="H102" s="16" t="s">
        <v>649</v>
      </c>
      <c r="I102" s="15" t="str">
        <f t="shared" si="4"/>
        <v>No</v>
      </c>
      <c r="J102" s="15" t="s">
        <v>524</v>
      </c>
      <c r="K102" s="16" t="s">
        <v>633</v>
      </c>
      <c r="L102" s="15" t="s">
        <v>645</v>
      </c>
      <c r="M102" s="15" t="str">
        <f t="shared" si="6"/>
        <v>Yes</v>
      </c>
      <c r="N102" s="15"/>
      <c r="O102" s="15" t="s">
        <v>661</v>
      </c>
      <c r="P102" s="15" t="s">
        <v>610</v>
      </c>
      <c r="Q102" s="15" t="s">
        <v>630</v>
      </c>
      <c r="R102" s="6"/>
      <c r="S102" s="6"/>
      <c r="T102" s="6"/>
      <c r="U102" s="6"/>
      <c r="V102" s="6"/>
      <c r="W102" s="6"/>
      <c r="X102" s="6"/>
      <c r="Y102" s="6"/>
      <c r="Z102" s="6"/>
    </row>
    <row r="103" ht="14.25" hidden="1" customHeight="1">
      <c r="A103" s="7">
        <v>77.0</v>
      </c>
      <c r="B103" s="8" t="s">
        <v>266</v>
      </c>
      <c r="C103" s="7" t="s">
        <v>66</v>
      </c>
      <c r="D103" s="9">
        <v>77.0</v>
      </c>
      <c r="E103" s="62" t="s">
        <v>267</v>
      </c>
      <c r="F103" s="38" t="s">
        <v>648</v>
      </c>
      <c r="G103" s="63" t="s">
        <v>649</v>
      </c>
      <c r="H103" s="10" t="s">
        <v>649</v>
      </c>
      <c r="I103" s="9" t="str">
        <f t="shared" si="4"/>
        <v>No</v>
      </c>
      <c r="J103" s="9" t="s">
        <v>524</v>
      </c>
      <c r="K103" s="10" t="s">
        <v>652</v>
      </c>
      <c r="L103" s="9" t="s">
        <v>652</v>
      </c>
      <c r="M103" s="9" t="str">
        <f t="shared" si="6"/>
        <v>No</v>
      </c>
      <c r="N103" s="68" t="s">
        <v>749</v>
      </c>
      <c r="O103" s="9" t="s">
        <v>524</v>
      </c>
      <c r="P103" s="9" t="s">
        <v>610</v>
      </c>
      <c r="Q103" s="9" t="s">
        <v>630</v>
      </c>
      <c r="R103" s="6"/>
      <c r="S103" s="6"/>
      <c r="T103" s="6"/>
      <c r="U103" s="6"/>
      <c r="V103" s="6"/>
      <c r="W103" s="6"/>
      <c r="X103" s="6"/>
      <c r="Y103" s="6"/>
      <c r="Z103" s="6"/>
    </row>
    <row r="104" ht="14.25" hidden="1" customHeight="1">
      <c r="A104" s="11">
        <v>78.0</v>
      </c>
      <c r="B104" s="8" t="s">
        <v>189</v>
      </c>
      <c r="C104" s="7" t="s">
        <v>25</v>
      </c>
      <c r="D104" s="9">
        <v>78.0</v>
      </c>
      <c r="E104" s="62" t="s">
        <v>190</v>
      </c>
      <c r="F104" s="38" t="s">
        <v>631</v>
      </c>
      <c r="G104" s="63" t="s">
        <v>649</v>
      </c>
      <c r="H104" s="10" t="s">
        <v>649</v>
      </c>
      <c r="I104" s="9" t="str">
        <f t="shared" si="4"/>
        <v>No</v>
      </c>
      <c r="J104" s="9" t="s">
        <v>524</v>
      </c>
      <c r="K104" s="10" t="s">
        <v>629</v>
      </c>
      <c r="L104" s="11" t="s">
        <v>629</v>
      </c>
      <c r="M104" s="9" t="str">
        <f t="shared" si="6"/>
        <v>No</v>
      </c>
      <c r="N104" s="9"/>
      <c r="O104" s="9" t="s">
        <v>750</v>
      </c>
      <c r="P104" s="9" t="s">
        <v>610</v>
      </c>
      <c r="Q104" s="9" t="s">
        <v>630</v>
      </c>
      <c r="R104" s="6"/>
      <c r="S104" s="6"/>
      <c r="T104" s="6"/>
      <c r="U104" s="6"/>
      <c r="V104" s="6"/>
      <c r="W104" s="6"/>
      <c r="X104" s="6"/>
      <c r="Y104" s="6"/>
      <c r="Z104" s="6"/>
    </row>
    <row r="105" ht="14.25" hidden="1" customHeight="1">
      <c r="A105" s="7">
        <v>79.0</v>
      </c>
      <c r="B105" s="8" t="s">
        <v>329</v>
      </c>
      <c r="C105" s="7" t="s">
        <v>31</v>
      </c>
      <c r="D105" s="9">
        <v>79.0</v>
      </c>
      <c r="E105" s="62" t="s">
        <v>330</v>
      </c>
      <c r="F105" s="38" t="s">
        <v>648</v>
      </c>
      <c r="G105" s="63" t="s">
        <v>649</v>
      </c>
      <c r="H105" s="9" t="s">
        <v>650</v>
      </c>
      <c r="I105" s="9" t="str">
        <f t="shared" si="4"/>
        <v>Yes</v>
      </c>
      <c r="J105" s="9" t="s">
        <v>524</v>
      </c>
      <c r="K105" s="10" t="s">
        <v>644</v>
      </c>
      <c r="L105" s="9" t="s">
        <v>644</v>
      </c>
      <c r="M105" s="9" t="str">
        <f t="shared" si="6"/>
        <v>No</v>
      </c>
      <c r="N105" s="9"/>
      <c r="O105" s="9"/>
      <c r="P105" s="9" t="s">
        <v>610</v>
      </c>
      <c r="Q105" s="9" t="s">
        <v>630</v>
      </c>
      <c r="R105" s="6"/>
      <c r="S105" s="6"/>
      <c r="T105" s="6"/>
      <c r="U105" s="6"/>
      <c r="V105" s="6"/>
      <c r="W105" s="6"/>
      <c r="X105" s="6"/>
      <c r="Y105" s="6"/>
      <c r="Z105" s="6"/>
    </row>
    <row r="106" ht="14.25" hidden="1" customHeight="1">
      <c r="A106" s="7">
        <v>80.0</v>
      </c>
      <c r="B106" s="8" t="s">
        <v>107</v>
      </c>
      <c r="C106" s="7" t="s">
        <v>25</v>
      </c>
      <c r="D106" s="9">
        <v>80.0</v>
      </c>
      <c r="E106" s="62" t="s">
        <v>108</v>
      </c>
      <c r="F106" s="38" t="s">
        <v>648</v>
      </c>
      <c r="G106" s="63" t="s">
        <v>649</v>
      </c>
      <c r="H106" s="10" t="s">
        <v>649</v>
      </c>
      <c r="I106" s="9" t="str">
        <f t="shared" si="4"/>
        <v>No</v>
      </c>
      <c r="J106" s="9" t="s">
        <v>524</v>
      </c>
      <c r="K106" s="10" t="s">
        <v>629</v>
      </c>
      <c r="L106" s="9" t="s">
        <v>629</v>
      </c>
      <c r="M106" s="9" t="str">
        <f t="shared" si="6"/>
        <v>No</v>
      </c>
      <c r="N106" s="9"/>
      <c r="O106" s="9" t="s">
        <v>751</v>
      </c>
      <c r="P106" s="9" t="s">
        <v>610</v>
      </c>
      <c r="Q106" s="9" t="s">
        <v>630</v>
      </c>
      <c r="R106" s="6"/>
      <c r="S106" s="6"/>
      <c r="T106" s="6"/>
      <c r="U106" s="6"/>
      <c r="V106" s="6"/>
      <c r="W106" s="6"/>
      <c r="X106" s="6"/>
      <c r="Y106" s="6"/>
      <c r="Z106" s="6"/>
    </row>
    <row r="107" ht="14.25" hidden="1" customHeight="1">
      <c r="A107" s="13">
        <v>3.0</v>
      </c>
      <c r="B107" s="14" t="s">
        <v>182</v>
      </c>
      <c r="C107" s="13" t="s">
        <v>35</v>
      </c>
      <c r="D107" s="15">
        <v>147.0</v>
      </c>
      <c r="E107" s="64" t="s">
        <v>186</v>
      </c>
      <c r="F107" s="57" t="s">
        <v>631</v>
      </c>
      <c r="G107" s="65" t="s">
        <v>752</v>
      </c>
      <c r="H107" s="16" t="s">
        <v>752</v>
      </c>
      <c r="I107" s="15" t="str">
        <f t="shared" si="4"/>
        <v>No</v>
      </c>
      <c r="J107" s="15" t="s">
        <v>524</v>
      </c>
      <c r="K107" s="16" t="s">
        <v>633</v>
      </c>
      <c r="L107" s="15" t="s">
        <v>645</v>
      </c>
      <c r="M107" s="15" t="str">
        <f t="shared" si="6"/>
        <v>Yes</v>
      </c>
      <c r="N107" s="15"/>
      <c r="O107" s="15" t="s">
        <v>661</v>
      </c>
      <c r="P107" s="15" t="s">
        <v>610</v>
      </c>
      <c r="Q107" s="15" t="s">
        <v>753</v>
      </c>
      <c r="R107" s="6"/>
      <c r="S107" s="6"/>
      <c r="T107" s="6"/>
      <c r="U107" s="6"/>
      <c r="V107" s="6"/>
      <c r="W107" s="6"/>
      <c r="X107" s="6"/>
      <c r="Y107" s="6"/>
      <c r="Z107" s="6"/>
    </row>
    <row r="108" ht="14.25" hidden="1" customHeight="1">
      <c r="A108" s="7">
        <v>100.0</v>
      </c>
      <c r="B108" s="8" t="s">
        <v>166</v>
      </c>
      <c r="C108" s="7" t="s">
        <v>35</v>
      </c>
      <c r="D108" s="9">
        <v>184.0</v>
      </c>
      <c r="E108" s="62" t="s">
        <v>169</v>
      </c>
      <c r="F108" s="38" t="s">
        <v>627</v>
      </c>
      <c r="G108" s="67" t="s">
        <v>628</v>
      </c>
      <c r="H108" s="10" t="s">
        <v>640</v>
      </c>
      <c r="I108" s="9" t="str">
        <f t="shared" si="4"/>
        <v>Yes</v>
      </c>
      <c r="J108" s="9" t="s">
        <v>524</v>
      </c>
      <c r="K108" s="10" t="s">
        <v>633</v>
      </c>
      <c r="L108" s="9" t="s">
        <v>633</v>
      </c>
      <c r="M108" s="9" t="str">
        <f t="shared" si="6"/>
        <v>No</v>
      </c>
      <c r="N108" s="9"/>
      <c r="O108" s="9"/>
      <c r="P108" s="9" t="s">
        <v>610</v>
      </c>
      <c r="Q108" s="9" t="s">
        <v>641</v>
      </c>
      <c r="R108" s="6"/>
      <c r="S108" s="6"/>
      <c r="T108" s="6"/>
      <c r="U108" s="6"/>
      <c r="V108" s="6"/>
      <c r="W108" s="6"/>
      <c r="X108" s="6"/>
      <c r="Y108" s="6"/>
      <c r="Z108" s="6"/>
    </row>
    <row r="109" ht="14.25" hidden="1" customHeight="1">
      <c r="A109" s="18">
        <v>139.0</v>
      </c>
      <c r="B109" s="8" t="s">
        <v>195</v>
      </c>
      <c r="C109" s="7" t="s">
        <v>35</v>
      </c>
      <c r="D109" s="9">
        <v>159.0</v>
      </c>
      <c r="E109" s="62" t="s">
        <v>196</v>
      </c>
      <c r="F109" s="38" t="s">
        <v>631</v>
      </c>
      <c r="G109" s="63" t="s">
        <v>754</v>
      </c>
      <c r="H109" s="9" t="s">
        <v>754</v>
      </c>
      <c r="I109" s="9" t="str">
        <f t="shared" si="4"/>
        <v>No</v>
      </c>
      <c r="J109" s="9" t="s">
        <v>524</v>
      </c>
      <c r="K109" s="10" t="s">
        <v>636</v>
      </c>
      <c r="L109" s="19" t="s">
        <v>692</v>
      </c>
      <c r="M109" s="9" t="str">
        <f t="shared" si="6"/>
        <v>Yes</v>
      </c>
      <c r="N109" s="9"/>
      <c r="O109" s="9"/>
      <c r="P109" s="9"/>
      <c r="Q109" s="9" t="s">
        <v>755</v>
      </c>
      <c r="R109" s="6"/>
      <c r="S109" s="6"/>
      <c r="T109" s="6"/>
      <c r="U109" s="6"/>
      <c r="V109" s="6"/>
      <c r="W109" s="6"/>
      <c r="X109" s="6"/>
      <c r="Y109" s="6"/>
      <c r="Z109" s="6"/>
    </row>
    <row r="110" ht="14.25" hidden="1" customHeight="1">
      <c r="A110" s="18">
        <v>139.0</v>
      </c>
      <c r="B110" s="8" t="s">
        <v>195</v>
      </c>
      <c r="C110" s="7" t="s">
        <v>35</v>
      </c>
      <c r="D110" s="9">
        <v>139.0</v>
      </c>
      <c r="E110" s="62" t="s">
        <v>197</v>
      </c>
      <c r="F110" s="38" t="s">
        <v>648</v>
      </c>
      <c r="G110" s="63" t="s">
        <v>649</v>
      </c>
      <c r="H110" s="10" t="s">
        <v>649</v>
      </c>
      <c r="I110" s="9" t="str">
        <f t="shared" si="4"/>
        <v>No</v>
      </c>
      <c r="J110" s="9" t="s">
        <v>524</v>
      </c>
      <c r="K110" s="10" t="s">
        <v>636</v>
      </c>
      <c r="L110" s="19" t="s">
        <v>692</v>
      </c>
      <c r="M110" s="9" t="str">
        <f t="shared" si="6"/>
        <v>Yes</v>
      </c>
      <c r="N110" s="9"/>
      <c r="O110" s="9"/>
      <c r="P110" s="9"/>
      <c r="Q110" s="9" t="s">
        <v>630</v>
      </c>
      <c r="R110" s="6"/>
      <c r="S110" s="6"/>
      <c r="T110" s="6"/>
      <c r="U110" s="6"/>
      <c r="V110" s="6"/>
      <c r="W110" s="6"/>
      <c r="X110" s="6"/>
      <c r="Y110" s="6"/>
      <c r="Z110" s="6"/>
    </row>
    <row r="111" ht="14.25" hidden="1" customHeight="1">
      <c r="A111" s="7">
        <v>64.0</v>
      </c>
      <c r="B111" s="8" t="s">
        <v>207</v>
      </c>
      <c r="C111" s="7" t="s">
        <v>35</v>
      </c>
      <c r="D111" s="9">
        <v>64.0</v>
      </c>
      <c r="E111" s="62" t="s">
        <v>210</v>
      </c>
      <c r="F111" s="38" t="s">
        <v>648</v>
      </c>
      <c r="G111" s="63" t="s">
        <v>649</v>
      </c>
      <c r="H111" s="9" t="s">
        <v>715</v>
      </c>
      <c r="I111" s="9" t="str">
        <f t="shared" si="4"/>
        <v>Yes</v>
      </c>
      <c r="J111" s="9" t="s">
        <v>524</v>
      </c>
      <c r="K111" s="10" t="s">
        <v>636</v>
      </c>
      <c r="L111" s="9" t="s">
        <v>636</v>
      </c>
      <c r="M111" s="9" t="str">
        <f t="shared" si="6"/>
        <v>No</v>
      </c>
      <c r="N111" s="6"/>
      <c r="O111" s="6"/>
      <c r="P111" s="9" t="s">
        <v>610</v>
      </c>
      <c r="Q111" s="9" t="s">
        <v>630</v>
      </c>
      <c r="R111" s="6"/>
      <c r="S111" s="6"/>
      <c r="T111" s="6"/>
      <c r="U111" s="6"/>
      <c r="V111" s="6"/>
      <c r="W111" s="6"/>
      <c r="X111" s="6"/>
      <c r="Y111" s="6"/>
      <c r="Z111" s="6"/>
    </row>
    <row r="112" ht="14.25" hidden="1" customHeight="1">
      <c r="A112" s="7">
        <v>83.0</v>
      </c>
      <c r="B112" s="8" t="s">
        <v>268</v>
      </c>
      <c r="C112" s="7" t="s">
        <v>31</v>
      </c>
      <c r="D112" s="9">
        <v>83.0</v>
      </c>
      <c r="E112" s="62" t="s">
        <v>269</v>
      </c>
      <c r="F112" s="38" t="s">
        <v>648</v>
      </c>
      <c r="G112" s="63" t="s">
        <v>649</v>
      </c>
      <c r="H112" s="10" t="s">
        <v>649</v>
      </c>
      <c r="I112" s="9" t="str">
        <f t="shared" si="4"/>
        <v>No</v>
      </c>
      <c r="J112" s="9" t="s">
        <v>524</v>
      </c>
      <c r="K112" s="10" t="s">
        <v>644</v>
      </c>
      <c r="L112" s="9" t="s">
        <v>644</v>
      </c>
      <c r="M112" s="9" t="str">
        <f t="shared" si="6"/>
        <v>No</v>
      </c>
      <c r="N112" s="9"/>
      <c r="O112" s="9"/>
      <c r="P112" s="9" t="s">
        <v>610</v>
      </c>
      <c r="Q112" s="9" t="s">
        <v>630</v>
      </c>
      <c r="R112" s="6"/>
      <c r="S112" s="6"/>
      <c r="T112" s="6"/>
      <c r="U112" s="6"/>
      <c r="V112" s="6"/>
      <c r="W112" s="6"/>
      <c r="X112" s="6"/>
      <c r="Y112" s="6"/>
      <c r="Z112" s="6"/>
    </row>
    <row r="113" ht="15.0" hidden="1" customHeight="1">
      <c r="A113" s="7">
        <v>84.0</v>
      </c>
      <c r="B113" s="8" t="s">
        <v>273</v>
      </c>
      <c r="C113" s="7" t="s">
        <v>25</v>
      </c>
      <c r="D113" s="9">
        <v>84.0</v>
      </c>
      <c r="E113" s="62" t="s">
        <v>274</v>
      </c>
      <c r="F113" s="38" t="s">
        <v>648</v>
      </c>
      <c r="G113" s="63" t="s">
        <v>649</v>
      </c>
      <c r="H113" s="10" t="s">
        <v>649</v>
      </c>
      <c r="I113" s="9" t="str">
        <f t="shared" si="4"/>
        <v>No</v>
      </c>
      <c r="J113" s="9" t="s">
        <v>524</v>
      </c>
      <c r="K113" s="10" t="s">
        <v>629</v>
      </c>
      <c r="L113" s="9" t="s">
        <v>629</v>
      </c>
      <c r="M113" s="9" t="str">
        <f t="shared" si="6"/>
        <v>No</v>
      </c>
      <c r="N113" s="9"/>
      <c r="O113" s="9" t="s">
        <v>756</v>
      </c>
      <c r="P113" s="9" t="s">
        <v>610</v>
      </c>
      <c r="Q113" s="9" t="s">
        <v>630</v>
      </c>
      <c r="R113" s="6"/>
      <c r="S113" s="6"/>
      <c r="T113" s="6"/>
      <c r="U113" s="6"/>
      <c r="V113" s="6"/>
      <c r="W113" s="6"/>
      <c r="X113" s="6"/>
      <c r="Y113" s="6"/>
      <c r="Z113" s="6"/>
    </row>
    <row r="114" ht="14.25" hidden="1" customHeight="1">
      <c r="A114" s="7">
        <v>84.0</v>
      </c>
      <c r="B114" s="8" t="s">
        <v>273</v>
      </c>
      <c r="C114" s="7" t="s">
        <v>25</v>
      </c>
      <c r="D114" s="9">
        <v>132.0</v>
      </c>
      <c r="E114" s="62" t="s">
        <v>275</v>
      </c>
      <c r="F114" s="38" t="s">
        <v>648</v>
      </c>
      <c r="G114" s="63" t="s">
        <v>649</v>
      </c>
      <c r="H114" s="10" t="s">
        <v>649</v>
      </c>
      <c r="I114" s="9" t="str">
        <f t="shared" si="4"/>
        <v>No</v>
      </c>
      <c r="J114" s="9" t="s">
        <v>524</v>
      </c>
      <c r="K114" s="10" t="s">
        <v>629</v>
      </c>
      <c r="L114" s="9" t="s">
        <v>629</v>
      </c>
      <c r="M114" s="9" t="str">
        <f t="shared" si="6"/>
        <v>No</v>
      </c>
      <c r="N114" s="9"/>
      <c r="O114" s="9"/>
      <c r="P114" s="9" t="s">
        <v>610</v>
      </c>
      <c r="Q114" s="9" t="s">
        <v>757</v>
      </c>
      <c r="R114" s="6"/>
      <c r="S114" s="6"/>
      <c r="T114" s="6"/>
      <c r="U114" s="6"/>
      <c r="V114" s="6"/>
      <c r="W114" s="6"/>
      <c r="X114" s="6"/>
      <c r="Y114" s="6"/>
      <c r="Z114" s="6"/>
    </row>
    <row r="115" ht="14.25" hidden="1" customHeight="1">
      <c r="A115" s="11">
        <v>86.0</v>
      </c>
      <c r="B115" s="8" t="s">
        <v>96</v>
      </c>
      <c r="C115" s="7" t="s">
        <v>31</v>
      </c>
      <c r="D115" s="9">
        <v>86.0</v>
      </c>
      <c r="E115" s="62" t="s">
        <v>97</v>
      </c>
      <c r="F115" s="38" t="s">
        <v>648</v>
      </c>
      <c r="G115" s="63" t="s">
        <v>649</v>
      </c>
      <c r="H115" s="10" t="s">
        <v>649</v>
      </c>
      <c r="I115" s="9" t="str">
        <f t="shared" si="4"/>
        <v>No</v>
      </c>
      <c r="J115" s="9" t="s">
        <v>524</v>
      </c>
      <c r="K115" s="10" t="s">
        <v>636</v>
      </c>
      <c r="L115" s="9" t="s">
        <v>636</v>
      </c>
      <c r="M115" s="9" t="str">
        <f t="shared" si="6"/>
        <v>No</v>
      </c>
      <c r="N115" s="9"/>
      <c r="O115" s="9"/>
      <c r="P115" s="9" t="s">
        <v>610</v>
      </c>
      <c r="Q115" s="9" t="s">
        <v>630</v>
      </c>
      <c r="R115" s="6"/>
      <c r="S115" s="6"/>
      <c r="T115" s="6"/>
      <c r="U115" s="6"/>
      <c r="V115" s="6"/>
      <c r="W115" s="6"/>
      <c r="X115" s="6"/>
      <c r="Y115" s="6"/>
      <c r="Z115" s="6"/>
    </row>
    <row r="116" ht="14.25" hidden="1" customHeight="1">
      <c r="A116" s="11">
        <v>86.0</v>
      </c>
      <c r="B116" s="8" t="s">
        <v>96</v>
      </c>
      <c r="C116" s="7" t="s">
        <v>31</v>
      </c>
      <c r="D116" s="9">
        <v>109.0</v>
      </c>
      <c r="E116" s="62" t="s">
        <v>98</v>
      </c>
      <c r="F116" s="38" t="s">
        <v>631</v>
      </c>
      <c r="G116" s="63" t="s">
        <v>758</v>
      </c>
      <c r="H116" s="9" t="s">
        <v>758</v>
      </c>
      <c r="I116" s="9" t="str">
        <f t="shared" si="4"/>
        <v>No</v>
      </c>
      <c r="J116" s="9" t="s">
        <v>524</v>
      </c>
      <c r="K116" s="10" t="s">
        <v>636</v>
      </c>
      <c r="L116" s="9" t="s">
        <v>636</v>
      </c>
      <c r="M116" s="9" t="str">
        <f t="shared" si="6"/>
        <v>No</v>
      </c>
      <c r="N116" s="9"/>
      <c r="O116" s="9"/>
      <c r="P116" s="9" t="s">
        <v>610</v>
      </c>
      <c r="Q116" s="9" t="s">
        <v>759</v>
      </c>
      <c r="R116" s="6"/>
      <c r="S116" s="6"/>
      <c r="T116" s="6"/>
      <c r="U116" s="6"/>
      <c r="V116" s="6"/>
      <c r="W116" s="6"/>
      <c r="X116" s="6"/>
      <c r="Y116" s="6"/>
      <c r="Z116" s="6"/>
    </row>
    <row r="117" ht="14.25" hidden="1" customHeight="1">
      <c r="A117" s="7">
        <v>17.0</v>
      </c>
      <c r="B117" s="8" t="s">
        <v>211</v>
      </c>
      <c r="C117" s="7" t="s">
        <v>35</v>
      </c>
      <c r="D117" s="9">
        <v>17.0</v>
      </c>
      <c r="E117" s="62" t="s">
        <v>212</v>
      </c>
      <c r="F117" s="38" t="s">
        <v>648</v>
      </c>
      <c r="G117" s="63" t="s">
        <v>649</v>
      </c>
      <c r="H117" s="9" t="s">
        <v>760</v>
      </c>
      <c r="I117" s="9" t="str">
        <f t="shared" si="4"/>
        <v>Yes</v>
      </c>
      <c r="J117" s="9" t="s">
        <v>524</v>
      </c>
      <c r="K117" s="10" t="s">
        <v>633</v>
      </c>
      <c r="L117" s="9" t="s">
        <v>645</v>
      </c>
      <c r="M117" s="9" t="str">
        <f t="shared" si="6"/>
        <v>Yes</v>
      </c>
      <c r="N117" s="9"/>
      <c r="O117" s="9" t="s">
        <v>761</v>
      </c>
      <c r="P117" s="9" t="s">
        <v>610</v>
      </c>
      <c r="Q117" s="9" t="s">
        <v>630</v>
      </c>
      <c r="R117" s="6"/>
      <c r="S117" s="6"/>
      <c r="T117" s="6"/>
      <c r="U117" s="6"/>
      <c r="V117" s="6"/>
      <c r="W117" s="6"/>
      <c r="X117" s="6"/>
      <c r="Y117" s="6"/>
      <c r="Z117" s="6"/>
    </row>
    <row r="118" ht="14.25" hidden="1" customHeight="1">
      <c r="A118" s="7">
        <v>88.0</v>
      </c>
      <c r="B118" s="8" t="s">
        <v>278</v>
      </c>
      <c r="C118" s="7" t="s">
        <v>25</v>
      </c>
      <c r="D118" s="9">
        <v>88.0</v>
      </c>
      <c r="E118" s="62" t="s">
        <v>279</v>
      </c>
      <c r="F118" s="38" t="s">
        <v>648</v>
      </c>
      <c r="G118" s="63" t="s">
        <v>649</v>
      </c>
      <c r="H118" s="9" t="s">
        <v>649</v>
      </c>
      <c r="I118" s="9" t="str">
        <f t="shared" si="4"/>
        <v>No</v>
      </c>
      <c r="J118" s="9" t="s">
        <v>524</v>
      </c>
      <c r="K118" s="10" t="s">
        <v>652</v>
      </c>
      <c r="L118" s="9" t="s">
        <v>652</v>
      </c>
      <c r="M118" s="9" t="str">
        <f t="shared" si="6"/>
        <v>No</v>
      </c>
      <c r="N118" s="9"/>
      <c r="O118" s="9" t="s">
        <v>762</v>
      </c>
      <c r="P118" s="9" t="s">
        <v>610</v>
      </c>
      <c r="Q118" s="9" t="s">
        <v>630</v>
      </c>
      <c r="R118" s="6"/>
      <c r="S118" s="6"/>
      <c r="T118" s="6"/>
      <c r="U118" s="6"/>
      <c r="V118" s="6"/>
      <c r="W118" s="6"/>
      <c r="X118" s="6"/>
      <c r="Y118" s="6"/>
      <c r="Z118" s="6"/>
    </row>
    <row r="119" ht="14.25" hidden="1" customHeight="1">
      <c r="A119" s="7">
        <v>89.0</v>
      </c>
      <c r="B119" s="8" t="s">
        <v>313</v>
      </c>
      <c r="C119" s="7" t="s">
        <v>31</v>
      </c>
      <c r="D119" s="9">
        <v>89.0</v>
      </c>
      <c r="E119" s="62" t="s">
        <v>314</v>
      </c>
      <c r="F119" s="38" t="s">
        <v>648</v>
      </c>
      <c r="G119" s="63" t="s">
        <v>649</v>
      </c>
      <c r="H119" s="9" t="s">
        <v>763</v>
      </c>
      <c r="I119" s="9" t="str">
        <f t="shared" si="4"/>
        <v>Yes</v>
      </c>
      <c r="J119" s="9" t="s">
        <v>524</v>
      </c>
      <c r="K119" s="10" t="s">
        <v>652</v>
      </c>
      <c r="L119" s="9" t="s">
        <v>652</v>
      </c>
      <c r="M119" s="9" t="str">
        <f t="shared" si="6"/>
        <v>No</v>
      </c>
      <c r="N119" s="9"/>
      <c r="O119" s="9"/>
      <c r="P119" s="9" t="s">
        <v>610</v>
      </c>
      <c r="Q119" s="9" t="s">
        <v>630</v>
      </c>
      <c r="R119" s="6"/>
      <c r="S119" s="6"/>
      <c r="T119" s="6"/>
      <c r="U119" s="6"/>
      <c r="V119" s="6"/>
      <c r="W119" s="6"/>
      <c r="X119" s="6"/>
      <c r="Y119" s="6"/>
      <c r="Z119" s="6"/>
    </row>
    <row r="120" ht="14.25" hidden="1" customHeight="1">
      <c r="A120" s="7">
        <v>91.0</v>
      </c>
      <c r="B120" s="8" t="s">
        <v>42</v>
      </c>
      <c r="C120" s="7" t="s">
        <v>40</v>
      </c>
      <c r="D120" s="9">
        <v>91.0</v>
      </c>
      <c r="E120" s="62" t="s">
        <v>43</v>
      </c>
      <c r="F120" s="38" t="s">
        <v>648</v>
      </c>
      <c r="G120" s="63" t="s">
        <v>649</v>
      </c>
      <c r="H120" s="9" t="s">
        <v>628</v>
      </c>
      <c r="I120" s="9" t="str">
        <f t="shared" si="4"/>
        <v>Yes</v>
      </c>
      <c r="J120" s="9" t="s">
        <v>524</v>
      </c>
      <c r="K120" s="10" t="s">
        <v>677</v>
      </c>
      <c r="L120" s="10" t="s">
        <v>677</v>
      </c>
      <c r="M120" s="9" t="str">
        <f t="shared" si="6"/>
        <v>No</v>
      </c>
      <c r="N120" s="9"/>
      <c r="O120" s="9"/>
      <c r="P120" s="9" t="s">
        <v>610</v>
      </c>
      <c r="Q120" s="9" t="s">
        <v>630</v>
      </c>
      <c r="R120" s="6"/>
      <c r="S120" s="6"/>
      <c r="T120" s="6"/>
      <c r="U120" s="6"/>
      <c r="V120" s="6"/>
      <c r="W120" s="6"/>
      <c r="X120" s="6"/>
      <c r="Y120" s="6"/>
      <c r="Z120" s="6"/>
    </row>
    <row r="121" ht="14.25" hidden="1" customHeight="1">
      <c r="A121" s="7">
        <v>91.0</v>
      </c>
      <c r="B121" s="8" t="s">
        <v>42</v>
      </c>
      <c r="C121" s="7" t="s">
        <v>40</v>
      </c>
      <c r="D121" s="9">
        <v>232.0</v>
      </c>
      <c r="E121" s="62" t="s">
        <v>44</v>
      </c>
      <c r="F121" s="38" t="s">
        <v>648</v>
      </c>
      <c r="G121" s="63" t="s">
        <v>649</v>
      </c>
      <c r="H121" s="9" t="s">
        <v>628</v>
      </c>
      <c r="I121" s="9" t="str">
        <f t="shared" si="4"/>
        <v>Yes</v>
      </c>
      <c r="J121" s="9" t="s">
        <v>524</v>
      </c>
      <c r="K121" s="10" t="s">
        <v>644</v>
      </c>
      <c r="L121" s="9" t="s">
        <v>677</v>
      </c>
      <c r="M121" s="9" t="str">
        <f t="shared" si="6"/>
        <v>Yes</v>
      </c>
      <c r="N121" s="9"/>
      <c r="O121" s="9"/>
      <c r="P121" s="9" t="s">
        <v>610</v>
      </c>
      <c r="Q121" s="9" t="s">
        <v>764</v>
      </c>
      <c r="R121" s="6"/>
      <c r="S121" s="6"/>
      <c r="T121" s="6"/>
      <c r="U121" s="6"/>
      <c r="V121" s="6"/>
      <c r="W121" s="6"/>
      <c r="X121" s="6"/>
      <c r="Y121" s="6"/>
      <c r="Z121" s="6"/>
    </row>
    <row r="122" ht="14.25" hidden="1" customHeight="1">
      <c r="A122" s="7">
        <v>91.0</v>
      </c>
      <c r="B122" s="8" t="s">
        <v>42</v>
      </c>
      <c r="C122" s="7" t="s">
        <v>40</v>
      </c>
      <c r="D122" s="9">
        <v>316.0</v>
      </c>
      <c r="E122" s="62" t="s">
        <v>55</v>
      </c>
      <c r="F122" s="38" t="s">
        <v>631</v>
      </c>
      <c r="G122" s="63" t="s">
        <v>765</v>
      </c>
      <c r="H122" s="10" t="s">
        <v>765</v>
      </c>
      <c r="I122" s="9" t="str">
        <f t="shared" si="4"/>
        <v>No</v>
      </c>
      <c r="J122" s="9" t="s">
        <v>524</v>
      </c>
      <c r="K122" s="10" t="s">
        <v>644</v>
      </c>
      <c r="L122" s="9" t="s">
        <v>677</v>
      </c>
      <c r="M122" s="9" t="str">
        <f t="shared" si="6"/>
        <v>Yes</v>
      </c>
      <c r="N122" s="9"/>
      <c r="O122" s="9"/>
      <c r="P122" s="9" t="s">
        <v>610</v>
      </c>
      <c r="Q122" s="9" t="s">
        <v>764</v>
      </c>
      <c r="R122" s="6"/>
      <c r="S122" s="6"/>
      <c r="T122" s="6"/>
      <c r="U122" s="6"/>
      <c r="V122" s="6"/>
      <c r="W122" s="6"/>
      <c r="X122" s="6"/>
      <c r="Y122" s="6"/>
      <c r="Z122" s="6"/>
    </row>
    <row r="123" ht="14.25" hidden="1" customHeight="1">
      <c r="A123" s="7">
        <v>91.0</v>
      </c>
      <c r="B123" s="8" t="s">
        <v>42</v>
      </c>
      <c r="C123" s="7" t="s">
        <v>40</v>
      </c>
      <c r="D123" s="9">
        <v>279.0</v>
      </c>
      <c r="E123" s="62" t="s">
        <v>56</v>
      </c>
      <c r="F123" s="38" t="s">
        <v>631</v>
      </c>
      <c r="G123" s="63" t="s">
        <v>765</v>
      </c>
      <c r="H123" s="10" t="s">
        <v>765</v>
      </c>
      <c r="I123" s="9" t="str">
        <f t="shared" si="4"/>
        <v>No</v>
      </c>
      <c r="J123" s="9" t="s">
        <v>524</v>
      </c>
      <c r="K123" s="10" t="s">
        <v>644</v>
      </c>
      <c r="L123" s="9" t="s">
        <v>677</v>
      </c>
      <c r="M123" s="9" t="str">
        <f t="shared" si="6"/>
        <v>Yes</v>
      </c>
      <c r="N123" s="9"/>
      <c r="O123" s="9"/>
      <c r="P123" s="9" t="s">
        <v>610</v>
      </c>
      <c r="Q123" s="9" t="s">
        <v>764</v>
      </c>
      <c r="R123" s="6"/>
      <c r="S123" s="6"/>
      <c r="T123" s="6"/>
      <c r="U123" s="6"/>
      <c r="V123" s="6"/>
      <c r="W123" s="6"/>
      <c r="X123" s="6"/>
      <c r="Y123" s="6"/>
      <c r="Z123" s="6"/>
    </row>
    <row r="124" ht="14.25" hidden="1" customHeight="1">
      <c r="A124" s="13">
        <v>91.0</v>
      </c>
      <c r="B124" s="14" t="s">
        <v>42</v>
      </c>
      <c r="C124" s="13" t="s">
        <v>40</v>
      </c>
      <c r="D124" s="15">
        <v>209.0</v>
      </c>
      <c r="E124" s="56" t="s">
        <v>45</v>
      </c>
      <c r="F124" s="38" t="s">
        <v>627</v>
      </c>
      <c r="G124" s="58"/>
      <c r="H124" s="15"/>
      <c r="I124" s="15" t="str">
        <f t="shared" si="4"/>
        <v>No</v>
      </c>
      <c r="J124" s="15" t="s">
        <v>524</v>
      </c>
      <c r="K124" s="16"/>
      <c r="L124" s="15"/>
      <c r="M124" s="15" t="str">
        <f t="shared" si="6"/>
        <v>No</v>
      </c>
      <c r="N124" s="15"/>
      <c r="O124" s="15"/>
      <c r="P124" s="15"/>
      <c r="Q124" s="15"/>
      <c r="R124" s="6"/>
      <c r="S124" s="6"/>
      <c r="T124" s="6"/>
      <c r="U124" s="6"/>
      <c r="V124" s="6"/>
      <c r="W124" s="6"/>
      <c r="X124" s="6"/>
      <c r="Y124" s="6"/>
      <c r="Z124" s="6"/>
    </row>
    <row r="125" ht="14.25" hidden="1" customHeight="1">
      <c r="A125" s="13">
        <v>91.0</v>
      </c>
      <c r="B125" s="14" t="s">
        <v>42</v>
      </c>
      <c r="C125" s="13" t="s">
        <v>40</v>
      </c>
      <c r="D125" s="15">
        <v>212.0</v>
      </c>
      <c r="E125" s="56" t="s">
        <v>46</v>
      </c>
      <c r="F125" s="38" t="s">
        <v>627</v>
      </c>
      <c r="G125" s="58"/>
      <c r="H125" s="15"/>
      <c r="I125" s="15" t="str">
        <f t="shared" si="4"/>
        <v>No</v>
      </c>
      <c r="J125" s="15" t="s">
        <v>524</v>
      </c>
      <c r="K125" s="16"/>
      <c r="L125" s="15"/>
      <c r="M125" s="15" t="str">
        <f t="shared" si="6"/>
        <v>No</v>
      </c>
      <c r="N125" s="15"/>
      <c r="O125" s="15"/>
      <c r="P125" s="15"/>
      <c r="Q125" s="15"/>
      <c r="R125" s="6"/>
      <c r="S125" s="6"/>
      <c r="T125" s="6"/>
      <c r="U125" s="6"/>
      <c r="V125" s="6"/>
      <c r="W125" s="6"/>
      <c r="X125" s="6"/>
      <c r="Y125" s="6"/>
      <c r="Z125" s="6"/>
    </row>
    <row r="126" ht="14.25" hidden="1" customHeight="1">
      <c r="A126" s="13">
        <v>91.0</v>
      </c>
      <c r="B126" s="14" t="s">
        <v>42</v>
      </c>
      <c r="C126" s="13" t="s">
        <v>40</v>
      </c>
      <c r="D126" s="15">
        <v>213.0</v>
      </c>
      <c r="E126" s="56" t="s">
        <v>47</v>
      </c>
      <c r="F126" s="38" t="s">
        <v>627</v>
      </c>
      <c r="G126" s="58"/>
      <c r="H126" s="15"/>
      <c r="I126" s="15" t="str">
        <f t="shared" si="4"/>
        <v>No</v>
      </c>
      <c r="J126" s="15" t="s">
        <v>524</v>
      </c>
      <c r="K126" s="16"/>
      <c r="L126" s="15"/>
      <c r="M126" s="15" t="str">
        <f t="shared" si="6"/>
        <v>No</v>
      </c>
      <c r="N126" s="15"/>
      <c r="O126" s="15"/>
      <c r="P126" s="15"/>
      <c r="Q126" s="15"/>
      <c r="R126" s="6"/>
      <c r="S126" s="6"/>
      <c r="T126" s="6"/>
      <c r="U126" s="6"/>
      <c r="V126" s="6"/>
      <c r="W126" s="6"/>
      <c r="X126" s="6"/>
      <c r="Y126" s="6"/>
      <c r="Z126" s="6"/>
    </row>
    <row r="127" ht="14.25" hidden="1" customHeight="1">
      <c r="A127" s="13">
        <v>91.0</v>
      </c>
      <c r="B127" s="14" t="s">
        <v>42</v>
      </c>
      <c r="C127" s="13" t="s">
        <v>40</v>
      </c>
      <c r="D127" s="15">
        <v>226.0</v>
      </c>
      <c r="E127" s="56" t="s">
        <v>48</v>
      </c>
      <c r="F127" s="38" t="s">
        <v>627</v>
      </c>
      <c r="G127" s="58"/>
      <c r="H127" s="15"/>
      <c r="I127" s="15" t="str">
        <f t="shared" si="4"/>
        <v>No</v>
      </c>
      <c r="J127" s="15" t="s">
        <v>524</v>
      </c>
      <c r="K127" s="16"/>
      <c r="L127" s="15"/>
      <c r="M127" s="15" t="str">
        <f t="shared" si="6"/>
        <v>No</v>
      </c>
      <c r="N127" s="15"/>
      <c r="O127" s="15"/>
      <c r="P127" s="15"/>
      <c r="Q127" s="15"/>
      <c r="R127" s="6"/>
      <c r="S127" s="6"/>
      <c r="T127" s="6"/>
      <c r="U127" s="6"/>
      <c r="V127" s="6"/>
      <c r="W127" s="6"/>
      <c r="X127" s="6"/>
      <c r="Y127" s="6"/>
      <c r="Z127" s="6"/>
    </row>
    <row r="128" ht="14.25" hidden="1" customHeight="1">
      <c r="A128" s="13">
        <v>91.0</v>
      </c>
      <c r="B128" s="14" t="s">
        <v>42</v>
      </c>
      <c r="C128" s="13" t="s">
        <v>40</v>
      </c>
      <c r="D128" s="15">
        <v>283.0</v>
      </c>
      <c r="E128" s="56" t="s">
        <v>49</v>
      </c>
      <c r="F128" s="38" t="s">
        <v>627</v>
      </c>
      <c r="G128" s="58"/>
      <c r="H128" s="15"/>
      <c r="I128" s="15" t="str">
        <f t="shared" si="4"/>
        <v>No</v>
      </c>
      <c r="J128" s="15" t="s">
        <v>524</v>
      </c>
      <c r="K128" s="16"/>
      <c r="L128" s="15"/>
      <c r="M128" s="15" t="str">
        <f t="shared" si="6"/>
        <v>No</v>
      </c>
      <c r="N128" s="15"/>
      <c r="O128" s="15"/>
      <c r="P128" s="15"/>
      <c r="Q128" s="15"/>
      <c r="R128" s="6"/>
      <c r="S128" s="6"/>
      <c r="T128" s="6"/>
      <c r="U128" s="6"/>
      <c r="V128" s="6"/>
      <c r="W128" s="6"/>
      <c r="X128" s="6"/>
      <c r="Y128" s="6"/>
      <c r="Z128" s="6"/>
    </row>
    <row r="129" ht="14.25" hidden="1" customHeight="1">
      <c r="A129" s="13">
        <v>91.0</v>
      </c>
      <c r="B129" s="14" t="s">
        <v>42</v>
      </c>
      <c r="C129" s="13" t="s">
        <v>40</v>
      </c>
      <c r="D129" s="15">
        <v>260.0</v>
      </c>
      <c r="E129" s="56" t="s">
        <v>50</v>
      </c>
      <c r="F129" s="38" t="s">
        <v>627</v>
      </c>
      <c r="G129" s="58"/>
      <c r="H129" s="15"/>
      <c r="I129" s="15" t="str">
        <f t="shared" si="4"/>
        <v>No</v>
      </c>
      <c r="J129" s="15" t="s">
        <v>524</v>
      </c>
      <c r="K129" s="16"/>
      <c r="L129" s="15"/>
      <c r="M129" s="15" t="str">
        <f t="shared" si="6"/>
        <v>No</v>
      </c>
      <c r="N129" s="15"/>
      <c r="O129" s="15"/>
      <c r="P129" s="15"/>
      <c r="Q129" s="15"/>
      <c r="R129" s="6"/>
      <c r="S129" s="6"/>
      <c r="T129" s="6"/>
      <c r="U129" s="6"/>
      <c r="V129" s="6"/>
      <c r="W129" s="6"/>
      <c r="X129" s="6"/>
      <c r="Y129" s="6"/>
      <c r="Z129" s="6"/>
    </row>
    <row r="130" ht="14.25" hidden="1" customHeight="1">
      <c r="A130" s="13">
        <v>91.0</v>
      </c>
      <c r="B130" s="14" t="s">
        <v>42</v>
      </c>
      <c r="C130" s="13" t="s">
        <v>40</v>
      </c>
      <c r="D130" s="15">
        <v>273.0</v>
      </c>
      <c r="E130" s="56" t="s">
        <v>51</v>
      </c>
      <c r="F130" s="38" t="s">
        <v>627</v>
      </c>
      <c r="G130" s="58"/>
      <c r="H130" s="15"/>
      <c r="I130" s="15" t="str">
        <f t="shared" si="4"/>
        <v>No</v>
      </c>
      <c r="J130" s="15" t="s">
        <v>524</v>
      </c>
      <c r="K130" s="16"/>
      <c r="L130" s="15"/>
      <c r="M130" s="15" t="str">
        <f t="shared" si="6"/>
        <v>No</v>
      </c>
      <c r="N130" s="15"/>
      <c r="O130" s="15"/>
      <c r="P130" s="15"/>
      <c r="Q130" s="15"/>
      <c r="R130" s="6"/>
      <c r="S130" s="6"/>
      <c r="T130" s="6"/>
      <c r="U130" s="6"/>
      <c r="V130" s="6"/>
      <c r="W130" s="6"/>
      <c r="X130" s="6"/>
      <c r="Y130" s="6"/>
      <c r="Z130" s="6"/>
    </row>
    <row r="131" ht="14.25" hidden="1" customHeight="1">
      <c r="A131" s="13">
        <v>91.0</v>
      </c>
      <c r="B131" s="14" t="s">
        <v>42</v>
      </c>
      <c r="C131" s="13" t="s">
        <v>40</v>
      </c>
      <c r="D131" s="15">
        <v>274.0</v>
      </c>
      <c r="E131" s="56" t="s">
        <v>52</v>
      </c>
      <c r="F131" s="38" t="s">
        <v>627</v>
      </c>
      <c r="G131" s="58"/>
      <c r="H131" s="15"/>
      <c r="I131" s="15" t="str">
        <f t="shared" si="4"/>
        <v>No</v>
      </c>
      <c r="J131" s="15" t="s">
        <v>524</v>
      </c>
      <c r="K131" s="16"/>
      <c r="L131" s="15"/>
      <c r="M131" s="15" t="str">
        <f t="shared" si="6"/>
        <v>No</v>
      </c>
      <c r="N131" s="15"/>
      <c r="O131" s="15"/>
      <c r="P131" s="15"/>
      <c r="Q131" s="15"/>
      <c r="R131" s="6"/>
      <c r="S131" s="6"/>
      <c r="T131" s="6"/>
      <c r="U131" s="6"/>
      <c r="V131" s="6"/>
      <c r="W131" s="6"/>
      <c r="X131" s="6"/>
      <c r="Y131" s="6"/>
      <c r="Z131" s="6"/>
    </row>
    <row r="132" ht="14.25" hidden="1" customHeight="1">
      <c r="A132" s="13">
        <v>91.0</v>
      </c>
      <c r="B132" s="14" t="s">
        <v>42</v>
      </c>
      <c r="C132" s="13" t="s">
        <v>40</v>
      </c>
      <c r="D132" s="15">
        <v>275.0</v>
      </c>
      <c r="E132" s="56" t="s">
        <v>53</v>
      </c>
      <c r="F132" s="38" t="s">
        <v>627</v>
      </c>
      <c r="G132" s="58"/>
      <c r="H132" s="15"/>
      <c r="I132" s="15" t="str">
        <f t="shared" si="4"/>
        <v>No</v>
      </c>
      <c r="J132" s="15" t="s">
        <v>524</v>
      </c>
      <c r="K132" s="16"/>
      <c r="L132" s="15"/>
      <c r="M132" s="15" t="str">
        <f t="shared" si="6"/>
        <v>No</v>
      </c>
      <c r="N132" s="15"/>
      <c r="O132" s="15"/>
      <c r="P132" s="15"/>
      <c r="Q132" s="15"/>
      <c r="R132" s="6"/>
      <c r="S132" s="6"/>
      <c r="T132" s="6"/>
      <c r="U132" s="6"/>
      <c r="V132" s="6"/>
      <c r="W132" s="6"/>
      <c r="X132" s="6"/>
      <c r="Y132" s="6"/>
      <c r="Z132" s="6"/>
    </row>
    <row r="133" ht="14.25" hidden="1" customHeight="1">
      <c r="A133" s="13">
        <v>91.0</v>
      </c>
      <c r="B133" s="14" t="s">
        <v>42</v>
      </c>
      <c r="C133" s="13" t="s">
        <v>40</v>
      </c>
      <c r="D133" s="15">
        <v>284.0</v>
      </c>
      <c r="E133" s="56" t="s">
        <v>54</v>
      </c>
      <c r="F133" s="38" t="s">
        <v>627</v>
      </c>
      <c r="G133" s="58"/>
      <c r="H133" s="15"/>
      <c r="I133" s="15" t="str">
        <f t="shared" si="4"/>
        <v>No</v>
      </c>
      <c r="J133" s="15" t="s">
        <v>524</v>
      </c>
      <c r="K133" s="16"/>
      <c r="L133" s="15"/>
      <c r="M133" s="15" t="str">
        <f t="shared" si="6"/>
        <v>No</v>
      </c>
      <c r="N133" s="15"/>
      <c r="O133" s="15"/>
      <c r="P133" s="15"/>
      <c r="Q133" s="15"/>
      <c r="R133" s="6"/>
      <c r="S133" s="6"/>
      <c r="T133" s="6"/>
      <c r="U133" s="6"/>
      <c r="V133" s="6"/>
      <c r="W133" s="6"/>
      <c r="X133" s="6"/>
      <c r="Y133" s="6"/>
      <c r="Z133" s="6"/>
    </row>
    <row r="134" ht="14.25" hidden="1" customHeight="1">
      <c r="A134" s="7">
        <v>92.0</v>
      </c>
      <c r="B134" s="8" t="s">
        <v>60</v>
      </c>
      <c r="C134" s="7" t="s">
        <v>31</v>
      </c>
      <c r="D134" s="9">
        <v>92.0</v>
      </c>
      <c r="E134" s="62" t="s">
        <v>61</v>
      </c>
      <c r="F134" s="38" t="s">
        <v>648</v>
      </c>
      <c r="G134" s="63" t="s">
        <v>649</v>
      </c>
      <c r="H134" s="9" t="s">
        <v>766</v>
      </c>
      <c r="I134" s="9" t="str">
        <f t="shared" si="4"/>
        <v>Yes</v>
      </c>
      <c r="J134" s="9" t="s">
        <v>524</v>
      </c>
      <c r="K134" s="10" t="s">
        <v>629</v>
      </c>
      <c r="L134" s="9" t="s">
        <v>629</v>
      </c>
      <c r="M134" s="9" t="str">
        <f t="shared" si="6"/>
        <v>No</v>
      </c>
      <c r="N134" s="9"/>
      <c r="O134" s="9"/>
      <c r="P134" s="9" t="s">
        <v>610</v>
      </c>
      <c r="Q134" s="9" t="s">
        <v>630</v>
      </c>
      <c r="R134" s="6"/>
      <c r="S134" s="6"/>
      <c r="T134" s="6"/>
      <c r="U134" s="6"/>
      <c r="V134" s="6"/>
      <c r="W134" s="6"/>
      <c r="X134" s="6"/>
      <c r="Y134" s="6"/>
      <c r="Z134" s="6"/>
    </row>
    <row r="135" ht="14.25" hidden="1" customHeight="1">
      <c r="A135" s="11">
        <v>93.0</v>
      </c>
      <c r="B135" s="8" t="s">
        <v>356</v>
      </c>
      <c r="C135" s="7" t="s">
        <v>25</v>
      </c>
      <c r="D135" s="9">
        <v>129.0</v>
      </c>
      <c r="E135" s="62" t="s">
        <v>357</v>
      </c>
      <c r="F135" s="38" t="s">
        <v>648</v>
      </c>
      <c r="G135" s="63" t="s">
        <v>649</v>
      </c>
      <c r="H135" s="10" t="s">
        <v>649</v>
      </c>
      <c r="I135" s="9" t="str">
        <f t="shared" si="4"/>
        <v>No</v>
      </c>
      <c r="J135" s="9" t="s">
        <v>524</v>
      </c>
      <c r="K135" s="10" t="s">
        <v>629</v>
      </c>
      <c r="L135" s="9" t="s">
        <v>644</v>
      </c>
      <c r="M135" s="9" t="str">
        <f t="shared" si="6"/>
        <v>Yes</v>
      </c>
      <c r="N135" s="9"/>
      <c r="O135" s="9"/>
      <c r="P135" s="9" t="s">
        <v>610</v>
      </c>
      <c r="Q135" s="9" t="s">
        <v>767</v>
      </c>
      <c r="R135" s="6"/>
      <c r="S135" s="6"/>
      <c r="T135" s="6"/>
      <c r="U135" s="6"/>
      <c r="V135" s="6"/>
      <c r="W135" s="6"/>
      <c r="X135" s="6"/>
      <c r="Y135" s="6"/>
      <c r="Z135" s="6"/>
    </row>
    <row r="136" ht="14.25" hidden="1" customHeight="1">
      <c r="A136" s="11">
        <v>93.0</v>
      </c>
      <c r="B136" s="8" t="s">
        <v>356</v>
      </c>
      <c r="C136" s="7" t="s">
        <v>25</v>
      </c>
      <c r="D136" s="9">
        <v>93.0</v>
      </c>
      <c r="E136" s="62" t="s">
        <v>358</v>
      </c>
      <c r="F136" s="38" t="s">
        <v>648</v>
      </c>
      <c r="G136" s="63" t="s">
        <v>649</v>
      </c>
      <c r="H136" s="10" t="s">
        <v>649</v>
      </c>
      <c r="I136" s="9" t="str">
        <f t="shared" si="4"/>
        <v>No</v>
      </c>
      <c r="J136" s="9" t="s">
        <v>524</v>
      </c>
      <c r="K136" s="10" t="s">
        <v>651</v>
      </c>
      <c r="L136" s="9" t="s">
        <v>644</v>
      </c>
      <c r="M136" s="9" t="str">
        <f t="shared" si="6"/>
        <v>Yes</v>
      </c>
      <c r="N136" s="9"/>
      <c r="O136" s="9" t="s">
        <v>768</v>
      </c>
      <c r="P136" s="9" t="s">
        <v>639</v>
      </c>
      <c r="Q136" s="9" t="s">
        <v>630</v>
      </c>
      <c r="R136" s="6"/>
      <c r="S136" s="6"/>
      <c r="T136" s="6"/>
      <c r="U136" s="6"/>
      <c r="V136" s="6"/>
      <c r="W136" s="6"/>
      <c r="X136" s="6"/>
      <c r="Y136" s="6"/>
      <c r="Z136" s="6"/>
    </row>
    <row r="137" ht="14.25" hidden="1" customHeight="1">
      <c r="A137" s="13">
        <v>95.0</v>
      </c>
      <c r="B137" s="14" t="s">
        <v>249</v>
      </c>
      <c r="C137" s="13" t="s">
        <v>31</v>
      </c>
      <c r="D137" s="15">
        <v>95.0</v>
      </c>
      <c r="E137" s="56" t="s">
        <v>250</v>
      </c>
      <c r="F137" s="57" t="s">
        <v>648</v>
      </c>
      <c r="G137" s="58" t="s">
        <v>649</v>
      </c>
      <c r="H137" s="16" t="s">
        <v>649</v>
      </c>
      <c r="I137" s="15" t="str">
        <f t="shared" si="4"/>
        <v>No</v>
      </c>
      <c r="J137" s="15" t="s">
        <v>524</v>
      </c>
      <c r="K137" s="16" t="s">
        <v>629</v>
      </c>
      <c r="L137" s="15" t="s">
        <v>629</v>
      </c>
      <c r="M137" s="15" t="str">
        <f t="shared" si="6"/>
        <v>No</v>
      </c>
      <c r="N137" s="15"/>
      <c r="O137" s="15" t="s">
        <v>769</v>
      </c>
      <c r="P137" s="15" t="s">
        <v>639</v>
      </c>
      <c r="Q137" s="15" t="s">
        <v>770</v>
      </c>
      <c r="R137" s="6"/>
      <c r="S137" s="6"/>
      <c r="T137" s="6"/>
      <c r="U137" s="6"/>
      <c r="V137" s="6"/>
      <c r="W137" s="6"/>
      <c r="X137" s="6"/>
      <c r="Y137" s="6"/>
      <c r="Z137" s="6"/>
    </row>
    <row r="138" ht="14.25" hidden="1" customHeight="1">
      <c r="A138" s="7">
        <v>96.0</v>
      </c>
      <c r="B138" s="8" t="s">
        <v>410</v>
      </c>
      <c r="C138" s="7" t="s">
        <v>31</v>
      </c>
      <c r="D138" s="9">
        <v>96.0</v>
      </c>
      <c r="E138" s="62" t="s">
        <v>411</v>
      </c>
      <c r="F138" s="38" t="s">
        <v>648</v>
      </c>
      <c r="G138" s="63" t="s">
        <v>649</v>
      </c>
      <c r="H138" s="10" t="s">
        <v>649</v>
      </c>
      <c r="I138" s="9" t="str">
        <f t="shared" si="4"/>
        <v>No</v>
      </c>
      <c r="J138" s="9" t="s">
        <v>524</v>
      </c>
      <c r="K138" s="10" t="s">
        <v>629</v>
      </c>
      <c r="L138" s="9" t="s">
        <v>629</v>
      </c>
      <c r="M138" s="9" t="str">
        <f t="shared" si="6"/>
        <v>No</v>
      </c>
      <c r="N138" s="9"/>
      <c r="O138" s="9" t="s">
        <v>771</v>
      </c>
      <c r="P138" s="9" t="s">
        <v>610</v>
      </c>
      <c r="Q138" s="9" t="s">
        <v>630</v>
      </c>
      <c r="R138" s="6"/>
      <c r="S138" s="6"/>
      <c r="T138" s="6"/>
      <c r="U138" s="6"/>
      <c r="V138" s="6"/>
      <c r="W138" s="6"/>
      <c r="X138" s="6"/>
      <c r="Y138" s="6"/>
      <c r="Z138" s="6"/>
    </row>
    <row r="139" ht="14.25" hidden="1" customHeight="1">
      <c r="A139" s="7">
        <v>30.0</v>
      </c>
      <c r="B139" s="8" t="s">
        <v>213</v>
      </c>
      <c r="C139" s="7" t="s">
        <v>35</v>
      </c>
      <c r="D139" s="9">
        <v>30.0</v>
      </c>
      <c r="E139" s="62" t="s">
        <v>215</v>
      </c>
      <c r="F139" s="38" t="s">
        <v>648</v>
      </c>
      <c r="G139" s="63" t="s">
        <v>649</v>
      </c>
      <c r="H139" s="10" t="s">
        <v>649</v>
      </c>
      <c r="I139" s="9" t="str">
        <f t="shared" si="4"/>
        <v>No</v>
      </c>
      <c r="J139" s="9" t="s">
        <v>524</v>
      </c>
      <c r="K139" s="10" t="s">
        <v>652</v>
      </c>
      <c r="L139" s="9" t="s">
        <v>652</v>
      </c>
      <c r="M139" s="9" t="str">
        <f t="shared" si="6"/>
        <v>No</v>
      </c>
      <c r="N139" s="9"/>
      <c r="O139" s="9"/>
      <c r="P139" s="9" t="s">
        <v>610</v>
      </c>
      <c r="Q139" s="9" t="s">
        <v>630</v>
      </c>
      <c r="R139" s="6"/>
      <c r="S139" s="6"/>
      <c r="T139" s="6"/>
      <c r="U139" s="6"/>
      <c r="V139" s="6"/>
      <c r="W139" s="6"/>
      <c r="X139" s="6"/>
      <c r="Y139" s="6"/>
      <c r="Z139" s="6"/>
    </row>
    <row r="140" ht="14.25" hidden="1" customHeight="1">
      <c r="A140" s="7">
        <v>76.0</v>
      </c>
      <c r="B140" s="8" t="s">
        <v>232</v>
      </c>
      <c r="C140" s="7" t="s">
        <v>35</v>
      </c>
      <c r="D140" s="9">
        <v>76.0</v>
      </c>
      <c r="E140" s="62" t="s">
        <v>233</v>
      </c>
      <c r="F140" s="38" t="s">
        <v>648</v>
      </c>
      <c r="G140" s="63" t="s">
        <v>649</v>
      </c>
      <c r="H140" s="10" t="s">
        <v>649</v>
      </c>
      <c r="I140" s="9" t="str">
        <f t="shared" si="4"/>
        <v>No</v>
      </c>
      <c r="J140" s="9" t="s">
        <v>524</v>
      </c>
      <c r="K140" s="10" t="s">
        <v>636</v>
      </c>
      <c r="L140" s="9" t="s">
        <v>636</v>
      </c>
      <c r="M140" s="9" t="str">
        <f t="shared" si="6"/>
        <v>No</v>
      </c>
      <c r="N140" s="9"/>
      <c r="O140" s="9" t="s">
        <v>772</v>
      </c>
      <c r="P140" s="9" t="s">
        <v>610</v>
      </c>
      <c r="Q140" s="9" t="s">
        <v>630</v>
      </c>
      <c r="R140" s="6"/>
      <c r="S140" s="6"/>
      <c r="T140" s="6"/>
      <c r="U140" s="6"/>
      <c r="V140" s="6"/>
      <c r="W140" s="6"/>
      <c r="X140" s="6"/>
      <c r="Y140" s="6"/>
      <c r="Z140" s="6"/>
    </row>
    <row r="141" ht="14.25" hidden="1" customHeight="1">
      <c r="A141" s="7">
        <v>76.0</v>
      </c>
      <c r="B141" s="8" t="s">
        <v>232</v>
      </c>
      <c r="C141" s="7" t="s">
        <v>35</v>
      </c>
      <c r="D141" s="9">
        <v>152.0</v>
      </c>
      <c r="E141" s="62" t="s">
        <v>234</v>
      </c>
      <c r="F141" s="38" t="s">
        <v>631</v>
      </c>
      <c r="G141" s="63" t="s">
        <v>773</v>
      </c>
      <c r="H141" s="9" t="s">
        <v>773</v>
      </c>
      <c r="I141" s="9" t="str">
        <f t="shared" si="4"/>
        <v>No</v>
      </c>
      <c r="J141" s="9" t="s">
        <v>524</v>
      </c>
      <c r="K141" s="10" t="s">
        <v>636</v>
      </c>
      <c r="L141" s="9" t="s">
        <v>636</v>
      </c>
      <c r="M141" s="9" t="str">
        <f t="shared" si="6"/>
        <v>No</v>
      </c>
      <c r="N141" s="9"/>
      <c r="O141" s="9" t="s">
        <v>772</v>
      </c>
      <c r="P141" s="9" t="s">
        <v>610</v>
      </c>
      <c r="Q141" s="9" t="s">
        <v>774</v>
      </c>
      <c r="R141" s="6"/>
      <c r="S141" s="6"/>
      <c r="T141" s="6"/>
      <c r="U141" s="6"/>
      <c r="V141" s="6"/>
      <c r="W141" s="6"/>
      <c r="X141" s="6"/>
      <c r="Y141" s="6"/>
      <c r="Z141" s="6"/>
    </row>
    <row r="142" ht="14.25" hidden="1" customHeight="1">
      <c r="A142" s="7">
        <v>101.0</v>
      </c>
      <c r="B142" s="8" t="s">
        <v>245</v>
      </c>
      <c r="C142" s="7" t="s">
        <v>35</v>
      </c>
      <c r="D142" s="9">
        <v>101.0</v>
      </c>
      <c r="E142" s="62" t="s">
        <v>246</v>
      </c>
      <c r="F142" s="38" t="s">
        <v>648</v>
      </c>
      <c r="G142" s="63" t="s">
        <v>649</v>
      </c>
      <c r="H142" s="10" t="s">
        <v>649</v>
      </c>
      <c r="I142" s="9" t="str">
        <f t="shared" si="4"/>
        <v>No</v>
      </c>
      <c r="J142" s="9" t="s">
        <v>524</v>
      </c>
      <c r="K142" s="10" t="s">
        <v>633</v>
      </c>
      <c r="L142" s="9" t="s">
        <v>633</v>
      </c>
      <c r="M142" s="9" t="str">
        <f t="shared" si="6"/>
        <v>No</v>
      </c>
      <c r="N142" s="6"/>
      <c r="O142" s="6"/>
      <c r="P142" s="9" t="s">
        <v>639</v>
      </c>
      <c r="Q142" s="9" t="s">
        <v>630</v>
      </c>
      <c r="R142" s="6"/>
      <c r="S142" s="6"/>
      <c r="T142" s="6"/>
      <c r="U142" s="6"/>
      <c r="V142" s="6"/>
      <c r="W142" s="6"/>
      <c r="X142" s="6"/>
      <c r="Y142" s="6"/>
      <c r="Z142" s="6"/>
    </row>
    <row r="143" ht="14.25" hidden="1" customHeight="1">
      <c r="A143" s="7">
        <v>62.0</v>
      </c>
      <c r="B143" s="8" t="s">
        <v>437</v>
      </c>
      <c r="C143" s="7" t="s">
        <v>35</v>
      </c>
      <c r="D143" s="9">
        <v>50.0</v>
      </c>
      <c r="E143" s="62" t="s">
        <v>438</v>
      </c>
      <c r="F143" s="38" t="s">
        <v>648</v>
      </c>
      <c r="G143" s="63" t="s">
        <v>649</v>
      </c>
      <c r="H143" s="10" t="s">
        <v>649</v>
      </c>
      <c r="I143" s="9" t="str">
        <f t="shared" si="4"/>
        <v>No</v>
      </c>
      <c r="J143" s="9" t="s">
        <v>524</v>
      </c>
      <c r="K143" s="9" t="s">
        <v>633</v>
      </c>
      <c r="L143" s="9" t="s">
        <v>633</v>
      </c>
      <c r="M143" s="9" t="str">
        <f t="shared" si="6"/>
        <v>No</v>
      </c>
      <c r="N143" s="9"/>
      <c r="O143" s="9"/>
      <c r="P143" s="9" t="s">
        <v>639</v>
      </c>
      <c r="Q143" s="9" t="s">
        <v>775</v>
      </c>
      <c r="R143" s="6"/>
      <c r="S143" s="6"/>
      <c r="T143" s="6"/>
      <c r="U143" s="6"/>
      <c r="V143" s="6"/>
      <c r="W143" s="6"/>
      <c r="X143" s="6"/>
      <c r="Y143" s="6"/>
      <c r="Z143" s="6"/>
    </row>
    <row r="144" ht="14.25" hidden="1" customHeight="1">
      <c r="A144" s="7">
        <v>20.0</v>
      </c>
      <c r="B144" s="8" t="s">
        <v>247</v>
      </c>
      <c r="C144" s="7" t="s">
        <v>35</v>
      </c>
      <c r="D144" s="9">
        <v>20.0</v>
      </c>
      <c r="E144" s="62" t="s">
        <v>248</v>
      </c>
      <c r="F144" s="38" t="s">
        <v>648</v>
      </c>
      <c r="G144" s="63" t="s">
        <v>649</v>
      </c>
      <c r="H144" s="10" t="s">
        <v>649</v>
      </c>
      <c r="I144" s="9" t="str">
        <f t="shared" si="4"/>
        <v>No</v>
      </c>
      <c r="J144" s="9" t="s">
        <v>524</v>
      </c>
      <c r="K144" s="10" t="s">
        <v>633</v>
      </c>
      <c r="L144" s="9" t="s">
        <v>633</v>
      </c>
      <c r="M144" s="9" t="str">
        <f t="shared" si="6"/>
        <v>No</v>
      </c>
      <c r="N144" s="9"/>
      <c r="O144" s="9" t="s">
        <v>524</v>
      </c>
      <c r="P144" s="9" t="s">
        <v>610</v>
      </c>
      <c r="Q144" s="9" t="s">
        <v>630</v>
      </c>
      <c r="R144" s="6"/>
      <c r="S144" s="6"/>
      <c r="T144" s="6"/>
      <c r="U144" s="6"/>
      <c r="V144" s="6"/>
      <c r="W144" s="6"/>
      <c r="X144" s="6"/>
      <c r="Y144" s="6"/>
      <c r="Z144" s="6"/>
    </row>
    <row r="145" ht="14.25" hidden="1" customHeight="1">
      <c r="A145" s="7">
        <v>100.0</v>
      </c>
      <c r="B145" s="8" t="s">
        <v>166</v>
      </c>
      <c r="C145" s="7" t="s">
        <v>35</v>
      </c>
      <c r="D145" s="9">
        <v>326.0</v>
      </c>
      <c r="E145" s="62" t="s">
        <v>170</v>
      </c>
      <c r="F145" s="38" t="s">
        <v>631</v>
      </c>
      <c r="G145" s="63" t="s">
        <v>640</v>
      </c>
      <c r="H145" s="10" t="s">
        <v>640</v>
      </c>
      <c r="I145" s="9" t="str">
        <f t="shared" si="4"/>
        <v>No</v>
      </c>
      <c r="J145" s="9" t="s">
        <v>524</v>
      </c>
      <c r="K145" s="10" t="s">
        <v>633</v>
      </c>
      <c r="L145" s="9" t="s">
        <v>633</v>
      </c>
      <c r="M145" s="9" t="str">
        <f t="shared" si="6"/>
        <v>No</v>
      </c>
      <c r="N145" s="9"/>
      <c r="O145" s="9"/>
      <c r="P145" s="9" t="s">
        <v>610</v>
      </c>
      <c r="Q145" s="9" t="s">
        <v>641</v>
      </c>
      <c r="R145" s="6"/>
      <c r="S145" s="6"/>
      <c r="T145" s="6"/>
      <c r="U145" s="6"/>
      <c r="V145" s="6"/>
      <c r="W145" s="6"/>
      <c r="X145" s="6"/>
      <c r="Y145" s="6"/>
      <c r="Z145" s="6"/>
    </row>
    <row r="146" ht="14.25" hidden="1" customHeight="1">
      <c r="A146" s="7">
        <v>337.0</v>
      </c>
      <c r="B146" s="8" t="s">
        <v>251</v>
      </c>
      <c r="C146" s="7" t="s">
        <v>35</v>
      </c>
      <c r="D146" s="9">
        <v>337.0</v>
      </c>
      <c r="E146" s="62" t="s">
        <v>255</v>
      </c>
      <c r="F146" s="38" t="s">
        <v>627</v>
      </c>
      <c r="G146" s="67" t="s">
        <v>628</v>
      </c>
      <c r="H146" s="9" t="s">
        <v>628</v>
      </c>
      <c r="I146" s="9" t="str">
        <f t="shared" si="4"/>
        <v>No</v>
      </c>
      <c r="J146" s="9" t="s">
        <v>524</v>
      </c>
      <c r="K146" s="10" t="s">
        <v>629</v>
      </c>
      <c r="L146" s="10" t="s">
        <v>629</v>
      </c>
      <c r="M146" s="9" t="str">
        <f t="shared" si="6"/>
        <v>No</v>
      </c>
      <c r="N146" s="9"/>
      <c r="O146" s="9" t="s">
        <v>524</v>
      </c>
      <c r="P146" s="9" t="s">
        <v>610</v>
      </c>
      <c r="Q146" s="9" t="s">
        <v>630</v>
      </c>
      <c r="R146" s="6"/>
      <c r="S146" s="6"/>
      <c r="T146" s="6"/>
      <c r="U146" s="6"/>
      <c r="V146" s="6"/>
      <c r="W146" s="6"/>
      <c r="X146" s="6"/>
      <c r="Y146" s="6"/>
      <c r="Z146" s="6"/>
    </row>
    <row r="147" ht="14.25" hidden="1" customHeight="1">
      <c r="A147" s="13">
        <v>359.0</v>
      </c>
      <c r="B147" s="14" t="s">
        <v>223</v>
      </c>
      <c r="C147" s="13" t="s">
        <v>35</v>
      </c>
      <c r="D147" s="15">
        <v>364.0</v>
      </c>
      <c r="E147" s="64" t="s">
        <v>225</v>
      </c>
      <c r="F147" s="38"/>
      <c r="G147" s="65"/>
      <c r="H147" s="15"/>
      <c r="I147" s="15" t="str">
        <f t="shared" si="4"/>
        <v>No</v>
      </c>
      <c r="J147" s="15"/>
      <c r="K147" s="16"/>
      <c r="L147" s="15"/>
      <c r="M147" s="15" t="str">
        <f t="shared" si="6"/>
        <v>No</v>
      </c>
      <c r="N147" s="15"/>
      <c r="O147" s="15"/>
      <c r="P147" s="15"/>
      <c r="Q147" s="15"/>
      <c r="R147" s="6"/>
      <c r="S147" s="6"/>
      <c r="T147" s="6"/>
      <c r="U147" s="6"/>
      <c r="V147" s="6"/>
      <c r="W147" s="6"/>
      <c r="X147" s="6"/>
      <c r="Y147" s="6"/>
      <c r="Z147" s="6"/>
    </row>
    <row r="148" ht="14.25" hidden="1" customHeight="1">
      <c r="A148" s="7">
        <v>337.0</v>
      </c>
      <c r="B148" s="8" t="s">
        <v>251</v>
      </c>
      <c r="C148" s="7" t="s">
        <v>35</v>
      </c>
      <c r="D148" s="9">
        <v>292.0</v>
      </c>
      <c r="E148" s="62" t="s">
        <v>256</v>
      </c>
      <c r="F148" s="38" t="s">
        <v>627</v>
      </c>
      <c r="G148" s="67" t="s">
        <v>628</v>
      </c>
      <c r="H148" s="9" t="s">
        <v>628</v>
      </c>
      <c r="I148" s="9" t="str">
        <f t="shared" si="4"/>
        <v>No</v>
      </c>
      <c r="J148" s="9" t="s">
        <v>524</v>
      </c>
      <c r="K148" s="10" t="s">
        <v>629</v>
      </c>
      <c r="L148" s="10" t="s">
        <v>629</v>
      </c>
      <c r="M148" s="9" t="str">
        <f t="shared" si="6"/>
        <v>No</v>
      </c>
      <c r="N148" s="9"/>
      <c r="O148" s="9" t="s">
        <v>524</v>
      </c>
      <c r="P148" s="9" t="s">
        <v>610</v>
      </c>
      <c r="Q148" s="9" t="s">
        <v>672</v>
      </c>
      <c r="R148" s="6"/>
      <c r="S148" s="6"/>
      <c r="T148" s="6"/>
      <c r="U148" s="6"/>
      <c r="V148" s="6"/>
      <c r="W148" s="6"/>
      <c r="X148" s="6"/>
      <c r="Y148" s="6"/>
      <c r="Z148" s="6"/>
    </row>
    <row r="149" ht="14.25" hidden="1" customHeight="1">
      <c r="A149" s="7">
        <v>102.0</v>
      </c>
      <c r="B149" s="8" t="s">
        <v>280</v>
      </c>
      <c r="C149" s="7" t="s">
        <v>25</v>
      </c>
      <c r="D149" s="9">
        <v>102.0</v>
      </c>
      <c r="E149" s="62" t="s">
        <v>281</v>
      </c>
      <c r="F149" s="38" t="s">
        <v>648</v>
      </c>
      <c r="G149" s="63" t="s">
        <v>649</v>
      </c>
      <c r="H149" s="10" t="s">
        <v>649</v>
      </c>
      <c r="I149" s="9" t="str">
        <f t="shared" si="4"/>
        <v>No</v>
      </c>
      <c r="J149" s="9" t="s">
        <v>524</v>
      </c>
      <c r="K149" s="10" t="s">
        <v>644</v>
      </c>
      <c r="L149" s="9" t="s">
        <v>644</v>
      </c>
      <c r="M149" s="9" t="s">
        <v>610</v>
      </c>
      <c r="N149" s="9"/>
      <c r="O149" s="9" t="s">
        <v>776</v>
      </c>
      <c r="P149" s="9" t="s">
        <v>639</v>
      </c>
      <c r="Q149" s="9" t="s">
        <v>630</v>
      </c>
      <c r="R149" s="6"/>
      <c r="S149" s="6"/>
      <c r="T149" s="6"/>
      <c r="U149" s="6"/>
      <c r="V149" s="6"/>
      <c r="W149" s="6"/>
      <c r="X149" s="6"/>
      <c r="Y149" s="6"/>
      <c r="Z149" s="6"/>
    </row>
    <row r="150" ht="14.25" hidden="1" customHeight="1">
      <c r="A150" s="7">
        <v>102.0</v>
      </c>
      <c r="B150" s="8" t="s">
        <v>280</v>
      </c>
      <c r="C150" s="7" t="s">
        <v>25</v>
      </c>
      <c r="D150" s="9">
        <v>502.0</v>
      </c>
      <c r="E150" s="62" t="s">
        <v>282</v>
      </c>
      <c r="F150" s="38" t="s">
        <v>648</v>
      </c>
      <c r="G150" s="63" t="s">
        <v>649</v>
      </c>
      <c r="H150" s="10" t="s">
        <v>649</v>
      </c>
      <c r="I150" s="9" t="str">
        <f t="shared" si="4"/>
        <v>No</v>
      </c>
      <c r="J150" s="9" t="s">
        <v>524</v>
      </c>
      <c r="K150" s="10" t="s">
        <v>644</v>
      </c>
      <c r="L150" s="9" t="s">
        <v>644</v>
      </c>
      <c r="M150" s="9" t="s">
        <v>610</v>
      </c>
      <c r="N150" s="9"/>
      <c r="O150" s="9"/>
      <c r="P150" s="9" t="s">
        <v>610</v>
      </c>
      <c r="Q150" s="9" t="s">
        <v>630</v>
      </c>
      <c r="R150" s="6"/>
      <c r="S150" s="6"/>
      <c r="T150" s="6"/>
      <c r="U150" s="6"/>
      <c r="V150" s="6"/>
      <c r="W150" s="6"/>
      <c r="X150" s="6"/>
      <c r="Y150" s="6"/>
      <c r="Z150" s="6"/>
    </row>
    <row r="151" ht="14.25" hidden="1" customHeight="1">
      <c r="A151" s="7">
        <v>81.0</v>
      </c>
      <c r="B151" s="8" t="s">
        <v>257</v>
      </c>
      <c r="C151" s="7" t="s">
        <v>35</v>
      </c>
      <c r="D151" s="9">
        <v>81.0</v>
      </c>
      <c r="E151" s="62" t="s">
        <v>258</v>
      </c>
      <c r="F151" s="38" t="s">
        <v>648</v>
      </c>
      <c r="G151" s="63" t="s">
        <v>649</v>
      </c>
      <c r="H151" s="10" t="s">
        <v>649</v>
      </c>
      <c r="I151" s="9" t="str">
        <f t="shared" si="4"/>
        <v>No</v>
      </c>
      <c r="J151" s="9" t="s">
        <v>524</v>
      </c>
      <c r="K151" s="10" t="s">
        <v>652</v>
      </c>
      <c r="L151" s="9" t="s">
        <v>652</v>
      </c>
      <c r="M151" s="9" t="str">
        <f t="shared" ref="M151:M195" si="7">IF(K151=L151,"No","Yes")</f>
        <v>No</v>
      </c>
      <c r="N151" s="9"/>
      <c r="O151" s="9"/>
      <c r="P151" s="9" t="s">
        <v>610</v>
      </c>
      <c r="Q151" s="9" t="s">
        <v>630</v>
      </c>
      <c r="R151" s="6"/>
      <c r="S151" s="6"/>
      <c r="T151" s="6"/>
      <c r="U151" s="6"/>
      <c r="V151" s="6"/>
      <c r="W151" s="6"/>
      <c r="X151" s="6"/>
      <c r="Y151" s="6"/>
      <c r="Z151" s="6"/>
    </row>
    <row r="152" ht="14.25" hidden="1" customHeight="1">
      <c r="A152" s="13">
        <v>3.0</v>
      </c>
      <c r="B152" s="14" t="s">
        <v>182</v>
      </c>
      <c r="C152" s="13" t="s">
        <v>35</v>
      </c>
      <c r="D152" s="15">
        <v>344.0</v>
      </c>
      <c r="E152" s="56" t="s">
        <v>187</v>
      </c>
      <c r="F152" s="57" t="s">
        <v>631</v>
      </c>
      <c r="G152" s="58" t="s">
        <v>660</v>
      </c>
      <c r="H152" s="16" t="s">
        <v>660</v>
      </c>
      <c r="I152" s="15" t="str">
        <f t="shared" si="4"/>
        <v>No</v>
      </c>
      <c r="J152" s="15" t="s">
        <v>524</v>
      </c>
      <c r="K152" s="16" t="s">
        <v>652</v>
      </c>
      <c r="L152" s="15" t="s">
        <v>645</v>
      </c>
      <c r="M152" s="15" t="str">
        <f t="shared" si="7"/>
        <v>Yes</v>
      </c>
      <c r="N152" s="15"/>
      <c r="O152" s="15" t="s">
        <v>661</v>
      </c>
      <c r="P152" s="15" t="s">
        <v>639</v>
      </c>
      <c r="Q152" s="15" t="s">
        <v>777</v>
      </c>
      <c r="R152" s="6"/>
      <c r="S152" s="6"/>
      <c r="T152" s="6"/>
      <c r="U152" s="6"/>
      <c r="V152" s="6"/>
      <c r="W152" s="6"/>
      <c r="X152" s="6"/>
      <c r="Y152" s="6"/>
      <c r="Z152" s="6"/>
    </row>
    <row r="153" ht="14.25" hidden="1" customHeight="1">
      <c r="A153" s="7">
        <v>100.0</v>
      </c>
      <c r="B153" s="8" t="s">
        <v>166</v>
      </c>
      <c r="C153" s="7" t="s">
        <v>35</v>
      </c>
      <c r="D153" s="9">
        <v>183.0</v>
      </c>
      <c r="E153" s="62" t="s">
        <v>171</v>
      </c>
      <c r="F153" s="38" t="s">
        <v>631</v>
      </c>
      <c r="G153" s="63" t="s">
        <v>640</v>
      </c>
      <c r="H153" s="10" t="s">
        <v>640</v>
      </c>
      <c r="I153" s="9" t="str">
        <f t="shared" si="4"/>
        <v>No</v>
      </c>
      <c r="J153" s="9" t="s">
        <v>524</v>
      </c>
      <c r="K153" s="10" t="s">
        <v>636</v>
      </c>
      <c r="L153" s="9" t="s">
        <v>778</v>
      </c>
      <c r="M153" s="9" t="str">
        <f t="shared" si="7"/>
        <v>Yes</v>
      </c>
      <c r="N153" s="9"/>
      <c r="O153" s="9"/>
      <c r="P153" s="9" t="s">
        <v>610</v>
      </c>
      <c r="Q153" s="9" t="s">
        <v>641</v>
      </c>
      <c r="R153" s="6"/>
      <c r="S153" s="6"/>
      <c r="T153" s="6"/>
      <c r="U153" s="6"/>
      <c r="V153" s="6"/>
      <c r="W153" s="6"/>
      <c r="X153" s="6"/>
      <c r="Y153" s="6"/>
      <c r="Z153" s="6"/>
    </row>
    <row r="154" ht="14.25" hidden="1" customHeight="1">
      <c r="A154" s="7">
        <v>112.0</v>
      </c>
      <c r="B154" s="8" t="s">
        <v>450</v>
      </c>
      <c r="C154" s="7" t="s">
        <v>35</v>
      </c>
      <c r="D154" s="9">
        <v>181.0</v>
      </c>
      <c r="E154" s="62" t="s">
        <v>451</v>
      </c>
      <c r="F154" s="38" t="s">
        <v>631</v>
      </c>
      <c r="G154" s="63" t="s">
        <v>779</v>
      </c>
      <c r="H154" s="9" t="s">
        <v>779</v>
      </c>
      <c r="I154" s="9" t="str">
        <f t="shared" si="4"/>
        <v>No</v>
      </c>
      <c r="J154" s="9" t="s">
        <v>524</v>
      </c>
      <c r="K154" s="10" t="s">
        <v>651</v>
      </c>
      <c r="L154" s="9" t="s">
        <v>780</v>
      </c>
      <c r="M154" s="9" t="str">
        <f t="shared" si="7"/>
        <v>Yes</v>
      </c>
      <c r="N154" s="9"/>
      <c r="O154" s="9"/>
      <c r="P154" s="9" t="s">
        <v>610</v>
      </c>
      <c r="Q154" s="9" t="s">
        <v>781</v>
      </c>
      <c r="R154" s="6"/>
      <c r="S154" s="6"/>
      <c r="T154" s="6"/>
      <c r="U154" s="6"/>
      <c r="V154" s="6"/>
      <c r="W154" s="6"/>
      <c r="X154" s="6"/>
      <c r="Y154" s="6"/>
      <c r="Z154" s="6"/>
    </row>
    <row r="155" ht="14.25" hidden="1" customHeight="1">
      <c r="A155" s="7">
        <v>241.0</v>
      </c>
      <c r="B155" s="8" t="s">
        <v>199</v>
      </c>
      <c r="C155" s="7" t="s">
        <v>35</v>
      </c>
      <c r="D155" s="9">
        <v>277.0</v>
      </c>
      <c r="E155" s="62" t="s">
        <v>200</v>
      </c>
      <c r="F155" s="38" t="s">
        <v>631</v>
      </c>
      <c r="G155" s="63" t="s">
        <v>782</v>
      </c>
      <c r="H155" s="9" t="s">
        <v>783</v>
      </c>
      <c r="I155" s="9" t="str">
        <f t="shared" si="4"/>
        <v>Yes</v>
      </c>
      <c r="J155" s="9"/>
      <c r="K155" s="10" t="s">
        <v>652</v>
      </c>
      <c r="L155" s="9" t="s">
        <v>652</v>
      </c>
      <c r="M155" s="9" t="str">
        <f t="shared" si="7"/>
        <v>No</v>
      </c>
      <c r="N155" s="9"/>
      <c r="O155" s="9" t="s">
        <v>784</v>
      </c>
      <c r="P155" s="9" t="s">
        <v>610</v>
      </c>
      <c r="Q155" s="9" t="s">
        <v>785</v>
      </c>
      <c r="R155" s="6"/>
      <c r="S155" s="6"/>
      <c r="T155" s="6"/>
      <c r="U155" s="6"/>
      <c r="V155" s="6"/>
      <c r="W155" s="6"/>
      <c r="X155" s="6"/>
      <c r="Y155" s="6"/>
      <c r="Z155" s="6"/>
    </row>
    <row r="156" ht="14.25" hidden="1" customHeight="1">
      <c r="A156" s="7">
        <v>113.0</v>
      </c>
      <c r="B156" s="8" t="s">
        <v>99</v>
      </c>
      <c r="C156" s="7" t="s">
        <v>25</v>
      </c>
      <c r="D156" s="9">
        <v>113.0</v>
      </c>
      <c r="E156" s="62" t="s">
        <v>100</v>
      </c>
      <c r="F156" s="38" t="s">
        <v>648</v>
      </c>
      <c r="G156" s="63" t="s">
        <v>649</v>
      </c>
      <c r="H156" s="10" t="s">
        <v>649</v>
      </c>
      <c r="I156" s="9" t="str">
        <f t="shared" si="4"/>
        <v>No</v>
      </c>
      <c r="J156" s="9" t="s">
        <v>524</v>
      </c>
      <c r="K156" s="10" t="s">
        <v>644</v>
      </c>
      <c r="L156" s="9" t="s">
        <v>644</v>
      </c>
      <c r="M156" s="9" t="str">
        <f t="shared" si="7"/>
        <v>No</v>
      </c>
      <c r="N156" s="9"/>
      <c r="O156" s="33" t="s">
        <v>786</v>
      </c>
      <c r="P156" s="9" t="s">
        <v>610</v>
      </c>
      <c r="Q156" s="9" t="s">
        <v>787</v>
      </c>
      <c r="R156" s="6"/>
      <c r="S156" s="6"/>
      <c r="T156" s="6"/>
      <c r="U156" s="6"/>
      <c r="V156" s="6"/>
      <c r="W156" s="6"/>
      <c r="X156" s="6"/>
      <c r="Y156" s="6"/>
      <c r="Z156" s="6"/>
    </row>
    <row r="157" ht="14.25" hidden="1" customHeight="1">
      <c r="A157" s="11">
        <v>114.0</v>
      </c>
      <c r="B157" s="22" t="s">
        <v>384</v>
      </c>
      <c r="C157" s="11" t="s">
        <v>66</v>
      </c>
      <c r="D157" s="12">
        <v>114.0</v>
      </c>
      <c r="E157" s="78" t="s">
        <v>385</v>
      </c>
      <c r="F157" s="38" t="s">
        <v>648</v>
      </c>
      <c r="G157" s="63" t="s">
        <v>649</v>
      </c>
      <c r="H157" s="12" t="s">
        <v>644</v>
      </c>
      <c r="I157" s="12" t="str">
        <f t="shared" si="4"/>
        <v>Yes</v>
      </c>
      <c r="J157" s="9" t="s">
        <v>788</v>
      </c>
      <c r="K157" s="10" t="s">
        <v>644</v>
      </c>
      <c r="L157" s="9" t="s">
        <v>644</v>
      </c>
      <c r="M157" s="12" t="str">
        <f t="shared" si="7"/>
        <v>No</v>
      </c>
      <c r="N157" s="68" t="s">
        <v>789</v>
      </c>
      <c r="O157" s="9"/>
      <c r="P157" s="9" t="s">
        <v>610</v>
      </c>
      <c r="Q157" s="12" t="s">
        <v>630</v>
      </c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hidden="1" customHeight="1">
      <c r="A158" s="7">
        <v>116.0</v>
      </c>
      <c r="B158" s="8" t="s">
        <v>443</v>
      </c>
      <c r="C158" s="7" t="s">
        <v>66</v>
      </c>
      <c r="D158" s="9">
        <v>116.0</v>
      </c>
      <c r="E158" s="62" t="s">
        <v>444</v>
      </c>
      <c r="F158" s="38" t="s">
        <v>648</v>
      </c>
      <c r="G158" s="63" t="s">
        <v>649</v>
      </c>
      <c r="H158" s="9" t="s">
        <v>734</v>
      </c>
      <c r="I158" s="9" t="str">
        <f t="shared" si="4"/>
        <v>Yes</v>
      </c>
      <c r="J158" s="9" t="s">
        <v>524</v>
      </c>
      <c r="K158" s="10" t="s">
        <v>790</v>
      </c>
      <c r="L158" s="9" t="s">
        <v>790</v>
      </c>
      <c r="M158" s="9" t="str">
        <f t="shared" si="7"/>
        <v>No</v>
      </c>
      <c r="N158" s="68" t="s">
        <v>791</v>
      </c>
      <c r="O158" s="33" t="s">
        <v>792</v>
      </c>
      <c r="P158" s="9" t="s">
        <v>610</v>
      </c>
      <c r="Q158" s="12" t="s">
        <v>630</v>
      </c>
      <c r="R158" s="6"/>
      <c r="S158" s="6"/>
      <c r="T158" s="6"/>
      <c r="U158" s="6"/>
      <c r="V158" s="6"/>
      <c r="W158" s="6"/>
      <c r="X158" s="6"/>
      <c r="Y158" s="6"/>
      <c r="Z158" s="6"/>
    </row>
    <row r="159" ht="14.25" hidden="1" customHeight="1">
      <c r="A159" s="7">
        <v>116.0</v>
      </c>
      <c r="B159" s="8" t="s">
        <v>443</v>
      </c>
      <c r="C159" s="7" t="s">
        <v>66</v>
      </c>
      <c r="D159" s="9">
        <v>175.0</v>
      </c>
      <c r="E159" s="62" t="s">
        <v>445</v>
      </c>
      <c r="F159" s="38" t="s">
        <v>631</v>
      </c>
      <c r="G159" s="73" t="s">
        <v>793</v>
      </c>
      <c r="H159" s="33" t="s">
        <v>793</v>
      </c>
      <c r="I159" s="9" t="str">
        <f t="shared" si="4"/>
        <v>No</v>
      </c>
      <c r="J159" s="9" t="s">
        <v>524</v>
      </c>
      <c r="K159" s="10" t="s">
        <v>790</v>
      </c>
      <c r="L159" s="9" t="s">
        <v>644</v>
      </c>
      <c r="M159" s="9" t="str">
        <f t="shared" si="7"/>
        <v>Yes</v>
      </c>
      <c r="N159" s="68" t="s">
        <v>791</v>
      </c>
      <c r="O159" s="33" t="s">
        <v>792</v>
      </c>
      <c r="P159" s="9" t="s">
        <v>610</v>
      </c>
      <c r="Q159" s="9" t="s">
        <v>794</v>
      </c>
      <c r="R159" s="6"/>
      <c r="S159" s="6"/>
      <c r="T159" s="6"/>
      <c r="U159" s="6"/>
      <c r="V159" s="6"/>
      <c r="W159" s="6"/>
      <c r="X159" s="6"/>
      <c r="Y159" s="6"/>
      <c r="Z159" s="6"/>
    </row>
    <row r="160" ht="14.25" hidden="1" customHeight="1">
      <c r="A160" s="7">
        <v>117.0</v>
      </c>
      <c r="B160" s="8" t="s">
        <v>342</v>
      </c>
      <c r="C160" s="7" t="s">
        <v>66</v>
      </c>
      <c r="D160" s="9">
        <v>206.0</v>
      </c>
      <c r="E160" s="62" t="s">
        <v>343</v>
      </c>
      <c r="F160" s="38" t="s">
        <v>648</v>
      </c>
      <c r="G160" s="63" t="s">
        <v>649</v>
      </c>
      <c r="H160" s="10" t="s">
        <v>649</v>
      </c>
      <c r="I160" s="9" t="str">
        <f t="shared" si="4"/>
        <v>No</v>
      </c>
      <c r="J160" s="9" t="s">
        <v>524</v>
      </c>
      <c r="K160" s="10" t="s">
        <v>629</v>
      </c>
      <c r="L160" s="9" t="s">
        <v>629</v>
      </c>
      <c r="M160" s="9" t="str">
        <f t="shared" si="7"/>
        <v>No</v>
      </c>
      <c r="N160" s="79" t="s">
        <v>795</v>
      </c>
      <c r="O160" s="9" t="s">
        <v>796</v>
      </c>
      <c r="P160" s="9" t="s">
        <v>610</v>
      </c>
      <c r="Q160" s="9" t="s">
        <v>797</v>
      </c>
      <c r="R160" s="6"/>
      <c r="S160" s="6"/>
      <c r="T160" s="6"/>
      <c r="U160" s="6"/>
      <c r="V160" s="6"/>
      <c r="W160" s="6"/>
      <c r="X160" s="6"/>
      <c r="Y160" s="6"/>
      <c r="Z160" s="6"/>
    </row>
    <row r="161" ht="14.25" hidden="1" customHeight="1">
      <c r="A161" s="7">
        <v>117.0</v>
      </c>
      <c r="B161" s="8" t="s">
        <v>342</v>
      </c>
      <c r="C161" s="7" t="s">
        <v>66</v>
      </c>
      <c r="D161" s="9">
        <v>117.0</v>
      </c>
      <c r="E161" s="62" t="s">
        <v>344</v>
      </c>
      <c r="F161" s="38" t="s">
        <v>648</v>
      </c>
      <c r="G161" s="63" t="s">
        <v>649</v>
      </c>
      <c r="H161" s="10" t="s">
        <v>649</v>
      </c>
      <c r="I161" s="9" t="str">
        <f t="shared" si="4"/>
        <v>No</v>
      </c>
      <c r="J161" s="9" t="s">
        <v>524</v>
      </c>
      <c r="K161" s="10" t="s">
        <v>683</v>
      </c>
      <c r="L161" s="10" t="s">
        <v>683</v>
      </c>
      <c r="M161" s="9" t="str">
        <f t="shared" si="7"/>
        <v>No</v>
      </c>
      <c r="N161" s="79" t="s">
        <v>798</v>
      </c>
      <c r="O161" s="9" t="s">
        <v>796</v>
      </c>
      <c r="P161" s="9" t="s">
        <v>610</v>
      </c>
      <c r="Q161" s="9" t="s">
        <v>630</v>
      </c>
      <c r="R161" s="6"/>
      <c r="S161" s="6"/>
      <c r="T161" s="6"/>
      <c r="U161" s="6"/>
      <c r="V161" s="6"/>
      <c r="W161" s="6"/>
      <c r="X161" s="6"/>
      <c r="Y161" s="6"/>
      <c r="Z161" s="6"/>
    </row>
    <row r="162" ht="14.25" hidden="1" customHeight="1">
      <c r="A162" s="7">
        <v>118.0</v>
      </c>
      <c r="B162" s="8" t="s">
        <v>28</v>
      </c>
      <c r="C162" s="7" t="s">
        <v>25</v>
      </c>
      <c r="D162" s="9">
        <v>118.0</v>
      </c>
      <c r="E162" s="62" t="s">
        <v>29</v>
      </c>
      <c r="F162" s="38" t="s">
        <v>648</v>
      </c>
      <c r="G162" s="63" t="s">
        <v>649</v>
      </c>
      <c r="H162" s="10" t="s">
        <v>649</v>
      </c>
      <c r="I162" s="9" t="str">
        <f t="shared" si="4"/>
        <v>No</v>
      </c>
      <c r="J162" s="9" t="s">
        <v>799</v>
      </c>
      <c r="K162" s="10" t="s">
        <v>644</v>
      </c>
      <c r="L162" s="9" t="s">
        <v>644</v>
      </c>
      <c r="M162" s="9" t="str">
        <f t="shared" si="7"/>
        <v>No</v>
      </c>
      <c r="N162" s="9"/>
      <c r="O162" s="9"/>
      <c r="P162" s="9" t="s">
        <v>610</v>
      </c>
      <c r="Q162" s="9" t="s">
        <v>630</v>
      </c>
      <c r="R162" s="6"/>
      <c r="S162" s="6"/>
      <c r="T162" s="6"/>
      <c r="U162" s="6"/>
      <c r="V162" s="6"/>
      <c r="W162" s="6"/>
      <c r="X162" s="6"/>
      <c r="Y162" s="6"/>
      <c r="Z162" s="6"/>
    </row>
    <row r="163" ht="14.25" hidden="1" customHeight="1">
      <c r="A163" s="7">
        <v>121.0</v>
      </c>
      <c r="B163" s="8" t="s">
        <v>286</v>
      </c>
      <c r="C163" s="7" t="s">
        <v>25</v>
      </c>
      <c r="D163" s="9">
        <v>121.0</v>
      </c>
      <c r="E163" s="62" t="s">
        <v>287</v>
      </c>
      <c r="F163" s="38" t="s">
        <v>648</v>
      </c>
      <c r="G163" s="67" t="s">
        <v>628</v>
      </c>
      <c r="H163" s="10" t="s">
        <v>649</v>
      </c>
      <c r="I163" s="9" t="str">
        <f t="shared" si="4"/>
        <v>Yes</v>
      </c>
      <c r="J163" s="9" t="s">
        <v>524</v>
      </c>
      <c r="K163" s="10" t="s">
        <v>677</v>
      </c>
      <c r="L163" s="9" t="s">
        <v>677</v>
      </c>
      <c r="M163" s="9" t="str">
        <f t="shared" si="7"/>
        <v>No</v>
      </c>
      <c r="N163" s="9"/>
      <c r="O163" s="9"/>
      <c r="P163" s="9" t="s">
        <v>610</v>
      </c>
      <c r="Q163" s="9" t="s">
        <v>630</v>
      </c>
      <c r="R163" s="6"/>
      <c r="S163" s="6"/>
      <c r="T163" s="6"/>
      <c r="U163" s="6"/>
      <c r="V163" s="6"/>
      <c r="W163" s="6"/>
      <c r="X163" s="6"/>
      <c r="Y163" s="6"/>
      <c r="Z163" s="6"/>
    </row>
    <row r="164" ht="14.25" hidden="1" customHeight="1">
      <c r="A164" s="7">
        <v>122.0</v>
      </c>
      <c r="B164" s="8" t="s">
        <v>236</v>
      </c>
      <c r="C164" s="7" t="s">
        <v>31</v>
      </c>
      <c r="D164" s="9">
        <v>122.0</v>
      </c>
      <c r="E164" s="62" t="s">
        <v>237</v>
      </c>
      <c r="F164" s="38" t="s">
        <v>648</v>
      </c>
      <c r="G164" s="63" t="s">
        <v>649</v>
      </c>
      <c r="H164" s="10" t="s">
        <v>649</v>
      </c>
      <c r="I164" s="9" t="str">
        <f t="shared" si="4"/>
        <v>No</v>
      </c>
      <c r="J164" s="9" t="s">
        <v>524</v>
      </c>
      <c r="K164" s="10" t="s">
        <v>633</v>
      </c>
      <c r="L164" s="9" t="s">
        <v>633</v>
      </c>
      <c r="M164" s="9" t="str">
        <f t="shared" si="7"/>
        <v>No</v>
      </c>
      <c r="N164" s="9"/>
      <c r="O164" s="9"/>
      <c r="P164" s="9" t="s">
        <v>639</v>
      </c>
      <c r="Q164" s="9" t="s">
        <v>630</v>
      </c>
      <c r="R164" s="6"/>
      <c r="S164" s="6"/>
      <c r="T164" s="6"/>
      <c r="U164" s="6"/>
      <c r="V164" s="6"/>
      <c r="W164" s="6"/>
      <c r="X164" s="6"/>
      <c r="Y164" s="6"/>
      <c r="Z164" s="6"/>
    </row>
    <row r="165" ht="14.25" hidden="1" customHeight="1">
      <c r="A165" s="13">
        <v>241.0</v>
      </c>
      <c r="B165" s="14" t="s">
        <v>199</v>
      </c>
      <c r="C165" s="13" t="s">
        <v>35</v>
      </c>
      <c r="D165" s="15">
        <v>204.0</v>
      </c>
      <c r="E165" s="64" t="s">
        <v>201</v>
      </c>
      <c r="F165" s="38"/>
      <c r="G165" s="65" t="s">
        <v>782</v>
      </c>
      <c r="H165" s="16" t="s">
        <v>202</v>
      </c>
      <c r="I165" s="15" t="str">
        <f t="shared" si="4"/>
        <v>Yes</v>
      </c>
      <c r="J165" s="15" t="s">
        <v>800</v>
      </c>
      <c r="K165" s="16" t="s">
        <v>652</v>
      </c>
      <c r="L165" s="16" t="s">
        <v>202</v>
      </c>
      <c r="M165" s="15" t="str">
        <f t="shared" si="7"/>
        <v>Yes</v>
      </c>
      <c r="N165" s="15"/>
      <c r="O165" s="15" t="s">
        <v>800</v>
      </c>
      <c r="P165" s="15" t="s">
        <v>639</v>
      </c>
      <c r="Q165" s="15" t="s">
        <v>801</v>
      </c>
      <c r="R165" s="6"/>
      <c r="S165" s="6"/>
      <c r="T165" s="6"/>
      <c r="U165" s="6"/>
      <c r="V165" s="6"/>
      <c r="W165" s="6"/>
      <c r="X165" s="6"/>
      <c r="Y165" s="6"/>
      <c r="Z165" s="6"/>
    </row>
    <row r="166" ht="14.25" hidden="1" customHeight="1">
      <c r="A166" s="7">
        <v>131.0</v>
      </c>
      <c r="B166" s="8" t="s">
        <v>414</v>
      </c>
      <c r="C166" s="7" t="s">
        <v>31</v>
      </c>
      <c r="D166" s="9">
        <v>131.0</v>
      </c>
      <c r="E166" s="62" t="s">
        <v>415</v>
      </c>
      <c r="F166" s="38" t="s">
        <v>631</v>
      </c>
      <c r="G166" s="63" t="s">
        <v>649</v>
      </c>
      <c r="H166" s="10" t="s">
        <v>649</v>
      </c>
      <c r="I166" s="9" t="str">
        <f t="shared" si="4"/>
        <v>No</v>
      </c>
      <c r="J166" s="9" t="s">
        <v>524</v>
      </c>
      <c r="K166" s="10" t="s">
        <v>683</v>
      </c>
      <c r="L166" s="9" t="s">
        <v>652</v>
      </c>
      <c r="M166" s="9" t="str">
        <f t="shared" si="7"/>
        <v>Yes</v>
      </c>
      <c r="N166" s="9"/>
      <c r="O166" s="9"/>
      <c r="P166" s="9" t="s">
        <v>610</v>
      </c>
      <c r="Q166" s="9" t="s">
        <v>630</v>
      </c>
      <c r="R166" s="6"/>
      <c r="S166" s="6"/>
      <c r="T166" s="6"/>
      <c r="U166" s="6"/>
      <c r="V166" s="6"/>
      <c r="W166" s="6"/>
      <c r="X166" s="6"/>
      <c r="Y166" s="6"/>
      <c r="Z166" s="6"/>
    </row>
    <row r="167" ht="14.25" hidden="1" customHeight="1">
      <c r="A167" s="7">
        <v>149.0</v>
      </c>
      <c r="B167" s="8" t="s">
        <v>315</v>
      </c>
      <c r="C167" s="7" t="s">
        <v>35</v>
      </c>
      <c r="D167" s="9">
        <v>149.0</v>
      </c>
      <c r="E167" s="62" t="s">
        <v>316</v>
      </c>
      <c r="F167" s="38" t="s">
        <v>648</v>
      </c>
      <c r="G167" s="63" t="s">
        <v>649</v>
      </c>
      <c r="H167" s="10" t="s">
        <v>649</v>
      </c>
      <c r="I167" s="9" t="str">
        <f t="shared" si="4"/>
        <v>No</v>
      </c>
      <c r="J167" s="9" t="s">
        <v>524</v>
      </c>
      <c r="K167" s="10" t="s">
        <v>633</v>
      </c>
      <c r="L167" s="9" t="s">
        <v>802</v>
      </c>
      <c r="M167" s="9" t="str">
        <f t="shared" si="7"/>
        <v>Yes</v>
      </c>
      <c r="N167" s="6"/>
      <c r="O167" s="9"/>
      <c r="P167" s="9" t="s">
        <v>610</v>
      </c>
      <c r="Q167" s="9" t="s">
        <v>630</v>
      </c>
      <c r="R167" s="6"/>
      <c r="S167" s="6"/>
      <c r="T167" s="6"/>
      <c r="U167" s="6"/>
      <c r="V167" s="6"/>
      <c r="W167" s="6"/>
      <c r="X167" s="6"/>
      <c r="Y167" s="6"/>
      <c r="Z167" s="6"/>
    </row>
    <row r="168" ht="14.25" hidden="1" customHeight="1">
      <c r="A168" s="13">
        <v>111.0</v>
      </c>
      <c r="B168" s="14" t="s">
        <v>133</v>
      </c>
      <c r="C168" s="13" t="s">
        <v>35</v>
      </c>
      <c r="D168" s="15">
        <v>340.0</v>
      </c>
      <c r="E168" s="64" t="s">
        <v>135</v>
      </c>
      <c r="F168" s="57"/>
      <c r="G168" s="65" t="s">
        <v>803</v>
      </c>
      <c r="H168" s="15" t="s">
        <v>803</v>
      </c>
      <c r="I168" s="15" t="str">
        <f t="shared" si="4"/>
        <v>No</v>
      </c>
      <c r="J168" s="15" t="s">
        <v>524</v>
      </c>
      <c r="K168" s="16" t="s">
        <v>633</v>
      </c>
      <c r="L168" s="15" t="s">
        <v>652</v>
      </c>
      <c r="M168" s="15" t="str">
        <f t="shared" si="7"/>
        <v>Yes</v>
      </c>
      <c r="N168" s="15"/>
      <c r="O168" s="15" t="s">
        <v>724</v>
      </c>
      <c r="P168" s="15" t="s">
        <v>610</v>
      </c>
      <c r="Q168" s="15"/>
      <c r="R168" s="6"/>
      <c r="S168" s="6"/>
      <c r="T168" s="6"/>
      <c r="U168" s="6"/>
      <c r="V168" s="6"/>
      <c r="W168" s="6"/>
      <c r="X168" s="6"/>
      <c r="Y168" s="6"/>
      <c r="Z168" s="6"/>
    </row>
    <row r="169" ht="14.25" hidden="1" customHeight="1">
      <c r="A169" s="7">
        <v>37.0</v>
      </c>
      <c r="B169" s="8" t="s">
        <v>323</v>
      </c>
      <c r="C169" s="7" t="s">
        <v>35</v>
      </c>
      <c r="D169" s="9">
        <v>37.0</v>
      </c>
      <c r="E169" s="62" t="s">
        <v>324</v>
      </c>
      <c r="F169" s="38" t="s">
        <v>648</v>
      </c>
      <c r="G169" s="63" t="s">
        <v>649</v>
      </c>
      <c r="H169" s="10" t="s">
        <v>649</v>
      </c>
      <c r="I169" s="9" t="str">
        <f t="shared" si="4"/>
        <v>No</v>
      </c>
      <c r="J169" s="9" t="s">
        <v>524</v>
      </c>
      <c r="K169" s="10" t="s">
        <v>633</v>
      </c>
      <c r="L169" s="9" t="s">
        <v>633</v>
      </c>
      <c r="M169" s="9" t="str">
        <f t="shared" si="7"/>
        <v>No</v>
      </c>
      <c r="N169" s="9"/>
      <c r="O169" s="9" t="s">
        <v>804</v>
      </c>
      <c r="P169" s="9" t="s">
        <v>610</v>
      </c>
      <c r="Q169" s="9" t="s">
        <v>630</v>
      </c>
      <c r="R169" s="6"/>
      <c r="S169" s="6"/>
      <c r="T169" s="6"/>
      <c r="U169" s="6"/>
      <c r="V169" s="6"/>
      <c r="W169" s="6"/>
      <c r="X169" s="6"/>
      <c r="Y169" s="6"/>
      <c r="Z169" s="6"/>
    </row>
    <row r="170" ht="14.25" hidden="1" customHeight="1">
      <c r="A170" s="7">
        <v>135.0</v>
      </c>
      <c r="B170" s="8" t="s">
        <v>348</v>
      </c>
      <c r="C170" s="7" t="s">
        <v>31</v>
      </c>
      <c r="D170" s="9">
        <v>135.0</v>
      </c>
      <c r="E170" s="62" t="s">
        <v>349</v>
      </c>
      <c r="F170" s="38" t="s">
        <v>631</v>
      </c>
      <c r="G170" s="63" t="s">
        <v>524</v>
      </c>
      <c r="H170" s="9" t="s">
        <v>524</v>
      </c>
      <c r="I170" s="9" t="str">
        <f t="shared" si="4"/>
        <v>No</v>
      </c>
      <c r="J170" s="9" t="s">
        <v>524</v>
      </c>
      <c r="K170" s="10" t="s">
        <v>652</v>
      </c>
      <c r="L170" s="10" t="s">
        <v>652</v>
      </c>
      <c r="M170" s="9" t="str">
        <f t="shared" si="7"/>
        <v>No</v>
      </c>
      <c r="N170" s="9"/>
      <c r="O170" s="9"/>
      <c r="P170" s="9" t="s">
        <v>610</v>
      </c>
      <c r="Q170" s="9" t="s">
        <v>805</v>
      </c>
      <c r="R170" s="6"/>
      <c r="S170" s="6"/>
      <c r="T170" s="6"/>
      <c r="U170" s="6"/>
      <c r="V170" s="6"/>
      <c r="W170" s="6"/>
      <c r="X170" s="6"/>
      <c r="Y170" s="6"/>
      <c r="Z170" s="6"/>
    </row>
    <row r="171" ht="14.25" hidden="1" customHeight="1">
      <c r="A171" s="7">
        <v>135.0</v>
      </c>
      <c r="B171" s="8" t="s">
        <v>348</v>
      </c>
      <c r="C171" s="7" t="s">
        <v>31</v>
      </c>
      <c r="D171" s="9">
        <v>177.0</v>
      </c>
      <c r="E171" s="62" t="s">
        <v>350</v>
      </c>
      <c r="F171" s="38" t="s">
        <v>648</v>
      </c>
      <c r="G171" s="63" t="s">
        <v>649</v>
      </c>
      <c r="H171" s="10" t="s">
        <v>649</v>
      </c>
      <c r="I171" s="9" t="str">
        <f t="shared" si="4"/>
        <v>No</v>
      </c>
      <c r="J171" s="9" t="s">
        <v>524</v>
      </c>
      <c r="K171" s="10" t="s">
        <v>652</v>
      </c>
      <c r="L171" s="10" t="s">
        <v>652</v>
      </c>
      <c r="M171" s="9" t="str">
        <f t="shared" si="7"/>
        <v>No</v>
      </c>
      <c r="N171" s="9"/>
      <c r="O171" s="9"/>
      <c r="P171" s="9" t="s">
        <v>610</v>
      </c>
      <c r="Q171" s="9" t="s">
        <v>630</v>
      </c>
      <c r="R171" s="6"/>
      <c r="S171" s="6"/>
      <c r="T171" s="6"/>
      <c r="U171" s="6"/>
      <c r="V171" s="6"/>
      <c r="W171" s="6"/>
      <c r="X171" s="6"/>
      <c r="Y171" s="6"/>
      <c r="Z171" s="6"/>
    </row>
    <row r="172" ht="14.25" hidden="1" customHeight="1">
      <c r="A172" s="13">
        <v>359.0</v>
      </c>
      <c r="B172" s="14" t="s">
        <v>223</v>
      </c>
      <c r="C172" s="13" t="s">
        <v>35</v>
      </c>
      <c r="D172" s="15">
        <v>515.0</v>
      </c>
      <c r="E172" s="64" t="s">
        <v>226</v>
      </c>
      <c r="F172" s="38"/>
      <c r="G172" s="65"/>
      <c r="H172" s="15"/>
      <c r="I172" s="15" t="str">
        <f t="shared" si="4"/>
        <v>No</v>
      </c>
      <c r="J172" s="15"/>
      <c r="K172" s="16"/>
      <c r="L172" s="15"/>
      <c r="M172" s="15" t="str">
        <f t="shared" si="7"/>
        <v>No</v>
      </c>
      <c r="N172" s="15"/>
      <c r="O172" s="15"/>
      <c r="P172" s="15"/>
      <c r="Q172" s="15"/>
      <c r="R172" s="6"/>
      <c r="S172" s="6"/>
      <c r="T172" s="6"/>
      <c r="U172" s="6"/>
      <c r="V172" s="6"/>
      <c r="W172" s="6"/>
      <c r="X172" s="6"/>
      <c r="Y172" s="6"/>
      <c r="Z172" s="6"/>
    </row>
    <row r="173" ht="14.25" hidden="1" customHeight="1">
      <c r="A173" s="7">
        <v>138.0</v>
      </c>
      <c r="B173" s="8" t="s">
        <v>71</v>
      </c>
      <c r="C173" s="7" t="s">
        <v>25</v>
      </c>
      <c r="D173" s="9">
        <v>138.0</v>
      </c>
      <c r="E173" s="62" t="s">
        <v>72</v>
      </c>
      <c r="F173" s="38" t="s">
        <v>648</v>
      </c>
      <c r="G173" s="63" t="s">
        <v>649</v>
      </c>
      <c r="H173" s="10" t="s">
        <v>649</v>
      </c>
      <c r="I173" s="9" t="str">
        <f t="shared" si="4"/>
        <v>No</v>
      </c>
      <c r="J173" s="9" t="s">
        <v>524</v>
      </c>
      <c r="K173" s="10" t="s">
        <v>636</v>
      </c>
      <c r="L173" s="9" t="s">
        <v>636</v>
      </c>
      <c r="M173" s="9" t="str">
        <f t="shared" si="7"/>
        <v>No</v>
      </c>
      <c r="N173" s="9"/>
      <c r="O173" s="9" t="s">
        <v>806</v>
      </c>
      <c r="P173" s="9" t="s">
        <v>610</v>
      </c>
      <c r="Q173" s="9" t="s">
        <v>630</v>
      </c>
      <c r="R173" s="6"/>
      <c r="S173" s="6"/>
      <c r="T173" s="6"/>
      <c r="U173" s="6"/>
      <c r="V173" s="6"/>
      <c r="W173" s="6"/>
      <c r="X173" s="6"/>
      <c r="Y173" s="6"/>
      <c r="Z173" s="6"/>
    </row>
    <row r="174" ht="14.25" hidden="1" customHeight="1">
      <c r="A174" s="13">
        <v>359.0</v>
      </c>
      <c r="B174" s="14" t="s">
        <v>223</v>
      </c>
      <c r="C174" s="13" t="s">
        <v>35</v>
      </c>
      <c r="D174" s="15">
        <v>516.0</v>
      </c>
      <c r="E174" s="64" t="s">
        <v>227</v>
      </c>
      <c r="F174" s="38"/>
      <c r="G174" s="65"/>
      <c r="H174" s="15"/>
      <c r="I174" s="15" t="str">
        <f t="shared" si="4"/>
        <v>No</v>
      </c>
      <c r="J174" s="15"/>
      <c r="K174" s="16"/>
      <c r="L174" s="15"/>
      <c r="M174" s="15" t="str">
        <f t="shared" si="7"/>
        <v>No</v>
      </c>
      <c r="N174" s="15"/>
      <c r="O174" s="15"/>
      <c r="P174" s="15"/>
      <c r="Q174" s="15"/>
      <c r="R174" s="6"/>
      <c r="S174" s="6"/>
      <c r="T174" s="6"/>
      <c r="U174" s="6"/>
      <c r="V174" s="6"/>
      <c r="W174" s="6"/>
      <c r="X174" s="6"/>
      <c r="Y174" s="6"/>
      <c r="Z174" s="6"/>
    </row>
    <row r="175" ht="14.25" hidden="1" customHeight="1">
      <c r="A175" s="7">
        <v>155.0</v>
      </c>
      <c r="B175" s="26" t="s">
        <v>454</v>
      </c>
      <c r="C175" s="7" t="s">
        <v>35</v>
      </c>
      <c r="D175" s="9">
        <v>517.0</v>
      </c>
      <c r="E175" s="62" t="s">
        <v>456</v>
      </c>
      <c r="F175" s="38" t="s">
        <v>627</v>
      </c>
      <c r="G175" s="67" t="s">
        <v>628</v>
      </c>
      <c r="H175" s="9" t="s">
        <v>663</v>
      </c>
      <c r="I175" s="9" t="str">
        <f t="shared" si="4"/>
        <v>Yes</v>
      </c>
      <c r="J175" s="9" t="s">
        <v>524</v>
      </c>
      <c r="K175" s="10" t="s">
        <v>677</v>
      </c>
      <c r="L175" s="9" t="s">
        <v>645</v>
      </c>
      <c r="M175" s="9" t="str">
        <f t="shared" si="7"/>
        <v>Yes</v>
      </c>
      <c r="N175" s="9"/>
      <c r="O175" s="9"/>
      <c r="P175" s="9" t="s">
        <v>639</v>
      </c>
      <c r="Q175" s="9" t="s">
        <v>807</v>
      </c>
      <c r="R175" s="6"/>
      <c r="S175" s="6"/>
      <c r="T175" s="6"/>
      <c r="U175" s="6"/>
      <c r="V175" s="6"/>
      <c r="W175" s="6"/>
      <c r="X175" s="6"/>
      <c r="Y175" s="6"/>
      <c r="Z175" s="6"/>
    </row>
    <row r="176" ht="14.25" hidden="1" customHeight="1">
      <c r="A176" s="18">
        <v>18.0</v>
      </c>
      <c r="B176" s="8" t="s">
        <v>345</v>
      </c>
      <c r="C176" s="7" t="s">
        <v>35</v>
      </c>
      <c r="D176" s="9">
        <v>18.0</v>
      </c>
      <c r="E176" s="62" t="s">
        <v>346</v>
      </c>
      <c r="F176" s="38" t="s">
        <v>648</v>
      </c>
      <c r="G176" s="63" t="s">
        <v>649</v>
      </c>
      <c r="H176" s="19" t="s">
        <v>649</v>
      </c>
      <c r="I176" s="9" t="str">
        <f t="shared" si="4"/>
        <v>No</v>
      </c>
      <c r="J176" s="9" t="s">
        <v>524</v>
      </c>
      <c r="K176" s="10" t="s">
        <v>633</v>
      </c>
      <c r="L176" s="19" t="s">
        <v>633</v>
      </c>
      <c r="M176" s="9" t="str">
        <f t="shared" si="7"/>
        <v>No</v>
      </c>
      <c r="N176" s="9"/>
      <c r="O176" s="9"/>
      <c r="P176" s="9" t="s">
        <v>610</v>
      </c>
      <c r="Q176" s="9" t="s">
        <v>630</v>
      </c>
      <c r="R176" s="6"/>
      <c r="S176" s="6"/>
      <c r="T176" s="6"/>
      <c r="U176" s="6"/>
      <c r="V176" s="6"/>
      <c r="W176" s="6"/>
      <c r="X176" s="6"/>
      <c r="Y176" s="6"/>
      <c r="Z176" s="6"/>
    </row>
    <row r="177" ht="14.25" hidden="1" customHeight="1">
      <c r="A177" s="7">
        <v>141.0</v>
      </c>
      <c r="B177" s="8" t="s">
        <v>440</v>
      </c>
      <c r="C177" s="7" t="s">
        <v>25</v>
      </c>
      <c r="D177" s="9">
        <v>130.0</v>
      </c>
      <c r="E177" s="62" t="s">
        <v>441</v>
      </c>
      <c r="F177" s="38" t="s">
        <v>631</v>
      </c>
      <c r="G177" s="63" t="s">
        <v>808</v>
      </c>
      <c r="H177" s="9" t="s">
        <v>808</v>
      </c>
      <c r="I177" s="9" t="str">
        <f t="shared" si="4"/>
        <v>No</v>
      </c>
      <c r="J177" s="9" t="s">
        <v>524</v>
      </c>
      <c r="K177" s="10" t="s">
        <v>651</v>
      </c>
      <c r="L177" s="9" t="s">
        <v>651</v>
      </c>
      <c r="M177" s="9" t="str">
        <f t="shared" si="7"/>
        <v>No</v>
      </c>
      <c r="N177" s="9"/>
      <c r="O177" s="9"/>
      <c r="P177" s="9" t="s">
        <v>610</v>
      </c>
      <c r="Q177" s="9" t="s">
        <v>809</v>
      </c>
      <c r="R177" s="6"/>
      <c r="S177" s="6"/>
      <c r="T177" s="6"/>
      <c r="U177" s="6"/>
      <c r="V177" s="6"/>
      <c r="W177" s="6"/>
      <c r="X177" s="6"/>
      <c r="Y177" s="6"/>
      <c r="Z177" s="6"/>
    </row>
    <row r="178" ht="14.25" hidden="1" customHeight="1">
      <c r="A178" s="7">
        <v>141.0</v>
      </c>
      <c r="B178" s="8" t="s">
        <v>440</v>
      </c>
      <c r="C178" s="7" t="s">
        <v>25</v>
      </c>
      <c r="D178" s="9">
        <v>141.0</v>
      </c>
      <c r="E178" s="62" t="s">
        <v>442</v>
      </c>
      <c r="F178" s="38" t="s">
        <v>648</v>
      </c>
      <c r="G178" s="63" t="s">
        <v>649</v>
      </c>
      <c r="H178" s="10" t="s">
        <v>649</v>
      </c>
      <c r="I178" s="9" t="str">
        <f t="shared" si="4"/>
        <v>No</v>
      </c>
      <c r="J178" s="9" t="s">
        <v>524</v>
      </c>
      <c r="K178" s="10" t="s">
        <v>651</v>
      </c>
      <c r="L178" s="9" t="s">
        <v>651</v>
      </c>
      <c r="M178" s="9" t="str">
        <f t="shared" si="7"/>
        <v>No</v>
      </c>
      <c r="N178" s="9"/>
      <c r="O178" s="9"/>
      <c r="P178" s="9" t="s">
        <v>610</v>
      </c>
      <c r="Q178" s="9" t="s">
        <v>630</v>
      </c>
      <c r="R178" s="6"/>
      <c r="S178" s="6"/>
      <c r="T178" s="6"/>
      <c r="U178" s="6"/>
      <c r="V178" s="6"/>
      <c r="W178" s="6"/>
      <c r="X178" s="6"/>
      <c r="Y178" s="6"/>
      <c r="Z178" s="6"/>
    </row>
    <row r="179" ht="14.25" hidden="1" customHeight="1">
      <c r="A179" s="7">
        <v>145.0</v>
      </c>
      <c r="B179" s="8" t="s">
        <v>276</v>
      </c>
      <c r="C179" s="7" t="s">
        <v>25</v>
      </c>
      <c r="D179" s="9">
        <v>145.0</v>
      </c>
      <c r="E179" s="62" t="s">
        <v>277</v>
      </c>
      <c r="F179" s="38" t="s">
        <v>648</v>
      </c>
      <c r="G179" s="63" t="s">
        <v>649</v>
      </c>
      <c r="H179" s="10" t="s">
        <v>649</v>
      </c>
      <c r="I179" s="9" t="str">
        <f t="shared" si="4"/>
        <v>No</v>
      </c>
      <c r="J179" s="9" t="s">
        <v>524</v>
      </c>
      <c r="K179" s="10" t="s">
        <v>677</v>
      </c>
      <c r="L179" s="9" t="s">
        <v>677</v>
      </c>
      <c r="M179" s="9" t="str">
        <f t="shared" si="7"/>
        <v>No</v>
      </c>
      <c r="N179" s="9"/>
      <c r="O179" s="9" t="s">
        <v>810</v>
      </c>
      <c r="P179" s="9" t="s">
        <v>610</v>
      </c>
      <c r="Q179" s="9" t="s">
        <v>630</v>
      </c>
      <c r="R179" s="6"/>
      <c r="S179" s="6"/>
      <c r="T179" s="6"/>
      <c r="U179" s="6"/>
      <c r="V179" s="6"/>
      <c r="W179" s="6"/>
      <c r="X179" s="6"/>
      <c r="Y179" s="6"/>
      <c r="Z179" s="6"/>
    </row>
    <row r="180" ht="14.25" hidden="1" customHeight="1">
      <c r="A180" s="18">
        <v>18.0</v>
      </c>
      <c r="B180" s="8" t="s">
        <v>345</v>
      </c>
      <c r="C180" s="7" t="s">
        <v>35</v>
      </c>
      <c r="D180" s="9">
        <v>19.0</v>
      </c>
      <c r="E180" s="62" t="s">
        <v>347</v>
      </c>
      <c r="F180" s="38" t="s">
        <v>648</v>
      </c>
      <c r="G180" s="63" t="s">
        <v>649</v>
      </c>
      <c r="H180" s="19" t="s">
        <v>811</v>
      </c>
      <c r="I180" s="9" t="str">
        <f t="shared" si="4"/>
        <v>Yes</v>
      </c>
      <c r="J180" s="9" t="s">
        <v>524</v>
      </c>
      <c r="K180" s="10" t="s">
        <v>633</v>
      </c>
      <c r="L180" s="80" t="s">
        <v>633</v>
      </c>
      <c r="M180" s="9" t="str">
        <f t="shared" si="7"/>
        <v>No</v>
      </c>
      <c r="N180" s="9"/>
      <c r="O180" s="9"/>
      <c r="P180" s="9" t="s">
        <v>610</v>
      </c>
      <c r="Q180" s="9" t="s">
        <v>812</v>
      </c>
      <c r="R180" s="6"/>
      <c r="S180" s="6"/>
      <c r="T180" s="6"/>
      <c r="U180" s="6"/>
      <c r="V180" s="6"/>
      <c r="W180" s="6"/>
      <c r="X180" s="6"/>
      <c r="Y180" s="6"/>
      <c r="Z180" s="6"/>
    </row>
    <row r="181" ht="14.25" hidden="1" customHeight="1">
      <c r="A181" s="18">
        <v>139.0</v>
      </c>
      <c r="B181" s="8" t="s">
        <v>195</v>
      </c>
      <c r="C181" s="7" t="s">
        <v>35</v>
      </c>
      <c r="D181" s="9">
        <v>218.0</v>
      </c>
      <c r="E181" s="62" t="s">
        <v>198</v>
      </c>
      <c r="F181" s="38" t="s">
        <v>627</v>
      </c>
      <c r="G181" s="63" t="s">
        <v>813</v>
      </c>
      <c r="H181" s="9" t="s">
        <v>813</v>
      </c>
      <c r="I181" s="9" t="str">
        <f t="shared" si="4"/>
        <v>No</v>
      </c>
      <c r="J181" s="9" t="s">
        <v>524</v>
      </c>
      <c r="K181" s="10" t="s">
        <v>652</v>
      </c>
      <c r="L181" s="19" t="s">
        <v>814</v>
      </c>
      <c r="M181" s="9" t="str">
        <f t="shared" si="7"/>
        <v>Yes</v>
      </c>
      <c r="N181" s="9"/>
      <c r="O181" s="9"/>
      <c r="P181" s="9"/>
      <c r="Q181" s="9" t="s">
        <v>755</v>
      </c>
      <c r="R181" s="6"/>
      <c r="S181" s="6"/>
      <c r="T181" s="6"/>
      <c r="U181" s="6"/>
      <c r="V181" s="6"/>
      <c r="W181" s="6"/>
      <c r="X181" s="6"/>
      <c r="Y181" s="6"/>
      <c r="Z181" s="6"/>
    </row>
    <row r="182" ht="14.25" hidden="1" customHeight="1">
      <c r="A182" s="7">
        <v>241.0</v>
      </c>
      <c r="B182" s="8" t="s">
        <v>199</v>
      </c>
      <c r="C182" s="7" t="s">
        <v>35</v>
      </c>
      <c r="D182" s="9">
        <v>241.0</v>
      </c>
      <c r="E182" s="59" t="s">
        <v>204</v>
      </c>
      <c r="F182" s="38" t="s">
        <v>631</v>
      </c>
      <c r="G182" s="60" t="s">
        <v>782</v>
      </c>
      <c r="H182" s="9" t="s">
        <v>783</v>
      </c>
      <c r="I182" s="9" t="str">
        <f t="shared" si="4"/>
        <v>Yes</v>
      </c>
      <c r="J182" s="9"/>
      <c r="K182" s="10" t="s">
        <v>633</v>
      </c>
      <c r="L182" s="9" t="s">
        <v>633</v>
      </c>
      <c r="M182" s="9" t="str">
        <f t="shared" si="7"/>
        <v>No</v>
      </c>
      <c r="N182" s="9"/>
      <c r="O182" s="9" t="s">
        <v>784</v>
      </c>
      <c r="P182" s="9" t="s">
        <v>610</v>
      </c>
      <c r="Q182" s="9" t="s">
        <v>630</v>
      </c>
      <c r="R182" s="6"/>
      <c r="S182" s="6"/>
      <c r="T182" s="6"/>
      <c r="U182" s="6"/>
      <c r="V182" s="6"/>
      <c r="W182" s="6"/>
      <c r="X182" s="6"/>
      <c r="Y182" s="6"/>
      <c r="Z182" s="6"/>
    </row>
    <row r="183" ht="14.25" hidden="1" customHeight="1">
      <c r="A183" s="7">
        <v>99.0</v>
      </c>
      <c r="B183" s="8" t="s">
        <v>351</v>
      </c>
      <c r="C183" s="7" t="s">
        <v>35</v>
      </c>
      <c r="D183" s="9">
        <v>99.0</v>
      </c>
      <c r="E183" s="62" t="s">
        <v>352</v>
      </c>
      <c r="F183" s="38" t="s">
        <v>648</v>
      </c>
      <c r="G183" s="63" t="s">
        <v>649</v>
      </c>
      <c r="H183" s="10" t="s">
        <v>649</v>
      </c>
      <c r="I183" s="9" t="str">
        <f t="shared" si="4"/>
        <v>No</v>
      </c>
      <c r="J183" s="9" t="s">
        <v>524</v>
      </c>
      <c r="K183" s="10" t="s">
        <v>636</v>
      </c>
      <c r="L183" s="9" t="s">
        <v>636</v>
      </c>
      <c r="M183" s="9" t="str">
        <f t="shared" si="7"/>
        <v>No</v>
      </c>
      <c r="N183" s="9"/>
      <c r="O183" s="9"/>
      <c r="P183" s="9" t="s">
        <v>610</v>
      </c>
      <c r="Q183" s="9" t="s">
        <v>630</v>
      </c>
      <c r="R183" s="6"/>
      <c r="S183" s="6"/>
      <c r="T183" s="6"/>
      <c r="U183" s="6"/>
      <c r="V183" s="6"/>
      <c r="W183" s="6"/>
      <c r="X183" s="6"/>
      <c r="Y183" s="6"/>
      <c r="Z183" s="6"/>
    </row>
    <row r="184" ht="14.25" hidden="1" customHeight="1">
      <c r="A184" s="7">
        <v>38.0</v>
      </c>
      <c r="B184" s="8" t="s">
        <v>359</v>
      </c>
      <c r="C184" s="7" t="s">
        <v>35</v>
      </c>
      <c r="D184" s="9">
        <v>38.0</v>
      </c>
      <c r="E184" s="62" t="s">
        <v>360</v>
      </c>
      <c r="F184" s="38" t="s">
        <v>648</v>
      </c>
      <c r="G184" s="63" t="s">
        <v>649</v>
      </c>
      <c r="H184" s="10" t="s">
        <v>649</v>
      </c>
      <c r="I184" s="9" t="str">
        <f t="shared" si="4"/>
        <v>No</v>
      </c>
      <c r="J184" s="9" t="s">
        <v>524</v>
      </c>
      <c r="K184" s="10" t="s">
        <v>633</v>
      </c>
      <c r="L184" s="9" t="s">
        <v>651</v>
      </c>
      <c r="M184" s="9" t="str">
        <f t="shared" si="7"/>
        <v>Yes</v>
      </c>
      <c r="N184" s="9"/>
      <c r="O184" s="9"/>
      <c r="P184" s="9" t="s">
        <v>610</v>
      </c>
      <c r="Q184" s="9" t="s">
        <v>630</v>
      </c>
      <c r="R184" s="6"/>
      <c r="S184" s="6"/>
      <c r="T184" s="6"/>
      <c r="U184" s="6"/>
      <c r="V184" s="6"/>
      <c r="W184" s="6"/>
      <c r="X184" s="6"/>
      <c r="Y184" s="6"/>
      <c r="Z184" s="6"/>
    </row>
    <row r="185" ht="14.25" hidden="1" customHeight="1">
      <c r="A185" s="7">
        <v>377.0</v>
      </c>
      <c r="B185" s="8" t="s">
        <v>160</v>
      </c>
      <c r="C185" s="7" t="s">
        <v>35</v>
      </c>
      <c r="D185" s="9">
        <v>377.0</v>
      </c>
      <c r="E185" s="62" t="s">
        <v>161</v>
      </c>
      <c r="F185" s="38" t="s">
        <v>631</v>
      </c>
      <c r="G185" s="63" t="s">
        <v>815</v>
      </c>
      <c r="H185" s="33" t="s">
        <v>816</v>
      </c>
      <c r="I185" s="9" t="str">
        <f t="shared" si="4"/>
        <v>Yes</v>
      </c>
      <c r="J185" s="33" t="s">
        <v>817</v>
      </c>
      <c r="K185" s="10" t="s">
        <v>644</v>
      </c>
      <c r="L185" s="9" t="s">
        <v>644</v>
      </c>
      <c r="M185" s="9" t="str">
        <f t="shared" si="7"/>
        <v>No</v>
      </c>
      <c r="N185" s="9"/>
      <c r="O185" s="9" t="s">
        <v>524</v>
      </c>
      <c r="P185" s="9" t="s">
        <v>610</v>
      </c>
      <c r="Q185" s="9" t="s">
        <v>818</v>
      </c>
      <c r="R185" s="6"/>
      <c r="S185" s="6"/>
      <c r="T185" s="6"/>
      <c r="U185" s="6"/>
      <c r="V185" s="6"/>
      <c r="W185" s="6"/>
      <c r="X185" s="6"/>
      <c r="Y185" s="6"/>
      <c r="Z185" s="6"/>
    </row>
    <row r="186" ht="14.25" hidden="1" customHeight="1">
      <c r="A186" s="13">
        <v>359.0</v>
      </c>
      <c r="B186" s="14" t="s">
        <v>223</v>
      </c>
      <c r="C186" s="13" t="s">
        <v>35</v>
      </c>
      <c r="D186" s="15">
        <v>389.0</v>
      </c>
      <c r="E186" s="64" t="s">
        <v>228</v>
      </c>
      <c r="F186" s="38"/>
      <c r="G186" s="65"/>
      <c r="H186" s="15"/>
      <c r="I186" s="15" t="str">
        <f t="shared" si="4"/>
        <v>No</v>
      </c>
      <c r="J186" s="15"/>
      <c r="K186" s="16"/>
      <c r="L186" s="15"/>
      <c r="M186" s="15" t="str">
        <f t="shared" si="7"/>
        <v>No</v>
      </c>
      <c r="N186" s="15"/>
      <c r="O186" s="15"/>
      <c r="P186" s="15"/>
      <c r="Q186" s="15"/>
      <c r="R186" s="6"/>
      <c r="S186" s="6"/>
      <c r="T186" s="6"/>
      <c r="U186" s="6"/>
      <c r="V186" s="6"/>
      <c r="W186" s="6"/>
      <c r="X186" s="6"/>
      <c r="Y186" s="6"/>
      <c r="Z186" s="6"/>
    </row>
    <row r="187" ht="14.25" hidden="1" customHeight="1">
      <c r="A187" s="13">
        <v>359.0</v>
      </c>
      <c r="B187" s="14" t="s">
        <v>223</v>
      </c>
      <c r="C187" s="13" t="s">
        <v>35</v>
      </c>
      <c r="D187" s="15">
        <v>398.0</v>
      </c>
      <c r="E187" s="64" t="s">
        <v>229</v>
      </c>
      <c r="F187" s="38"/>
      <c r="G187" s="65"/>
      <c r="H187" s="15"/>
      <c r="I187" s="15" t="str">
        <f t="shared" si="4"/>
        <v>No</v>
      </c>
      <c r="J187" s="15"/>
      <c r="K187" s="16"/>
      <c r="L187" s="15"/>
      <c r="M187" s="15" t="str">
        <f t="shared" si="7"/>
        <v>No</v>
      </c>
      <c r="N187" s="15"/>
      <c r="O187" s="15"/>
      <c r="P187" s="15"/>
      <c r="Q187" s="15"/>
      <c r="R187" s="6"/>
      <c r="S187" s="6"/>
      <c r="T187" s="6"/>
      <c r="U187" s="6"/>
      <c r="V187" s="6"/>
      <c r="W187" s="6"/>
      <c r="X187" s="6"/>
      <c r="Y187" s="6"/>
      <c r="Z187" s="6"/>
    </row>
    <row r="188" ht="14.25" hidden="1" customHeight="1">
      <c r="A188" s="13">
        <v>359.0</v>
      </c>
      <c r="B188" s="14" t="s">
        <v>223</v>
      </c>
      <c r="C188" s="13" t="s">
        <v>35</v>
      </c>
      <c r="D188" s="15">
        <v>399.0</v>
      </c>
      <c r="E188" s="64" t="s">
        <v>230</v>
      </c>
      <c r="F188" s="38"/>
      <c r="G188" s="65"/>
      <c r="H188" s="15"/>
      <c r="I188" s="15" t="str">
        <f t="shared" si="4"/>
        <v>No</v>
      </c>
      <c r="J188" s="15"/>
      <c r="K188" s="16"/>
      <c r="L188" s="15"/>
      <c r="M188" s="15" t="str">
        <f t="shared" si="7"/>
        <v>No</v>
      </c>
      <c r="N188" s="15"/>
      <c r="O188" s="15"/>
      <c r="P188" s="15"/>
      <c r="Q188" s="15"/>
      <c r="R188" s="6"/>
      <c r="S188" s="6"/>
      <c r="T188" s="6"/>
      <c r="U188" s="6"/>
      <c r="V188" s="6"/>
      <c r="W188" s="6"/>
      <c r="X188" s="6"/>
      <c r="Y188" s="6"/>
      <c r="Z188" s="6"/>
    </row>
    <row r="189" ht="14.25" hidden="1" customHeight="1">
      <c r="A189" s="7">
        <v>100.0</v>
      </c>
      <c r="B189" s="8" t="s">
        <v>166</v>
      </c>
      <c r="C189" s="7" t="s">
        <v>35</v>
      </c>
      <c r="D189" s="9">
        <v>192.0</v>
      </c>
      <c r="E189" s="62" t="s">
        <v>172</v>
      </c>
      <c r="F189" s="38" t="s">
        <v>631</v>
      </c>
      <c r="G189" s="63" t="s">
        <v>640</v>
      </c>
      <c r="H189" s="10" t="s">
        <v>640</v>
      </c>
      <c r="I189" s="9" t="str">
        <f t="shared" si="4"/>
        <v>No</v>
      </c>
      <c r="J189" s="9" t="s">
        <v>524</v>
      </c>
      <c r="K189" s="10" t="s">
        <v>652</v>
      </c>
      <c r="L189" s="9" t="s">
        <v>652</v>
      </c>
      <c r="M189" s="9" t="str">
        <f t="shared" si="7"/>
        <v>No</v>
      </c>
      <c r="N189" s="9"/>
      <c r="O189" s="9"/>
      <c r="P189" s="9" t="s">
        <v>610</v>
      </c>
      <c r="Q189" s="9" t="s">
        <v>641</v>
      </c>
      <c r="R189" s="6"/>
      <c r="S189" s="6"/>
      <c r="T189" s="6"/>
      <c r="U189" s="6"/>
      <c r="V189" s="6"/>
      <c r="W189" s="6"/>
      <c r="X189" s="6"/>
      <c r="Y189" s="6"/>
      <c r="Z189" s="6"/>
    </row>
    <row r="190" ht="14.25" hidden="1" customHeight="1">
      <c r="A190" s="7">
        <v>27.0</v>
      </c>
      <c r="B190" s="8" t="s">
        <v>370</v>
      </c>
      <c r="C190" s="7" t="s">
        <v>35</v>
      </c>
      <c r="D190" s="9">
        <v>27.0</v>
      </c>
      <c r="E190" s="59" t="s">
        <v>371</v>
      </c>
      <c r="F190" s="38" t="s">
        <v>648</v>
      </c>
      <c r="G190" s="60" t="s">
        <v>649</v>
      </c>
      <c r="H190" s="10" t="s">
        <v>649</v>
      </c>
      <c r="I190" s="9" t="str">
        <f t="shared" si="4"/>
        <v>No</v>
      </c>
      <c r="J190" s="9" t="s">
        <v>524</v>
      </c>
      <c r="K190" s="10" t="s">
        <v>629</v>
      </c>
      <c r="L190" s="9" t="s">
        <v>629</v>
      </c>
      <c r="M190" s="9" t="str">
        <f t="shared" si="7"/>
        <v>No</v>
      </c>
      <c r="N190" s="9"/>
      <c r="O190" s="9" t="s">
        <v>819</v>
      </c>
      <c r="P190" s="9" t="s">
        <v>639</v>
      </c>
      <c r="Q190" s="9" t="s">
        <v>730</v>
      </c>
      <c r="R190" s="6"/>
      <c r="S190" s="6"/>
      <c r="T190" s="6"/>
      <c r="U190" s="6"/>
      <c r="V190" s="6"/>
      <c r="W190" s="6"/>
      <c r="X190" s="6"/>
      <c r="Y190" s="6"/>
      <c r="Z190" s="6"/>
    </row>
    <row r="191" ht="14.25" hidden="1" customHeight="1">
      <c r="A191" s="7">
        <v>162.0</v>
      </c>
      <c r="B191" s="8" t="s">
        <v>288</v>
      </c>
      <c r="C191" s="7" t="s">
        <v>31</v>
      </c>
      <c r="D191" s="9">
        <v>162.0</v>
      </c>
      <c r="E191" s="62" t="s">
        <v>289</v>
      </c>
      <c r="F191" s="38" t="s">
        <v>627</v>
      </c>
      <c r="G191" s="63" t="s">
        <v>642</v>
      </c>
      <c r="H191" s="10" t="s">
        <v>642</v>
      </c>
      <c r="I191" s="9" t="str">
        <f t="shared" si="4"/>
        <v>No</v>
      </c>
      <c r="J191" s="9" t="s">
        <v>524</v>
      </c>
      <c r="K191" s="10" t="s">
        <v>636</v>
      </c>
      <c r="L191" s="9" t="s">
        <v>636</v>
      </c>
      <c r="M191" s="9" t="str">
        <f t="shared" si="7"/>
        <v>No</v>
      </c>
      <c r="N191" s="9"/>
      <c r="O191" s="9" t="s">
        <v>820</v>
      </c>
      <c r="P191" s="9" t="s">
        <v>610</v>
      </c>
      <c r="Q191" s="9" t="s">
        <v>630</v>
      </c>
      <c r="R191" s="6"/>
      <c r="S191" s="6"/>
      <c r="T191" s="6"/>
      <c r="U191" s="6"/>
      <c r="V191" s="6"/>
      <c r="W191" s="6"/>
      <c r="X191" s="6"/>
      <c r="Y191" s="6"/>
      <c r="Z191" s="6"/>
    </row>
    <row r="192" ht="14.25" hidden="1" customHeight="1">
      <c r="A192" s="7">
        <v>162.0</v>
      </c>
      <c r="B192" s="8" t="s">
        <v>288</v>
      </c>
      <c r="C192" s="7" t="s">
        <v>31</v>
      </c>
      <c r="D192" s="9">
        <v>158.0</v>
      </c>
      <c r="E192" s="62" t="s">
        <v>290</v>
      </c>
      <c r="F192" s="38" t="s">
        <v>627</v>
      </c>
      <c r="G192" s="63" t="s">
        <v>642</v>
      </c>
      <c r="H192" s="10" t="s">
        <v>642</v>
      </c>
      <c r="I192" s="9" t="str">
        <f t="shared" si="4"/>
        <v>No</v>
      </c>
      <c r="J192" s="9" t="s">
        <v>524</v>
      </c>
      <c r="K192" s="10" t="s">
        <v>636</v>
      </c>
      <c r="L192" s="9" t="s">
        <v>636</v>
      </c>
      <c r="M192" s="9" t="str">
        <f t="shared" si="7"/>
        <v>No</v>
      </c>
      <c r="N192" s="9"/>
      <c r="O192" s="9" t="s">
        <v>820</v>
      </c>
      <c r="P192" s="9" t="s">
        <v>610</v>
      </c>
      <c r="Q192" s="9" t="s">
        <v>821</v>
      </c>
      <c r="R192" s="6"/>
      <c r="S192" s="6"/>
      <c r="T192" s="6"/>
      <c r="U192" s="6"/>
      <c r="V192" s="6"/>
      <c r="W192" s="6"/>
      <c r="X192" s="6"/>
      <c r="Y192" s="6"/>
      <c r="Z192" s="6"/>
    </row>
    <row r="193" ht="14.25" hidden="1" customHeight="1">
      <c r="A193" s="7">
        <v>163.0</v>
      </c>
      <c r="B193" s="8" t="s">
        <v>470</v>
      </c>
      <c r="C193" s="7" t="s">
        <v>31</v>
      </c>
      <c r="D193" s="9">
        <v>256.0</v>
      </c>
      <c r="E193" s="62" t="s">
        <v>471</v>
      </c>
      <c r="F193" s="38" t="s">
        <v>648</v>
      </c>
      <c r="G193" s="63" t="s">
        <v>649</v>
      </c>
      <c r="H193" s="10" t="s">
        <v>649</v>
      </c>
      <c r="I193" s="9" t="str">
        <f t="shared" si="4"/>
        <v>No</v>
      </c>
      <c r="J193" s="9" t="s">
        <v>524</v>
      </c>
      <c r="K193" s="10" t="s">
        <v>652</v>
      </c>
      <c r="L193" s="9" t="s">
        <v>822</v>
      </c>
      <c r="M193" s="9" t="str">
        <f t="shared" si="7"/>
        <v>Yes</v>
      </c>
      <c r="N193" s="9"/>
      <c r="O193" s="9"/>
      <c r="P193" s="9" t="s">
        <v>610</v>
      </c>
      <c r="Q193" s="9" t="s">
        <v>823</v>
      </c>
      <c r="R193" s="6"/>
      <c r="S193" s="6"/>
      <c r="T193" s="6"/>
      <c r="U193" s="6"/>
      <c r="V193" s="6"/>
      <c r="W193" s="6"/>
      <c r="X193" s="6"/>
      <c r="Y193" s="6"/>
      <c r="Z193" s="6"/>
    </row>
    <row r="194" ht="14.25" hidden="1" customHeight="1">
      <c r="A194" s="7">
        <v>163.0</v>
      </c>
      <c r="B194" s="8" t="s">
        <v>470</v>
      </c>
      <c r="C194" s="7" t="s">
        <v>31</v>
      </c>
      <c r="D194" s="9">
        <v>163.0</v>
      </c>
      <c r="E194" s="62" t="s">
        <v>472</v>
      </c>
      <c r="F194" s="38" t="s">
        <v>648</v>
      </c>
      <c r="G194" s="63" t="s">
        <v>649</v>
      </c>
      <c r="H194" s="10" t="s">
        <v>649</v>
      </c>
      <c r="I194" s="9" t="str">
        <f t="shared" si="4"/>
        <v>No</v>
      </c>
      <c r="J194" s="9" t="s">
        <v>524</v>
      </c>
      <c r="K194" s="10" t="s">
        <v>652</v>
      </c>
      <c r="L194" s="9" t="s">
        <v>822</v>
      </c>
      <c r="M194" s="9" t="str">
        <f t="shared" si="7"/>
        <v>Yes</v>
      </c>
      <c r="N194" s="9"/>
      <c r="O194" s="9"/>
      <c r="P194" s="9" t="s">
        <v>610</v>
      </c>
      <c r="Q194" s="9" t="s">
        <v>630</v>
      </c>
      <c r="R194" s="6"/>
      <c r="S194" s="6"/>
      <c r="T194" s="6"/>
      <c r="U194" s="6"/>
      <c r="V194" s="6"/>
      <c r="W194" s="6"/>
      <c r="X194" s="6"/>
      <c r="Y194" s="6"/>
      <c r="Z194" s="6"/>
    </row>
    <row r="195" ht="14.25" hidden="1" customHeight="1">
      <c r="A195" s="11">
        <v>165.0</v>
      </c>
      <c r="B195" s="8" t="s">
        <v>62</v>
      </c>
      <c r="C195" s="7" t="s">
        <v>40</v>
      </c>
      <c r="D195" s="9">
        <v>165.0</v>
      </c>
      <c r="E195" s="62" t="s">
        <v>63</v>
      </c>
      <c r="F195" s="38" t="s">
        <v>648</v>
      </c>
      <c r="G195" s="63" t="s">
        <v>649</v>
      </c>
      <c r="H195" s="10" t="s">
        <v>649</v>
      </c>
      <c r="I195" s="9" t="str">
        <f t="shared" si="4"/>
        <v>No</v>
      </c>
      <c r="J195" s="9" t="s">
        <v>524</v>
      </c>
      <c r="K195" s="10" t="s">
        <v>636</v>
      </c>
      <c r="L195" s="9" t="s">
        <v>636</v>
      </c>
      <c r="M195" s="9" t="str">
        <f t="shared" si="7"/>
        <v>No</v>
      </c>
      <c r="N195" s="9"/>
      <c r="O195" s="9"/>
      <c r="P195" s="9" t="s">
        <v>610</v>
      </c>
      <c r="Q195" s="9" t="s">
        <v>630</v>
      </c>
      <c r="R195" s="6"/>
      <c r="S195" s="6"/>
      <c r="T195" s="6"/>
      <c r="U195" s="6"/>
      <c r="V195" s="6"/>
      <c r="W195" s="6"/>
      <c r="X195" s="6"/>
      <c r="Y195" s="6"/>
      <c r="Z195" s="6"/>
    </row>
    <row r="196" ht="14.25" hidden="1" customHeight="1">
      <c r="A196" s="11">
        <v>165.0</v>
      </c>
      <c r="B196" s="8" t="s">
        <v>62</v>
      </c>
      <c r="C196" s="7" t="s">
        <v>40</v>
      </c>
      <c r="D196" s="9">
        <v>51.0</v>
      </c>
      <c r="E196" s="62" t="s">
        <v>64</v>
      </c>
      <c r="F196" s="38" t="s">
        <v>627</v>
      </c>
      <c r="G196" s="63" t="s">
        <v>717</v>
      </c>
      <c r="H196" s="10" t="s">
        <v>717</v>
      </c>
      <c r="I196" s="9" t="s">
        <v>610</v>
      </c>
      <c r="J196" s="9" t="s">
        <v>627</v>
      </c>
      <c r="K196" s="10" t="s">
        <v>636</v>
      </c>
      <c r="L196" s="9" t="s">
        <v>636</v>
      </c>
      <c r="M196" s="9" t="s">
        <v>610</v>
      </c>
      <c r="N196" s="9"/>
      <c r="O196" s="9"/>
      <c r="P196" s="9" t="s">
        <v>610</v>
      </c>
      <c r="Q196" s="9" t="s">
        <v>824</v>
      </c>
      <c r="R196" s="6"/>
      <c r="S196" s="6"/>
      <c r="T196" s="6"/>
      <c r="U196" s="6"/>
      <c r="V196" s="6"/>
      <c r="W196" s="6"/>
      <c r="X196" s="6"/>
      <c r="Y196" s="6"/>
      <c r="Z196" s="6"/>
    </row>
    <row r="197" ht="14.25" hidden="1" customHeight="1">
      <c r="A197" s="7">
        <v>166.0</v>
      </c>
      <c r="B197" s="8" t="s">
        <v>101</v>
      </c>
      <c r="C197" s="7" t="s">
        <v>31</v>
      </c>
      <c r="D197" s="9">
        <v>166.0</v>
      </c>
      <c r="E197" s="62" t="s">
        <v>102</v>
      </c>
      <c r="F197" s="38" t="s">
        <v>648</v>
      </c>
      <c r="G197" s="63" t="s">
        <v>649</v>
      </c>
      <c r="H197" s="10" t="s">
        <v>649</v>
      </c>
      <c r="I197" s="9" t="str">
        <f t="shared" ref="I197:I221" si="8">IF(G197=H197,"No","Yes")</f>
        <v>No</v>
      </c>
      <c r="J197" s="9" t="s">
        <v>524</v>
      </c>
      <c r="K197" s="10" t="s">
        <v>644</v>
      </c>
      <c r="L197" s="9" t="s">
        <v>644</v>
      </c>
      <c r="M197" s="9" t="str">
        <f t="shared" ref="M197:M221" si="9">IF(K197=L197,"No","Yes")</f>
        <v>No</v>
      </c>
      <c r="N197" s="9"/>
      <c r="O197" s="9"/>
      <c r="P197" s="9" t="s">
        <v>610</v>
      </c>
      <c r="Q197" s="9" t="s">
        <v>630</v>
      </c>
      <c r="R197" s="6"/>
      <c r="S197" s="6"/>
      <c r="T197" s="6"/>
      <c r="U197" s="6"/>
      <c r="V197" s="6"/>
      <c r="W197" s="6"/>
      <c r="X197" s="6"/>
      <c r="Y197" s="6"/>
      <c r="Z197" s="6"/>
    </row>
    <row r="198" ht="14.25" hidden="1" customHeight="1">
      <c r="A198" s="7">
        <v>166.0</v>
      </c>
      <c r="B198" s="8" t="s">
        <v>101</v>
      </c>
      <c r="C198" s="7" t="s">
        <v>31</v>
      </c>
      <c r="D198" s="9">
        <v>239.0</v>
      </c>
      <c r="E198" s="62" t="s">
        <v>103</v>
      </c>
      <c r="F198" s="38" t="s">
        <v>631</v>
      </c>
      <c r="G198" s="63" t="s">
        <v>825</v>
      </c>
      <c r="H198" s="10" t="s">
        <v>825</v>
      </c>
      <c r="I198" s="9" t="str">
        <f t="shared" si="8"/>
        <v>No</v>
      </c>
      <c r="J198" s="9" t="s">
        <v>524</v>
      </c>
      <c r="K198" s="10" t="s">
        <v>644</v>
      </c>
      <c r="L198" s="9" t="s">
        <v>644</v>
      </c>
      <c r="M198" s="9" t="str">
        <f t="shared" si="9"/>
        <v>No</v>
      </c>
      <c r="N198" s="9"/>
      <c r="O198" s="9"/>
      <c r="P198" s="9" t="s">
        <v>610</v>
      </c>
      <c r="Q198" s="9" t="s">
        <v>825</v>
      </c>
      <c r="R198" s="6"/>
      <c r="S198" s="6"/>
      <c r="T198" s="6"/>
      <c r="U198" s="6"/>
      <c r="V198" s="6"/>
      <c r="W198" s="6"/>
      <c r="X198" s="6"/>
      <c r="Y198" s="6"/>
      <c r="Z198" s="6"/>
    </row>
    <row r="199" ht="14.25" hidden="1" customHeight="1">
      <c r="A199" s="7">
        <v>166.0</v>
      </c>
      <c r="B199" s="8" t="s">
        <v>101</v>
      </c>
      <c r="C199" s="7" t="s">
        <v>31</v>
      </c>
      <c r="D199" s="9">
        <v>142.0</v>
      </c>
      <c r="E199" s="62" t="s">
        <v>104</v>
      </c>
      <c r="F199" s="38" t="s">
        <v>627</v>
      </c>
      <c r="G199" s="63" t="s">
        <v>642</v>
      </c>
      <c r="H199" s="9" t="s">
        <v>734</v>
      </c>
      <c r="I199" s="9" t="str">
        <f t="shared" si="8"/>
        <v>Yes</v>
      </c>
      <c r="J199" s="9" t="s">
        <v>826</v>
      </c>
      <c r="K199" s="10" t="s">
        <v>644</v>
      </c>
      <c r="L199" s="9" t="s">
        <v>644</v>
      </c>
      <c r="M199" s="9" t="str">
        <f t="shared" si="9"/>
        <v>No</v>
      </c>
      <c r="N199" s="9"/>
      <c r="O199" s="9"/>
      <c r="P199" s="9" t="s">
        <v>610</v>
      </c>
      <c r="Q199" s="9" t="s">
        <v>825</v>
      </c>
      <c r="R199" s="6"/>
      <c r="S199" s="6"/>
      <c r="T199" s="6"/>
      <c r="U199" s="6"/>
      <c r="V199" s="6"/>
      <c r="W199" s="6"/>
      <c r="X199" s="6"/>
      <c r="Y199" s="6"/>
      <c r="Z199" s="6"/>
    </row>
    <row r="200" ht="14.25" hidden="1" customHeight="1">
      <c r="A200" s="7">
        <v>167.0</v>
      </c>
      <c r="B200" s="8" t="s">
        <v>333</v>
      </c>
      <c r="C200" s="7" t="s">
        <v>31</v>
      </c>
      <c r="D200" s="9">
        <v>242.0</v>
      </c>
      <c r="E200" s="62" t="s">
        <v>334</v>
      </c>
      <c r="F200" s="38" t="s">
        <v>627</v>
      </c>
      <c r="G200" s="67" t="s">
        <v>628</v>
      </c>
      <c r="H200" s="9" t="s">
        <v>628</v>
      </c>
      <c r="I200" s="9" t="str">
        <f t="shared" si="8"/>
        <v>No</v>
      </c>
      <c r="J200" s="9" t="s">
        <v>524</v>
      </c>
      <c r="K200" s="10" t="s">
        <v>629</v>
      </c>
      <c r="L200" s="9" t="s">
        <v>652</v>
      </c>
      <c r="M200" s="9" t="str">
        <f t="shared" si="9"/>
        <v>Yes</v>
      </c>
      <c r="N200" s="9"/>
      <c r="O200" s="9"/>
      <c r="P200" s="9" t="s">
        <v>610</v>
      </c>
      <c r="Q200" s="9" t="s">
        <v>827</v>
      </c>
      <c r="R200" s="6"/>
      <c r="S200" s="6"/>
      <c r="T200" s="6"/>
      <c r="U200" s="6"/>
      <c r="V200" s="6"/>
      <c r="W200" s="6"/>
      <c r="X200" s="6"/>
      <c r="Y200" s="6"/>
      <c r="Z200" s="6"/>
    </row>
    <row r="201" ht="14.25" hidden="1" customHeight="1">
      <c r="A201" s="7">
        <v>167.0</v>
      </c>
      <c r="B201" s="8" t="s">
        <v>333</v>
      </c>
      <c r="C201" s="7" t="s">
        <v>31</v>
      </c>
      <c r="D201" s="9">
        <v>205.0</v>
      </c>
      <c r="E201" s="62" t="s">
        <v>335</v>
      </c>
      <c r="F201" s="38" t="s">
        <v>627</v>
      </c>
      <c r="G201" s="63" t="s">
        <v>642</v>
      </c>
      <c r="H201" s="10" t="s">
        <v>642</v>
      </c>
      <c r="I201" s="9" t="str">
        <f t="shared" si="8"/>
        <v>No</v>
      </c>
      <c r="J201" s="9"/>
      <c r="K201" s="10" t="s">
        <v>644</v>
      </c>
      <c r="L201" s="9" t="s">
        <v>652</v>
      </c>
      <c r="M201" s="9" t="str">
        <f t="shared" si="9"/>
        <v>Yes</v>
      </c>
      <c r="N201" s="9"/>
      <c r="O201" s="9"/>
      <c r="P201" s="9" t="s">
        <v>610</v>
      </c>
      <c r="Q201" s="9" t="s">
        <v>827</v>
      </c>
      <c r="R201" s="6"/>
      <c r="S201" s="6"/>
      <c r="T201" s="6"/>
      <c r="U201" s="6"/>
      <c r="V201" s="6"/>
      <c r="W201" s="6"/>
      <c r="X201" s="6"/>
      <c r="Y201" s="6"/>
      <c r="Z201" s="6"/>
    </row>
    <row r="202" ht="14.25" hidden="1" customHeight="1">
      <c r="A202" s="7">
        <v>167.0</v>
      </c>
      <c r="B202" s="8" t="s">
        <v>333</v>
      </c>
      <c r="C202" s="7" t="s">
        <v>31</v>
      </c>
      <c r="D202" s="9">
        <v>348.0</v>
      </c>
      <c r="E202" s="62" t="s">
        <v>336</v>
      </c>
      <c r="F202" s="38" t="s">
        <v>627</v>
      </c>
      <c r="G202" s="63" t="s">
        <v>642</v>
      </c>
      <c r="H202" s="10" t="s">
        <v>642</v>
      </c>
      <c r="I202" s="9" t="str">
        <f t="shared" si="8"/>
        <v>No</v>
      </c>
      <c r="J202" s="9"/>
      <c r="K202" s="10" t="s">
        <v>636</v>
      </c>
      <c r="L202" s="9" t="s">
        <v>652</v>
      </c>
      <c r="M202" s="9" t="str">
        <f t="shared" si="9"/>
        <v>Yes</v>
      </c>
      <c r="N202" s="9"/>
      <c r="O202" s="9"/>
      <c r="P202" s="9" t="s">
        <v>610</v>
      </c>
      <c r="Q202" s="9" t="s">
        <v>827</v>
      </c>
      <c r="R202" s="6"/>
      <c r="S202" s="6"/>
      <c r="T202" s="6"/>
      <c r="U202" s="6"/>
      <c r="V202" s="6"/>
      <c r="W202" s="6"/>
      <c r="X202" s="6"/>
      <c r="Y202" s="6"/>
      <c r="Z202" s="6"/>
    </row>
    <row r="203" ht="14.25" hidden="1" customHeight="1">
      <c r="A203" s="7">
        <v>167.0</v>
      </c>
      <c r="B203" s="8" t="s">
        <v>333</v>
      </c>
      <c r="C203" s="7" t="s">
        <v>31</v>
      </c>
      <c r="D203" s="9">
        <v>352.0</v>
      </c>
      <c r="E203" s="62" t="s">
        <v>337</v>
      </c>
      <c r="F203" s="38" t="s">
        <v>627</v>
      </c>
      <c r="G203" s="67" t="s">
        <v>628</v>
      </c>
      <c r="H203" s="9" t="s">
        <v>628</v>
      </c>
      <c r="I203" s="9" t="str">
        <f t="shared" si="8"/>
        <v>No</v>
      </c>
      <c r="J203" s="9"/>
      <c r="K203" s="10" t="s">
        <v>629</v>
      </c>
      <c r="L203" s="9" t="s">
        <v>652</v>
      </c>
      <c r="M203" s="9" t="str">
        <f t="shared" si="9"/>
        <v>Yes</v>
      </c>
      <c r="N203" s="9"/>
      <c r="O203" s="9"/>
      <c r="P203" s="9" t="s">
        <v>610</v>
      </c>
      <c r="Q203" s="9" t="s">
        <v>827</v>
      </c>
      <c r="R203" s="6"/>
      <c r="S203" s="6"/>
      <c r="T203" s="6"/>
      <c r="U203" s="6"/>
      <c r="V203" s="6"/>
      <c r="W203" s="6"/>
      <c r="X203" s="6"/>
      <c r="Y203" s="6"/>
      <c r="Z203" s="6"/>
    </row>
    <row r="204" ht="14.25" hidden="1" customHeight="1">
      <c r="A204" s="7">
        <v>167.0</v>
      </c>
      <c r="B204" s="8" t="s">
        <v>333</v>
      </c>
      <c r="C204" s="7" t="s">
        <v>31</v>
      </c>
      <c r="D204" s="9">
        <v>167.0</v>
      </c>
      <c r="E204" s="62" t="s">
        <v>338</v>
      </c>
      <c r="F204" s="38" t="s">
        <v>627</v>
      </c>
      <c r="G204" s="63" t="s">
        <v>642</v>
      </c>
      <c r="H204" s="10" t="s">
        <v>642</v>
      </c>
      <c r="I204" s="9" t="str">
        <f t="shared" si="8"/>
        <v>No</v>
      </c>
      <c r="J204" s="9"/>
      <c r="K204" s="10" t="s">
        <v>652</v>
      </c>
      <c r="L204" s="9" t="s">
        <v>652</v>
      </c>
      <c r="M204" s="9" t="str">
        <f t="shared" si="9"/>
        <v>No</v>
      </c>
      <c r="N204" s="9"/>
      <c r="O204" s="9"/>
      <c r="P204" s="9" t="s">
        <v>610</v>
      </c>
      <c r="Q204" s="9" t="s">
        <v>630</v>
      </c>
      <c r="R204" s="6"/>
      <c r="S204" s="6"/>
      <c r="T204" s="6"/>
      <c r="U204" s="6"/>
      <c r="V204" s="6"/>
      <c r="W204" s="6"/>
      <c r="X204" s="6"/>
      <c r="Y204" s="6"/>
      <c r="Z204" s="6"/>
    </row>
    <row r="205" ht="14.25" hidden="1" customHeight="1">
      <c r="A205" s="7">
        <v>167.0</v>
      </c>
      <c r="B205" s="8" t="s">
        <v>333</v>
      </c>
      <c r="C205" s="7" t="s">
        <v>31</v>
      </c>
      <c r="D205" s="9">
        <v>282.0</v>
      </c>
      <c r="E205" s="62" t="s">
        <v>339</v>
      </c>
      <c r="F205" s="38" t="s">
        <v>627</v>
      </c>
      <c r="G205" s="67" t="s">
        <v>628</v>
      </c>
      <c r="H205" s="9" t="s">
        <v>628</v>
      </c>
      <c r="I205" s="9" t="str">
        <f t="shared" si="8"/>
        <v>No</v>
      </c>
      <c r="J205" s="9"/>
      <c r="K205" s="10" t="s">
        <v>633</v>
      </c>
      <c r="L205" s="9" t="s">
        <v>652</v>
      </c>
      <c r="M205" s="9" t="str">
        <f t="shared" si="9"/>
        <v>Yes</v>
      </c>
      <c r="N205" s="9"/>
      <c r="O205" s="9"/>
      <c r="P205" s="9" t="s">
        <v>610</v>
      </c>
      <c r="Q205" s="9" t="s">
        <v>827</v>
      </c>
      <c r="R205" s="6"/>
      <c r="S205" s="6"/>
      <c r="T205" s="6"/>
      <c r="U205" s="6"/>
      <c r="V205" s="6"/>
      <c r="W205" s="6"/>
      <c r="X205" s="6"/>
      <c r="Y205" s="6"/>
      <c r="Z205" s="6"/>
    </row>
    <row r="206" ht="14.25" hidden="1" customHeight="1">
      <c r="A206" s="7">
        <v>167.0</v>
      </c>
      <c r="B206" s="8" t="s">
        <v>333</v>
      </c>
      <c r="C206" s="7" t="s">
        <v>31</v>
      </c>
      <c r="D206" s="9">
        <v>369.0</v>
      </c>
      <c r="E206" s="62" t="s">
        <v>340</v>
      </c>
      <c r="F206" s="38" t="s">
        <v>627</v>
      </c>
      <c r="G206" s="67" t="s">
        <v>628</v>
      </c>
      <c r="H206" s="9" t="s">
        <v>628</v>
      </c>
      <c r="I206" s="9" t="str">
        <f t="shared" si="8"/>
        <v>No</v>
      </c>
      <c r="J206" s="9"/>
      <c r="K206" s="10" t="s">
        <v>629</v>
      </c>
      <c r="L206" s="9" t="s">
        <v>652</v>
      </c>
      <c r="M206" s="9" t="str">
        <f t="shared" si="9"/>
        <v>Yes</v>
      </c>
      <c r="N206" s="9"/>
      <c r="O206" s="9"/>
      <c r="P206" s="9" t="s">
        <v>610</v>
      </c>
      <c r="Q206" s="9" t="s">
        <v>827</v>
      </c>
      <c r="R206" s="6"/>
      <c r="S206" s="6"/>
      <c r="T206" s="6"/>
      <c r="U206" s="6"/>
      <c r="V206" s="6"/>
      <c r="W206" s="6"/>
      <c r="X206" s="6"/>
      <c r="Y206" s="6"/>
      <c r="Z206" s="6"/>
    </row>
    <row r="207" ht="14.25" hidden="1" customHeight="1">
      <c r="A207" s="7">
        <v>167.0</v>
      </c>
      <c r="B207" s="8" t="s">
        <v>333</v>
      </c>
      <c r="C207" s="7" t="s">
        <v>31</v>
      </c>
      <c r="D207" s="9">
        <v>354.0</v>
      </c>
      <c r="E207" s="62" t="s">
        <v>341</v>
      </c>
      <c r="F207" s="38" t="s">
        <v>627</v>
      </c>
      <c r="G207" s="67" t="s">
        <v>628</v>
      </c>
      <c r="H207" s="9" t="s">
        <v>628</v>
      </c>
      <c r="I207" s="9" t="str">
        <f t="shared" si="8"/>
        <v>No</v>
      </c>
      <c r="J207" s="9"/>
      <c r="K207" s="10" t="s">
        <v>629</v>
      </c>
      <c r="L207" s="9" t="s">
        <v>652</v>
      </c>
      <c r="M207" s="9" t="str">
        <f t="shared" si="9"/>
        <v>Yes</v>
      </c>
      <c r="N207" s="9"/>
      <c r="O207" s="9"/>
      <c r="P207" s="9" t="s">
        <v>610</v>
      </c>
      <c r="Q207" s="9" t="s">
        <v>827</v>
      </c>
      <c r="R207" s="6"/>
      <c r="S207" s="6"/>
      <c r="T207" s="6"/>
      <c r="U207" s="6"/>
      <c r="V207" s="6"/>
      <c r="W207" s="6"/>
      <c r="X207" s="6"/>
      <c r="Y207" s="6"/>
      <c r="Z207" s="6"/>
    </row>
    <row r="208" ht="14.25" hidden="1" customHeight="1">
      <c r="A208" s="7">
        <v>168.0</v>
      </c>
      <c r="B208" s="8" t="s">
        <v>238</v>
      </c>
      <c r="C208" s="7" t="s">
        <v>31</v>
      </c>
      <c r="D208" s="9">
        <v>168.0</v>
      </c>
      <c r="E208" s="62" t="s">
        <v>239</v>
      </c>
      <c r="F208" s="38" t="s">
        <v>648</v>
      </c>
      <c r="G208" s="63" t="s">
        <v>649</v>
      </c>
      <c r="H208" s="10" t="s">
        <v>649</v>
      </c>
      <c r="I208" s="9" t="str">
        <f t="shared" si="8"/>
        <v>No</v>
      </c>
      <c r="J208" s="9"/>
      <c r="K208" s="10" t="s">
        <v>629</v>
      </c>
      <c r="L208" s="9" t="s">
        <v>629</v>
      </c>
      <c r="M208" s="9" t="str">
        <f t="shared" si="9"/>
        <v>No</v>
      </c>
      <c r="N208" s="9"/>
      <c r="O208" s="9"/>
      <c r="P208" s="9" t="s">
        <v>610</v>
      </c>
      <c r="Q208" s="9" t="s">
        <v>630</v>
      </c>
      <c r="R208" s="6"/>
      <c r="S208" s="6"/>
      <c r="T208" s="6"/>
      <c r="U208" s="6"/>
      <c r="V208" s="6"/>
      <c r="W208" s="6"/>
      <c r="X208" s="6"/>
      <c r="Y208" s="6"/>
      <c r="Z208" s="6"/>
    </row>
    <row r="209" ht="14.25" hidden="1" customHeight="1">
      <c r="A209" s="7">
        <v>169.0</v>
      </c>
      <c r="B209" s="8" t="s">
        <v>364</v>
      </c>
      <c r="C209" s="7" t="s">
        <v>31</v>
      </c>
      <c r="D209" s="9">
        <v>171.0</v>
      </c>
      <c r="E209" s="62" t="s">
        <v>365</v>
      </c>
      <c r="F209" s="38" t="s">
        <v>627</v>
      </c>
      <c r="G209" s="63" t="s">
        <v>642</v>
      </c>
      <c r="H209" s="9" t="s">
        <v>628</v>
      </c>
      <c r="I209" s="9" t="str">
        <f t="shared" si="8"/>
        <v>Yes</v>
      </c>
      <c r="J209" s="9"/>
      <c r="K209" s="10" t="s">
        <v>652</v>
      </c>
      <c r="L209" s="9" t="s">
        <v>645</v>
      </c>
      <c r="M209" s="9" t="str">
        <f t="shared" si="9"/>
        <v>Yes</v>
      </c>
      <c r="N209" s="9"/>
      <c r="O209" s="9" t="s">
        <v>828</v>
      </c>
      <c r="P209" s="9" t="s">
        <v>639</v>
      </c>
      <c r="Q209" s="9" t="s">
        <v>630</v>
      </c>
      <c r="R209" s="6"/>
      <c r="S209" s="6"/>
      <c r="T209" s="6"/>
      <c r="U209" s="6"/>
      <c r="V209" s="6"/>
      <c r="W209" s="6"/>
      <c r="X209" s="6"/>
      <c r="Y209" s="6"/>
      <c r="Z209" s="6"/>
    </row>
    <row r="210" ht="14.25" hidden="1" customHeight="1">
      <c r="A210" s="7">
        <v>169.0</v>
      </c>
      <c r="B210" s="8" t="s">
        <v>364</v>
      </c>
      <c r="C210" s="7" t="s">
        <v>31</v>
      </c>
      <c r="D210" s="9">
        <v>169.0</v>
      </c>
      <c r="E210" s="62" t="s">
        <v>366</v>
      </c>
      <c r="F210" s="38" t="s">
        <v>648</v>
      </c>
      <c r="G210" s="67" t="s">
        <v>628</v>
      </c>
      <c r="H210" s="9" t="s">
        <v>628</v>
      </c>
      <c r="I210" s="9" t="str">
        <f t="shared" si="8"/>
        <v>No</v>
      </c>
      <c r="J210" s="9"/>
      <c r="K210" s="10" t="s">
        <v>629</v>
      </c>
      <c r="L210" s="9" t="s">
        <v>645</v>
      </c>
      <c r="M210" s="9" t="str">
        <f t="shared" si="9"/>
        <v>Yes</v>
      </c>
      <c r="N210" s="9"/>
      <c r="O210" s="9" t="s">
        <v>828</v>
      </c>
      <c r="P210" s="9" t="s">
        <v>639</v>
      </c>
      <c r="Q210" s="9" t="s">
        <v>829</v>
      </c>
      <c r="R210" s="6"/>
      <c r="S210" s="6"/>
      <c r="T210" s="6"/>
      <c r="U210" s="6"/>
      <c r="V210" s="6"/>
      <c r="W210" s="6"/>
      <c r="X210" s="6"/>
      <c r="Y210" s="6"/>
      <c r="Z210" s="6"/>
    </row>
    <row r="211" ht="14.25" hidden="1" customHeight="1">
      <c r="A211" s="7">
        <v>170.0</v>
      </c>
      <c r="B211" s="8" t="s">
        <v>397</v>
      </c>
      <c r="C211" s="7" t="s">
        <v>31</v>
      </c>
      <c r="D211" s="9">
        <v>94.0</v>
      </c>
      <c r="E211" s="62" t="s">
        <v>398</v>
      </c>
      <c r="F211" s="38" t="s">
        <v>627</v>
      </c>
      <c r="G211" s="63" t="s">
        <v>642</v>
      </c>
      <c r="H211" s="10" t="s">
        <v>642</v>
      </c>
      <c r="I211" s="9" t="str">
        <f t="shared" si="8"/>
        <v>No</v>
      </c>
      <c r="J211" s="9"/>
      <c r="K211" s="10" t="s">
        <v>644</v>
      </c>
      <c r="L211" s="9" t="s">
        <v>644</v>
      </c>
      <c r="M211" s="9" t="str">
        <f t="shared" si="9"/>
        <v>No</v>
      </c>
      <c r="N211" s="9"/>
      <c r="O211" s="9"/>
      <c r="P211" s="9" t="s">
        <v>610</v>
      </c>
      <c r="Q211" s="9" t="s">
        <v>830</v>
      </c>
      <c r="R211" s="6"/>
      <c r="S211" s="6"/>
      <c r="T211" s="6"/>
      <c r="U211" s="6"/>
      <c r="V211" s="6"/>
      <c r="W211" s="6"/>
      <c r="X211" s="6"/>
      <c r="Y211" s="6"/>
      <c r="Z211" s="6"/>
    </row>
    <row r="212" ht="14.25" hidden="1" customHeight="1">
      <c r="A212" s="7">
        <v>170.0</v>
      </c>
      <c r="B212" s="8" t="s">
        <v>397</v>
      </c>
      <c r="C212" s="7" t="s">
        <v>31</v>
      </c>
      <c r="D212" s="9">
        <v>216.0</v>
      </c>
      <c r="E212" s="62" t="s">
        <v>399</v>
      </c>
      <c r="F212" s="38" t="s">
        <v>648</v>
      </c>
      <c r="G212" s="63" t="s">
        <v>642</v>
      </c>
      <c r="H212" s="10" t="s">
        <v>642</v>
      </c>
      <c r="I212" s="9" t="str">
        <f t="shared" si="8"/>
        <v>No</v>
      </c>
      <c r="J212" s="9"/>
      <c r="K212" s="10" t="s">
        <v>644</v>
      </c>
      <c r="L212" s="9" t="s">
        <v>644</v>
      </c>
      <c r="M212" s="9" t="str">
        <f t="shared" si="9"/>
        <v>No</v>
      </c>
      <c r="N212" s="9"/>
      <c r="O212" s="9"/>
      <c r="P212" s="9" t="s">
        <v>610</v>
      </c>
      <c r="Q212" s="9" t="s">
        <v>830</v>
      </c>
      <c r="R212" s="6"/>
      <c r="S212" s="6"/>
      <c r="T212" s="6"/>
      <c r="U212" s="6"/>
      <c r="V212" s="6"/>
      <c r="W212" s="6"/>
      <c r="X212" s="6"/>
      <c r="Y212" s="6"/>
      <c r="Z212" s="6"/>
    </row>
    <row r="213" ht="14.25" hidden="1" customHeight="1">
      <c r="A213" s="7">
        <v>170.0</v>
      </c>
      <c r="B213" s="8" t="s">
        <v>397</v>
      </c>
      <c r="C213" s="7" t="s">
        <v>31</v>
      </c>
      <c r="D213" s="9">
        <v>170.0</v>
      </c>
      <c r="E213" s="62" t="s">
        <v>400</v>
      </c>
      <c r="F213" s="38" t="s">
        <v>648</v>
      </c>
      <c r="G213" s="63" t="s">
        <v>642</v>
      </c>
      <c r="H213" s="10" t="s">
        <v>642</v>
      </c>
      <c r="I213" s="9" t="str">
        <f t="shared" si="8"/>
        <v>No</v>
      </c>
      <c r="J213" s="9"/>
      <c r="K213" s="10" t="s">
        <v>644</v>
      </c>
      <c r="L213" s="9" t="s">
        <v>644</v>
      </c>
      <c r="M213" s="9" t="str">
        <f t="shared" si="9"/>
        <v>No</v>
      </c>
      <c r="N213" s="9"/>
      <c r="O213" s="9"/>
      <c r="P213" s="9" t="s">
        <v>610</v>
      </c>
      <c r="Q213" s="9" t="s">
        <v>630</v>
      </c>
      <c r="R213" s="6"/>
      <c r="S213" s="6"/>
      <c r="T213" s="6"/>
      <c r="U213" s="6"/>
      <c r="V213" s="6"/>
      <c r="W213" s="6"/>
      <c r="X213" s="6"/>
      <c r="Y213" s="6"/>
      <c r="Z213" s="6"/>
    </row>
    <row r="214" ht="14.25" hidden="1" customHeight="1">
      <c r="A214" s="7">
        <v>172.0</v>
      </c>
      <c r="B214" s="8" t="s">
        <v>291</v>
      </c>
      <c r="C214" s="7" t="s">
        <v>31</v>
      </c>
      <c r="D214" s="9">
        <v>238.0</v>
      </c>
      <c r="E214" s="62" t="s">
        <v>292</v>
      </c>
      <c r="F214" s="38" t="s">
        <v>627</v>
      </c>
      <c r="G214" s="63" t="s">
        <v>642</v>
      </c>
      <c r="H214" s="9" t="s">
        <v>734</v>
      </c>
      <c r="I214" s="9" t="str">
        <f t="shared" si="8"/>
        <v>Yes</v>
      </c>
      <c r="J214" s="9"/>
      <c r="K214" s="10" t="s">
        <v>644</v>
      </c>
      <c r="L214" s="9" t="s">
        <v>652</v>
      </c>
      <c r="M214" s="9" t="str">
        <f t="shared" si="9"/>
        <v>Yes</v>
      </c>
      <c r="N214" s="9"/>
      <c r="O214" s="9"/>
      <c r="P214" s="9" t="s">
        <v>610</v>
      </c>
      <c r="Q214" s="9" t="s">
        <v>831</v>
      </c>
      <c r="R214" s="6"/>
      <c r="S214" s="6"/>
      <c r="T214" s="6"/>
      <c r="U214" s="6"/>
      <c r="V214" s="6"/>
      <c r="W214" s="6"/>
      <c r="X214" s="6"/>
      <c r="Y214" s="6"/>
      <c r="Z214" s="6"/>
    </row>
    <row r="215" ht="14.25" hidden="1" customHeight="1">
      <c r="A215" s="7">
        <v>172.0</v>
      </c>
      <c r="B215" s="8" t="s">
        <v>291</v>
      </c>
      <c r="C215" s="7" t="s">
        <v>31</v>
      </c>
      <c r="D215" s="9">
        <v>68.0</v>
      </c>
      <c r="E215" s="62" t="s">
        <v>293</v>
      </c>
      <c r="F215" s="38" t="s">
        <v>627</v>
      </c>
      <c r="G215" s="63" t="s">
        <v>642</v>
      </c>
      <c r="H215" s="9" t="s">
        <v>734</v>
      </c>
      <c r="I215" s="9" t="str">
        <f t="shared" si="8"/>
        <v>Yes</v>
      </c>
      <c r="J215" s="9"/>
      <c r="K215" s="10" t="s">
        <v>644</v>
      </c>
      <c r="L215" s="9" t="s">
        <v>652</v>
      </c>
      <c r="M215" s="9" t="str">
        <f t="shared" si="9"/>
        <v>Yes</v>
      </c>
      <c r="N215" s="9"/>
      <c r="O215" s="9"/>
      <c r="P215" s="9" t="s">
        <v>610</v>
      </c>
      <c r="Q215" s="9" t="s">
        <v>630</v>
      </c>
      <c r="R215" s="6"/>
      <c r="S215" s="6"/>
      <c r="T215" s="6"/>
      <c r="U215" s="6"/>
      <c r="V215" s="6"/>
      <c r="W215" s="6"/>
      <c r="X215" s="6"/>
      <c r="Y215" s="6"/>
      <c r="Z215" s="6"/>
    </row>
    <row r="216" ht="14.25" hidden="1" customHeight="1">
      <c r="A216" s="7">
        <v>172.0</v>
      </c>
      <c r="B216" s="8" t="s">
        <v>291</v>
      </c>
      <c r="C216" s="7" t="s">
        <v>31</v>
      </c>
      <c r="D216" s="9">
        <v>172.0</v>
      </c>
      <c r="E216" s="62" t="s">
        <v>294</v>
      </c>
      <c r="F216" s="38" t="s">
        <v>627</v>
      </c>
      <c r="G216" s="63" t="s">
        <v>642</v>
      </c>
      <c r="H216" s="9" t="s">
        <v>734</v>
      </c>
      <c r="I216" s="9" t="str">
        <f t="shared" si="8"/>
        <v>Yes</v>
      </c>
      <c r="J216" s="9"/>
      <c r="K216" s="10" t="s">
        <v>644</v>
      </c>
      <c r="L216" s="9" t="s">
        <v>652</v>
      </c>
      <c r="M216" s="9" t="str">
        <f t="shared" si="9"/>
        <v>Yes</v>
      </c>
      <c r="N216" s="81"/>
      <c r="O216" s="9"/>
      <c r="P216" s="9" t="s">
        <v>610</v>
      </c>
      <c r="Q216" s="9" t="s">
        <v>630</v>
      </c>
      <c r="R216" s="6"/>
      <c r="S216" s="6"/>
      <c r="T216" s="6"/>
      <c r="U216" s="6"/>
      <c r="V216" s="6"/>
      <c r="W216" s="6"/>
      <c r="X216" s="6"/>
      <c r="Y216" s="6"/>
      <c r="Z216" s="6"/>
    </row>
    <row r="217" ht="14.25" hidden="1" customHeight="1">
      <c r="A217" s="7">
        <v>180.0</v>
      </c>
      <c r="B217" s="8" t="s">
        <v>24</v>
      </c>
      <c r="C217" s="7" t="s">
        <v>25</v>
      </c>
      <c r="D217" s="9">
        <v>180.0</v>
      </c>
      <c r="E217" s="62" t="s">
        <v>24</v>
      </c>
      <c r="F217" s="38" t="s">
        <v>631</v>
      </c>
      <c r="G217" s="67" t="s">
        <v>628</v>
      </c>
      <c r="H217" s="9" t="s">
        <v>628</v>
      </c>
      <c r="I217" s="9" t="str">
        <f t="shared" si="8"/>
        <v>No</v>
      </c>
      <c r="J217" s="9" t="s">
        <v>832</v>
      </c>
      <c r="K217" s="10" t="s">
        <v>633</v>
      </c>
      <c r="L217" s="9" t="s">
        <v>633</v>
      </c>
      <c r="M217" s="9" t="str">
        <f t="shared" si="9"/>
        <v>No</v>
      </c>
      <c r="N217" s="6"/>
      <c r="O217" s="9"/>
      <c r="P217" s="9" t="s">
        <v>639</v>
      </c>
      <c r="Q217" s="9" t="s">
        <v>833</v>
      </c>
      <c r="R217" s="6"/>
      <c r="S217" s="6"/>
      <c r="T217" s="6"/>
      <c r="U217" s="6"/>
      <c r="V217" s="6"/>
      <c r="W217" s="6"/>
      <c r="X217" s="6"/>
      <c r="Y217" s="6"/>
      <c r="Z217" s="6"/>
    </row>
    <row r="218" ht="14.25" hidden="1" customHeight="1">
      <c r="A218" s="7">
        <v>180.0</v>
      </c>
      <c r="B218" s="8" t="s">
        <v>24</v>
      </c>
      <c r="C218" s="7" t="s">
        <v>25</v>
      </c>
      <c r="D218" s="9">
        <v>208.0</v>
      </c>
      <c r="E218" s="62" t="s">
        <v>26</v>
      </c>
      <c r="F218" s="38" t="s">
        <v>648</v>
      </c>
      <c r="G218" s="63" t="s">
        <v>649</v>
      </c>
      <c r="H218" s="10" t="s">
        <v>649</v>
      </c>
      <c r="I218" s="9" t="str">
        <f t="shared" si="8"/>
        <v>No</v>
      </c>
      <c r="J218" s="9"/>
      <c r="K218" s="10" t="s">
        <v>633</v>
      </c>
      <c r="L218" s="9" t="s">
        <v>633</v>
      </c>
      <c r="M218" s="9" t="str">
        <f t="shared" si="9"/>
        <v>No</v>
      </c>
      <c r="N218" s="9"/>
      <c r="O218" s="9"/>
      <c r="P218" s="9" t="s">
        <v>639</v>
      </c>
      <c r="Q218" s="9" t="s">
        <v>833</v>
      </c>
      <c r="R218" s="6"/>
      <c r="S218" s="6"/>
      <c r="T218" s="6"/>
      <c r="U218" s="6"/>
      <c r="V218" s="6"/>
      <c r="W218" s="6"/>
      <c r="X218" s="6"/>
      <c r="Y218" s="6"/>
      <c r="Z218" s="6"/>
    </row>
    <row r="219" ht="14.25" hidden="1" customHeight="1">
      <c r="A219" s="7">
        <v>180.0</v>
      </c>
      <c r="B219" s="8" t="s">
        <v>24</v>
      </c>
      <c r="C219" s="7" t="s">
        <v>25</v>
      </c>
      <c r="D219" s="9">
        <v>287.0</v>
      </c>
      <c r="E219" s="62" t="s">
        <v>27</v>
      </c>
      <c r="F219" s="38" t="s">
        <v>631</v>
      </c>
      <c r="G219" s="67" t="s">
        <v>628</v>
      </c>
      <c r="H219" s="9" t="s">
        <v>834</v>
      </c>
      <c r="I219" s="9" t="str">
        <f t="shared" si="8"/>
        <v>Yes</v>
      </c>
      <c r="J219" s="9" t="s">
        <v>832</v>
      </c>
      <c r="K219" s="10" t="s">
        <v>633</v>
      </c>
      <c r="L219" s="9" t="s">
        <v>633</v>
      </c>
      <c r="M219" s="9" t="str">
        <f t="shared" si="9"/>
        <v>No</v>
      </c>
      <c r="N219" s="9"/>
      <c r="O219" s="9"/>
      <c r="P219" s="9" t="s">
        <v>639</v>
      </c>
      <c r="Q219" s="9" t="s">
        <v>630</v>
      </c>
      <c r="R219" s="6"/>
      <c r="S219" s="6"/>
      <c r="T219" s="6"/>
      <c r="U219" s="6"/>
      <c r="V219" s="6"/>
      <c r="W219" s="6"/>
      <c r="X219" s="6"/>
      <c r="Y219" s="6"/>
      <c r="Z219" s="6"/>
    </row>
    <row r="220" ht="14.25" hidden="1" customHeight="1">
      <c r="A220" s="7">
        <v>182.0</v>
      </c>
      <c r="B220" s="8" t="s">
        <v>467</v>
      </c>
      <c r="C220" s="7" t="s">
        <v>31</v>
      </c>
      <c r="D220" s="9">
        <v>146.0</v>
      </c>
      <c r="E220" s="62" t="s">
        <v>468</v>
      </c>
      <c r="F220" s="38" t="s">
        <v>631</v>
      </c>
      <c r="G220" s="63" t="s">
        <v>782</v>
      </c>
      <c r="H220" s="9" t="s">
        <v>628</v>
      </c>
      <c r="I220" s="9" t="str">
        <f t="shared" si="8"/>
        <v>Yes</v>
      </c>
      <c r="J220" s="9"/>
      <c r="K220" s="10" t="s">
        <v>629</v>
      </c>
      <c r="L220" s="9" t="s">
        <v>629</v>
      </c>
      <c r="M220" s="9" t="str">
        <f t="shared" si="9"/>
        <v>No</v>
      </c>
      <c r="N220" s="9"/>
      <c r="O220" s="9"/>
      <c r="P220" s="9" t="s">
        <v>610</v>
      </c>
      <c r="Q220" s="9" t="s">
        <v>835</v>
      </c>
      <c r="R220" s="6"/>
      <c r="S220" s="6"/>
      <c r="T220" s="6"/>
      <c r="U220" s="6"/>
      <c r="V220" s="6"/>
      <c r="W220" s="6"/>
      <c r="X220" s="6"/>
      <c r="Y220" s="6"/>
      <c r="Z220" s="6"/>
    </row>
    <row r="221" ht="14.25" hidden="1" customHeight="1">
      <c r="A221" s="7">
        <v>182.0</v>
      </c>
      <c r="B221" s="8" t="s">
        <v>467</v>
      </c>
      <c r="C221" s="7" t="s">
        <v>31</v>
      </c>
      <c r="D221" s="9">
        <v>182.0</v>
      </c>
      <c r="E221" s="62" t="s">
        <v>469</v>
      </c>
      <c r="F221" s="38" t="s">
        <v>648</v>
      </c>
      <c r="G221" s="63" t="s">
        <v>649</v>
      </c>
      <c r="H221" s="9" t="s">
        <v>628</v>
      </c>
      <c r="I221" s="9" t="str">
        <f t="shared" si="8"/>
        <v>Yes</v>
      </c>
      <c r="J221" s="9"/>
      <c r="K221" s="10" t="s">
        <v>629</v>
      </c>
      <c r="L221" s="9" t="s">
        <v>629</v>
      </c>
      <c r="M221" s="9" t="str">
        <f t="shared" si="9"/>
        <v>No</v>
      </c>
      <c r="N221" s="9"/>
      <c r="O221" s="9"/>
      <c r="P221" s="9" t="s">
        <v>639</v>
      </c>
      <c r="Q221" s="9" t="s">
        <v>770</v>
      </c>
      <c r="R221" s="6"/>
      <c r="S221" s="6"/>
      <c r="T221" s="6"/>
      <c r="U221" s="6"/>
      <c r="V221" s="6"/>
      <c r="W221" s="6"/>
      <c r="X221" s="6"/>
      <c r="Y221" s="6"/>
      <c r="Z221" s="6"/>
    </row>
    <row r="222" ht="14.25" hidden="1" customHeight="1">
      <c r="A222" s="7">
        <v>186.0</v>
      </c>
      <c r="B222" s="8" t="s">
        <v>240</v>
      </c>
      <c r="C222" s="7" t="s">
        <v>40</v>
      </c>
      <c r="D222" s="9">
        <v>54.0</v>
      </c>
      <c r="E222" s="62" t="s">
        <v>241</v>
      </c>
      <c r="F222" s="38" t="s">
        <v>648</v>
      </c>
      <c r="G222" s="63" t="s">
        <v>524</v>
      </c>
      <c r="H222" s="10" t="s">
        <v>524</v>
      </c>
      <c r="I222" s="9"/>
      <c r="J222" s="9"/>
      <c r="K222" s="82" t="s">
        <v>836</v>
      </c>
      <c r="L222" s="9" t="s">
        <v>645</v>
      </c>
      <c r="M222" s="9"/>
      <c r="N222" s="9"/>
      <c r="O222" s="9"/>
      <c r="P222" s="9" t="s">
        <v>610</v>
      </c>
      <c r="Q222" s="9" t="s">
        <v>837</v>
      </c>
      <c r="R222" s="6"/>
      <c r="S222" s="6"/>
      <c r="T222" s="6"/>
      <c r="U222" s="6"/>
      <c r="V222" s="6"/>
      <c r="W222" s="6"/>
      <c r="X222" s="6"/>
      <c r="Y222" s="6"/>
      <c r="Z222" s="6"/>
    </row>
    <row r="223" ht="14.25" hidden="1" customHeight="1">
      <c r="A223" s="7">
        <v>186.0</v>
      </c>
      <c r="B223" s="8" t="s">
        <v>240</v>
      </c>
      <c r="C223" s="7" t="s">
        <v>40</v>
      </c>
      <c r="D223" s="9">
        <v>186.0</v>
      </c>
      <c r="E223" s="62" t="s">
        <v>242</v>
      </c>
      <c r="F223" s="38" t="s">
        <v>648</v>
      </c>
      <c r="G223" s="63" t="s">
        <v>649</v>
      </c>
      <c r="H223" s="10" t="s">
        <v>649</v>
      </c>
      <c r="I223" s="9" t="str">
        <f t="shared" ref="I223:I301" si="10">IF(G223=H223,"No","Yes")</f>
        <v>No</v>
      </c>
      <c r="J223" s="9"/>
      <c r="K223" s="10" t="s">
        <v>636</v>
      </c>
      <c r="L223" s="9" t="s">
        <v>636</v>
      </c>
      <c r="M223" s="9" t="str">
        <f t="shared" ref="M223:M301" si="11">IF(K223=L223,"No","Yes")</f>
        <v>No</v>
      </c>
      <c r="N223" s="9"/>
      <c r="O223" s="33" t="s">
        <v>838</v>
      </c>
      <c r="P223" s="9" t="s">
        <v>610</v>
      </c>
      <c r="Q223" s="33" t="s">
        <v>630</v>
      </c>
      <c r="R223" s="6"/>
      <c r="S223" s="6"/>
      <c r="T223" s="6"/>
      <c r="U223" s="6"/>
      <c r="V223" s="6"/>
      <c r="W223" s="6"/>
      <c r="X223" s="6"/>
      <c r="Y223" s="6"/>
      <c r="Z223" s="6"/>
    </row>
    <row r="224" ht="14.25" hidden="1" customHeight="1">
      <c r="A224" s="7">
        <v>186.0</v>
      </c>
      <c r="B224" s="8" t="s">
        <v>240</v>
      </c>
      <c r="C224" s="7" t="s">
        <v>40</v>
      </c>
      <c r="D224" s="9">
        <v>201.0</v>
      </c>
      <c r="E224" s="62" t="s">
        <v>243</v>
      </c>
      <c r="F224" s="38" t="s">
        <v>631</v>
      </c>
      <c r="G224" s="83" t="s">
        <v>524</v>
      </c>
      <c r="H224" s="84" t="s">
        <v>524</v>
      </c>
      <c r="I224" s="9" t="str">
        <f t="shared" si="10"/>
        <v>No</v>
      </c>
      <c r="J224" s="9"/>
      <c r="K224" s="10" t="s">
        <v>636</v>
      </c>
      <c r="L224" s="9" t="s">
        <v>645</v>
      </c>
      <c r="M224" s="9" t="str">
        <f t="shared" si="11"/>
        <v>Yes</v>
      </c>
      <c r="N224" s="9"/>
      <c r="O224" s="9"/>
      <c r="P224" s="9" t="s">
        <v>610</v>
      </c>
      <c r="Q224" s="9" t="s">
        <v>837</v>
      </c>
      <c r="R224" s="6"/>
      <c r="S224" s="6"/>
      <c r="T224" s="6"/>
      <c r="U224" s="6"/>
      <c r="V224" s="6"/>
      <c r="W224" s="6"/>
      <c r="X224" s="6"/>
      <c r="Y224" s="6"/>
      <c r="Z224" s="6"/>
    </row>
    <row r="225" ht="30.75" hidden="1" customHeight="1">
      <c r="A225" s="7">
        <v>186.0</v>
      </c>
      <c r="B225" s="8" t="s">
        <v>240</v>
      </c>
      <c r="C225" s="7" t="s">
        <v>40</v>
      </c>
      <c r="D225" s="9">
        <v>143.0</v>
      </c>
      <c r="E225" s="62" t="s">
        <v>244</v>
      </c>
      <c r="F225" s="38" t="s">
        <v>631</v>
      </c>
      <c r="G225" s="83" t="s">
        <v>524</v>
      </c>
      <c r="H225" s="84" t="s">
        <v>524</v>
      </c>
      <c r="I225" s="9" t="str">
        <f t="shared" si="10"/>
        <v>No</v>
      </c>
      <c r="J225" s="9"/>
      <c r="K225" s="10" t="s">
        <v>633</v>
      </c>
      <c r="L225" s="9" t="s">
        <v>645</v>
      </c>
      <c r="M225" s="9" t="str">
        <f t="shared" si="11"/>
        <v>Yes</v>
      </c>
      <c r="N225" s="9"/>
      <c r="O225" s="9"/>
      <c r="P225" s="9" t="s">
        <v>610</v>
      </c>
      <c r="Q225" s="9" t="s">
        <v>837</v>
      </c>
      <c r="R225" s="6"/>
      <c r="S225" s="6"/>
      <c r="T225" s="6"/>
      <c r="U225" s="6"/>
      <c r="V225" s="6"/>
      <c r="W225" s="6"/>
      <c r="X225" s="6"/>
      <c r="Y225" s="6"/>
      <c r="Z225" s="6"/>
    </row>
    <row r="226" ht="14.25" hidden="1" customHeight="1">
      <c r="A226" s="13">
        <v>194.0</v>
      </c>
      <c r="B226" s="14" t="s">
        <v>310</v>
      </c>
      <c r="C226" s="13" t="s">
        <v>31</v>
      </c>
      <c r="D226" s="15">
        <v>194.0</v>
      </c>
      <c r="E226" s="56" t="s">
        <v>311</v>
      </c>
      <c r="F226" s="57" t="s">
        <v>648</v>
      </c>
      <c r="G226" s="58" t="s">
        <v>649</v>
      </c>
      <c r="H226" s="16" t="s">
        <v>649</v>
      </c>
      <c r="I226" s="15" t="str">
        <f t="shared" si="10"/>
        <v>No</v>
      </c>
      <c r="J226" s="15"/>
      <c r="K226" s="16" t="s">
        <v>629</v>
      </c>
      <c r="L226" s="15" t="s">
        <v>629</v>
      </c>
      <c r="M226" s="15" t="str">
        <f t="shared" si="11"/>
        <v>No</v>
      </c>
      <c r="N226" s="15"/>
      <c r="O226" s="15"/>
      <c r="P226" s="15" t="s">
        <v>610</v>
      </c>
      <c r="Q226" s="15" t="s">
        <v>630</v>
      </c>
      <c r="R226" s="6"/>
      <c r="S226" s="6"/>
      <c r="T226" s="6"/>
      <c r="U226" s="6"/>
      <c r="V226" s="6"/>
      <c r="W226" s="6"/>
      <c r="X226" s="6"/>
      <c r="Y226" s="6"/>
      <c r="Z226" s="6"/>
    </row>
    <row r="227" ht="14.25" hidden="1" customHeight="1">
      <c r="A227" s="7">
        <v>194.0</v>
      </c>
      <c r="B227" s="8" t="s">
        <v>310</v>
      </c>
      <c r="C227" s="7" t="s">
        <v>31</v>
      </c>
      <c r="D227" s="9">
        <v>315.0</v>
      </c>
      <c r="E227" s="62" t="s">
        <v>312</v>
      </c>
      <c r="F227" s="38" t="s">
        <v>627</v>
      </c>
      <c r="G227" s="63" t="s">
        <v>839</v>
      </c>
      <c r="H227" s="9" t="s">
        <v>840</v>
      </c>
      <c r="I227" s="9" t="str">
        <f t="shared" si="10"/>
        <v>Yes</v>
      </c>
      <c r="J227" s="9" t="s">
        <v>841</v>
      </c>
      <c r="K227" s="10" t="s">
        <v>652</v>
      </c>
      <c r="L227" s="9" t="s">
        <v>652</v>
      </c>
      <c r="M227" s="9" t="str">
        <f t="shared" si="11"/>
        <v>No</v>
      </c>
      <c r="N227" s="9"/>
      <c r="O227" s="9"/>
      <c r="P227" s="9" t="s">
        <v>610</v>
      </c>
      <c r="Q227" s="9" t="s">
        <v>842</v>
      </c>
      <c r="R227" s="6"/>
      <c r="S227" s="6"/>
      <c r="T227" s="6"/>
      <c r="U227" s="6"/>
      <c r="V227" s="6"/>
      <c r="W227" s="6"/>
      <c r="X227" s="6"/>
      <c r="Y227" s="6"/>
      <c r="Z227" s="6"/>
    </row>
    <row r="228" ht="14.25" hidden="1" customHeight="1">
      <c r="A228" s="7">
        <v>197.0</v>
      </c>
      <c r="B228" s="8" t="s">
        <v>151</v>
      </c>
      <c r="C228" s="7" t="s">
        <v>25</v>
      </c>
      <c r="D228" s="9">
        <v>202.0</v>
      </c>
      <c r="E228" s="62" t="s">
        <v>152</v>
      </c>
      <c r="F228" s="38" t="s">
        <v>648</v>
      </c>
      <c r="G228" s="63" t="s">
        <v>649</v>
      </c>
      <c r="H228" s="10" t="s">
        <v>649</v>
      </c>
      <c r="I228" s="9" t="str">
        <f t="shared" si="10"/>
        <v>No</v>
      </c>
      <c r="J228" s="9"/>
      <c r="K228" s="10" t="s">
        <v>629</v>
      </c>
      <c r="L228" s="9" t="s">
        <v>629</v>
      </c>
      <c r="M228" s="9" t="str">
        <f t="shared" si="11"/>
        <v>No</v>
      </c>
      <c r="N228" s="9"/>
      <c r="O228" s="9"/>
      <c r="P228" s="9" t="s">
        <v>610</v>
      </c>
      <c r="Q228" s="9" t="s">
        <v>843</v>
      </c>
      <c r="R228" s="6"/>
      <c r="S228" s="6"/>
      <c r="T228" s="6"/>
      <c r="U228" s="6"/>
      <c r="V228" s="6"/>
      <c r="W228" s="6"/>
      <c r="X228" s="6"/>
      <c r="Y228" s="6"/>
      <c r="Z228" s="6"/>
    </row>
    <row r="229" ht="14.25" hidden="1" customHeight="1">
      <c r="A229" s="7">
        <v>197.0</v>
      </c>
      <c r="B229" s="8" t="s">
        <v>151</v>
      </c>
      <c r="C229" s="7" t="s">
        <v>25</v>
      </c>
      <c r="D229" s="9">
        <v>197.0</v>
      </c>
      <c r="E229" s="62" t="s">
        <v>153</v>
      </c>
      <c r="F229" s="38" t="s">
        <v>648</v>
      </c>
      <c r="G229" s="63" t="s">
        <v>649</v>
      </c>
      <c r="H229" s="10" t="s">
        <v>649</v>
      </c>
      <c r="I229" s="9" t="str">
        <f t="shared" si="10"/>
        <v>No</v>
      </c>
      <c r="J229" s="9"/>
      <c r="K229" s="10" t="s">
        <v>677</v>
      </c>
      <c r="L229" s="9" t="s">
        <v>677</v>
      </c>
      <c r="M229" s="9" t="str">
        <f t="shared" si="11"/>
        <v>No</v>
      </c>
      <c r="N229" s="9"/>
      <c r="O229" s="9"/>
      <c r="P229" s="9" t="s">
        <v>610</v>
      </c>
      <c r="Q229" s="9" t="s">
        <v>630</v>
      </c>
      <c r="R229" s="6"/>
      <c r="S229" s="6"/>
      <c r="T229" s="6"/>
      <c r="U229" s="6"/>
      <c r="V229" s="6"/>
      <c r="W229" s="6"/>
      <c r="X229" s="6"/>
      <c r="Y229" s="6"/>
      <c r="Z229" s="6"/>
    </row>
    <row r="230" ht="14.25" hidden="1" customHeight="1">
      <c r="A230" s="7">
        <v>221.0</v>
      </c>
      <c r="B230" s="8" t="s">
        <v>390</v>
      </c>
      <c r="C230" s="7" t="s">
        <v>31</v>
      </c>
      <c r="D230" s="9">
        <v>221.0</v>
      </c>
      <c r="E230" s="62" t="s">
        <v>391</v>
      </c>
      <c r="F230" s="38" t="s">
        <v>648</v>
      </c>
      <c r="G230" s="63" t="s">
        <v>649</v>
      </c>
      <c r="H230" s="10" t="s">
        <v>649</v>
      </c>
      <c r="I230" s="9" t="str">
        <f t="shared" si="10"/>
        <v>No</v>
      </c>
      <c r="J230" s="9"/>
      <c r="K230" s="10" t="s">
        <v>652</v>
      </c>
      <c r="L230" s="9" t="s">
        <v>652</v>
      </c>
      <c r="M230" s="9" t="str">
        <f t="shared" si="11"/>
        <v>No</v>
      </c>
      <c r="N230" s="9"/>
      <c r="O230" s="9"/>
      <c r="P230" s="9" t="s">
        <v>610</v>
      </c>
      <c r="Q230" s="9" t="s">
        <v>630</v>
      </c>
      <c r="R230" s="6"/>
      <c r="S230" s="6"/>
      <c r="T230" s="6"/>
      <c r="U230" s="6"/>
      <c r="V230" s="6"/>
      <c r="W230" s="6"/>
      <c r="X230" s="6"/>
      <c r="Y230" s="6"/>
      <c r="Z230" s="6"/>
    </row>
    <row r="231" ht="14.25" hidden="1" customHeight="1">
      <c r="A231" s="7">
        <v>221.0</v>
      </c>
      <c r="B231" s="8" t="s">
        <v>390</v>
      </c>
      <c r="C231" s="7" t="s">
        <v>31</v>
      </c>
      <c r="D231" s="9">
        <v>333.0</v>
      </c>
      <c r="E231" s="62" t="s">
        <v>392</v>
      </c>
      <c r="F231" s="38" t="s">
        <v>631</v>
      </c>
      <c r="G231" s="63" t="s">
        <v>844</v>
      </c>
      <c r="H231" s="63" t="s">
        <v>844</v>
      </c>
      <c r="I231" s="9" t="str">
        <f t="shared" si="10"/>
        <v>No</v>
      </c>
      <c r="J231" s="9"/>
      <c r="K231" s="10" t="s">
        <v>652</v>
      </c>
      <c r="L231" s="9" t="s">
        <v>652</v>
      </c>
      <c r="M231" s="9" t="str">
        <f t="shared" si="11"/>
        <v>No</v>
      </c>
      <c r="N231" s="9"/>
      <c r="O231" s="9" t="s">
        <v>845</v>
      </c>
      <c r="P231" s="9" t="s">
        <v>610</v>
      </c>
      <c r="Q231" s="9" t="s">
        <v>846</v>
      </c>
      <c r="R231" s="6"/>
      <c r="S231" s="6"/>
      <c r="T231" s="6"/>
      <c r="U231" s="6"/>
      <c r="V231" s="6"/>
      <c r="W231" s="6"/>
      <c r="X231" s="6"/>
      <c r="Y231" s="6"/>
      <c r="Z231" s="6"/>
    </row>
    <row r="232" ht="14.25" hidden="1" customHeight="1">
      <c r="A232" s="7">
        <v>234.0</v>
      </c>
      <c r="B232" s="8" t="s">
        <v>404</v>
      </c>
      <c r="C232" s="7" t="s">
        <v>31</v>
      </c>
      <c r="D232" s="9">
        <v>234.0</v>
      </c>
      <c r="E232" s="62" t="s">
        <v>405</v>
      </c>
      <c r="F232" s="38" t="s">
        <v>648</v>
      </c>
      <c r="G232" s="63" t="s">
        <v>649</v>
      </c>
      <c r="H232" s="10" t="s">
        <v>649</v>
      </c>
      <c r="I232" s="9" t="str">
        <f t="shared" si="10"/>
        <v>No</v>
      </c>
      <c r="J232" s="9" t="s">
        <v>524</v>
      </c>
      <c r="K232" s="10" t="s">
        <v>636</v>
      </c>
      <c r="L232" s="9" t="s">
        <v>847</v>
      </c>
      <c r="M232" s="9" t="str">
        <f t="shared" si="11"/>
        <v>Yes</v>
      </c>
      <c r="N232" s="9"/>
      <c r="O232" s="9"/>
      <c r="P232" s="9" t="s">
        <v>610</v>
      </c>
      <c r="Q232" s="9" t="s">
        <v>630</v>
      </c>
      <c r="R232" s="6"/>
      <c r="S232" s="6"/>
      <c r="T232" s="6"/>
      <c r="U232" s="6"/>
      <c r="V232" s="6"/>
      <c r="W232" s="6"/>
      <c r="X232" s="6"/>
      <c r="Y232" s="6"/>
      <c r="Z232" s="6"/>
    </row>
    <row r="233" ht="14.25" hidden="1" customHeight="1">
      <c r="A233" s="13">
        <v>359.0</v>
      </c>
      <c r="B233" s="14" t="s">
        <v>223</v>
      </c>
      <c r="C233" s="13" t="s">
        <v>35</v>
      </c>
      <c r="D233" s="15">
        <v>559.0</v>
      </c>
      <c r="E233" s="64" t="s">
        <v>231</v>
      </c>
      <c r="F233" s="38"/>
      <c r="G233" s="65"/>
      <c r="H233" s="15"/>
      <c r="I233" s="15" t="str">
        <f t="shared" si="10"/>
        <v>No</v>
      </c>
      <c r="J233" s="15"/>
      <c r="K233" s="16"/>
      <c r="L233" s="15"/>
      <c r="M233" s="15" t="str">
        <f t="shared" si="11"/>
        <v>No</v>
      </c>
      <c r="N233" s="15"/>
      <c r="O233" s="15"/>
      <c r="P233" s="15"/>
      <c r="Q233" s="15"/>
      <c r="R233" s="6"/>
      <c r="S233" s="6"/>
      <c r="T233" s="6"/>
      <c r="U233" s="6"/>
      <c r="V233" s="6"/>
      <c r="W233" s="6"/>
      <c r="X233" s="6"/>
      <c r="Y233" s="6"/>
      <c r="Z233" s="6"/>
    </row>
    <row r="234" ht="14.25" hidden="1" customHeight="1">
      <c r="A234" s="7">
        <v>153.0</v>
      </c>
      <c r="B234" s="8" t="s">
        <v>386</v>
      </c>
      <c r="C234" s="7" t="s">
        <v>35</v>
      </c>
      <c r="D234" s="9">
        <v>153.0</v>
      </c>
      <c r="E234" s="59" t="s">
        <v>389</v>
      </c>
      <c r="F234" s="38" t="s">
        <v>627</v>
      </c>
      <c r="G234" s="61" t="s">
        <v>628</v>
      </c>
      <c r="H234" s="9" t="s">
        <v>628</v>
      </c>
      <c r="I234" s="9" t="str">
        <f t="shared" si="10"/>
        <v>No</v>
      </c>
      <c r="J234" s="9" t="s">
        <v>627</v>
      </c>
      <c r="K234" s="10" t="s">
        <v>629</v>
      </c>
      <c r="L234" s="9" t="s">
        <v>629</v>
      </c>
      <c r="M234" s="9" t="str">
        <f t="shared" si="11"/>
        <v>No</v>
      </c>
      <c r="N234" s="9"/>
      <c r="O234" s="9"/>
      <c r="P234" s="9" t="s">
        <v>639</v>
      </c>
      <c r="Q234" s="9" t="s">
        <v>630</v>
      </c>
      <c r="R234" s="6"/>
      <c r="S234" s="6"/>
      <c r="T234" s="6"/>
      <c r="U234" s="6"/>
      <c r="V234" s="6"/>
      <c r="W234" s="6"/>
      <c r="X234" s="6"/>
      <c r="Y234" s="6"/>
      <c r="Z234" s="6"/>
    </row>
    <row r="235" ht="14.25" hidden="1" customHeight="1">
      <c r="A235" s="7">
        <v>97.0</v>
      </c>
      <c r="B235" s="8" t="s">
        <v>401</v>
      </c>
      <c r="C235" s="7" t="s">
        <v>35</v>
      </c>
      <c r="D235" s="9">
        <v>97.0</v>
      </c>
      <c r="E235" s="62" t="s">
        <v>403</v>
      </c>
      <c r="F235" s="38" t="s">
        <v>648</v>
      </c>
      <c r="G235" s="63" t="s">
        <v>649</v>
      </c>
      <c r="H235" s="10" t="s">
        <v>649</v>
      </c>
      <c r="I235" s="9" t="str">
        <f t="shared" si="10"/>
        <v>No</v>
      </c>
      <c r="J235" s="9" t="s">
        <v>524</v>
      </c>
      <c r="K235" s="10" t="s">
        <v>633</v>
      </c>
      <c r="L235" s="9" t="s">
        <v>633</v>
      </c>
      <c r="M235" s="9" t="str">
        <f t="shared" si="11"/>
        <v>No</v>
      </c>
      <c r="N235" s="9"/>
      <c r="O235" s="9" t="s">
        <v>848</v>
      </c>
      <c r="P235" s="9" t="s">
        <v>610</v>
      </c>
      <c r="Q235" s="9" t="s">
        <v>630</v>
      </c>
      <c r="R235" s="6"/>
      <c r="S235" s="6"/>
      <c r="T235" s="6"/>
      <c r="U235" s="6"/>
      <c r="V235" s="6"/>
      <c r="W235" s="6"/>
      <c r="X235" s="6"/>
      <c r="Y235" s="6"/>
      <c r="Z235" s="6"/>
    </row>
    <row r="236" ht="14.25" hidden="1" customHeight="1">
      <c r="A236" s="7">
        <v>155.0</v>
      </c>
      <c r="B236" s="26" t="s">
        <v>454</v>
      </c>
      <c r="C236" s="7" t="s">
        <v>35</v>
      </c>
      <c r="D236" s="9">
        <v>268.0</v>
      </c>
      <c r="E236" s="62" t="s">
        <v>457</v>
      </c>
      <c r="F236" s="38" t="s">
        <v>627</v>
      </c>
      <c r="G236" s="67" t="s">
        <v>628</v>
      </c>
      <c r="H236" s="9" t="s">
        <v>628</v>
      </c>
      <c r="I236" s="9" t="str">
        <f t="shared" si="10"/>
        <v>No</v>
      </c>
      <c r="J236" s="9" t="s">
        <v>524</v>
      </c>
      <c r="K236" s="10" t="s">
        <v>633</v>
      </c>
      <c r="L236" s="9" t="s">
        <v>633</v>
      </c>
      <c r="M236" s="9" t="str">
        <f t="shared" si="11"/>
        <v>No</v>
      </c>
      <c r="N236" s="9"/>
      <c r="O236" s="9"/>
      <c r="P236" s="9" t="s">
        <v>639</v>
      </c>
      <c r="Q236" s="9" t="s">
        <v>807</v>
      </c>
      <c r="R236" s="6"/>
      <c r="S236" s="6"/>
      <c r="T236" s="6"/>
      <c r="U236" s="6"/>
      <c r="V236" s="6"/>
      <c r="W236" s="6"/>
      <c r="X236" s="6"/>
      <c r="Y236" s="6"/>
      <c r="Z236" s="6"/>
    </row>
    <row r="237" ht="14.25" hidden="1" customHeight="1">
      <c r="A237" s="7">
        <v>76.0</v>
      </c>
      <c r="B237" s="8" t="s">
        <v>232</v>
      </c>
      <c r="C237" s="7" t="s">
        <v>35</v>
      </c>
      <c r="D237" s="9">
        <v>266.0</v>
      </c>
      <c r="E237" s="62" t="s">
        <v>235</v>
      </c>
      <c r="F237" s="38" t="s">
        <v>627</v>
      </c>
      <c r="G237" s="63" t="s">
        <v>773</v>
      </c>
      <c r="H237" s="9" t="s">
        <v>773</v>
      </c>
      <c r="I237" s="9" t="str">
        <f t="shared" si="10"/>
        <v>No</v>
      </c>
      <c r="J237" s="9" t="s">
        <v>524</v>
      </c>
      <c r="K237" s="10" t="s">
        <v>636</v>
      </c>
      <c r="L237" s="9" t="s">
        <v>636</v>
      </c>
      <c r="M237" s="9" t="str">
        <f t="shared" si="11"/>
        <v>No</v>
      </c>
      <c r="N237" s="9"/>
      <c r="O237" s="9" t="s">
        <v>772</v>
      </c>
      <c r="P237" s="9" t="s">
        <v>610</v>
      </c>
      <c r="Q237" s="9" t="s">
        <v>774</v>
      </c>
      <c r="R237" s="6"/>
      <c r="S237" s="6"/>
      <c r="T237" s="6"/>
      <c r="U237" s="6"/>
      <c r="V237" s="6"/>
      <c r="W237" s="6"/>
      <c r="X237" s="6"/>
      <c r="Y237" s="6"/>
      <c r="Z237" s="6"/>
    </row>
    <row r="238" ht="14.25" hidden="1" customHeight="1">
      <c r="A238" s="7">
        <v>243.0</v>
      </c>
      <c r="B238" s="8" t="s">
        <v>68</v>
      </c>
      <c r="C238" s="7" t="s">
        <v>31</v>
      </c>
      <c r="D238" s="9">
        <v>243.0</v>
      </c>
      <c r="E238" s="62" t="s">
        <v>69</v>
      </c>
      <c r="F238" s="38" t="s">
        <v>648</v>
      </c>
      <c r="G238" s="63" t="s">
        <v>649</v>
      </c>
      <c r="H238" s="9" t="s">
        <v>849</v>
      </c>
      <c r="I238" s="9" t="str">
        <f t="shared" si="10"/>
        <v>Yes</v>
      </c>
      <c r="J238" s="9"/>
      <c r="K238" s="10" t="s">
        <v>636</v>
      </c>
      <c r="L238" s="9" t="s">
        <v>636</v>
      </c>
      <c r="M238" s="9" t="str">
        <f t="shared" si="11"/>
        <v>No</v>
      </c>
      <c r="N238" s="9"/>
      <c r="O238" s="9" t="s">
        <v>524</v>
      </c>
      <c r="P238" s="9" t="s">
        <v>610</v>
      </c>
      <c r="Q238" s="9" t="s">
        <v>630</v>
      </c>
      <c r="R238" s="6"/>
      <c r="S238" s="6"/>
      <c r="T238" s="6"/>
      <c r="U238" s="6"/>
      <c r="V238" s="6"/>
      <c r="W238" s="6"/>
      <c r="X238" s="6"/>
      <c r="Y238" s="6"/>
      <c r="Z238" s="6"/>
    </row>
    <row r="239" ht="14.25" hidden="1" customHeight="1">
      <c r="A239" s="7">
        <v>243.0</v>
      </c>
      <c r="B239" s="8" t="s">
        <v>68</v>
      </c>
      <c r="C239" s="7" t="s">
        <v>31</v>
      </c>
      <c r="D239" s="9">
        <v>271.0</v>
      </c>
      <c r="E239" s="62" t="s">
        <v>70</v>
      </c>
      <c r="F239" s="38" t="s">
        <v>631</v>
      </c>
      <c r="G239" s="63" t="s">
        <v>782</v>
      </c>
      <c r="H239" s="9" t="s">
        <v>850</v>
      </c>
      <c r="I239" s="9" t="str">
        <f t="shared" si="10"/>
        <v>Yes</v>
      </c>
      <c r="J239" s="9"/>
      <c r="K239" s="10" t="s">
        <v>636</v>
      </c>
      <c r="L239" s="9" t="s">
        <v>636</v>
      </c>
      <c r="M239" s="9" t="str">
        <f t="shared" si="11"/>
        <v>No</v>
      </c>
      <c r="N239" s="6"/>
      <c r="O239" s="9" t="s">
        <v>524</v>
      </c>
      <c r="P239" s="9" t="s">
        <v>610</v>
      </c>
      <c r="Q239" s="9" t="s">
        <v>851</v>
      </c>
      <c r="R239" s="6"/>
      <c r="S239" s="6"/>
      <c r="T239" s="6"/>
      <c r="U239" s="6"/>
      <c r="V239" s="6"/>
      <c r="W239" s="6"/>
      <c r="X239" s="6"/>
      <c r="Y239" s="6"/>
      <c r="Z239" s="6"/>
    </row>
    <row r="240" ht="14.25" hidden="1" customHeight="1">
      <c r="A240" s="7">
        <v>252.0</v>
      </c>
      <c r="B240" s="8" t="s">
        <v>261</v>
      </c>
      <c r="C240" s="7" t="s">
        <v>31</v>
      </c>
      <c r="D240" s="9">
        <v>325.0</v>
      </c>
      <c r="E240" s="62" t="s">
        <v>262</v>
      </c>
      <c r="F240" s="38" t="s">
        <v>627</v>
      </c>
      <c r="G240" s="63" t="s">
        <v>642</v>
      </c>
      <c r="H240" s="10" t="s">
        <v>642</v>
      </c>
      <c r="I240" s="9" t="str">
        <f t="shared" si="10"/>
        <v>No</v>
      </c>
      <c r="J240" s="9" t="s">
        <v>524</v>
      </c>
      <c r="K240" s="10" t="s">
        <v>652</v>
      </c>
      <c r="L240" s="10" t="s">
        <v>652</v>
      </c>
      <c r="M240" s="9" t="str">
        <f t="shared" si="11"/>
        <v>No</v>
      </c>
      <c r="N240" s="6"/>
      <c r="O240" s="9" t="s">
        <v>524</v>
      </c>
      <c r="P240" s="9" t="s">
        <v>610</v>
      </c>
      <c r="Q240" s="9" t="s">
        <v>852</v>
      </c>
      <c r="R240" s="6"/>
      <c r="S240" s="6"/>
      <c r="T240" s="6"/>
      <c r="U240" s="6"/>
      <c r="V240" s="6"/>
      <c r="W240" s="6"/>
      <c r="X240" s="6"/>
      <c r="Y240" s="6"/>
      <c r="Z240" s="6"/>
    </row>
    <row r="241" ht="14.25" hidden="1" customHeight="1">
      <c r="A241" s="7">
        <v>252.0</v>
      </c>
      <c r="B241" s="8" t="s">
        <v>261</v>
      </c>
      <c r="C241" s="7" t="s">
        <v>31</v>
      </c>
      <c r="D241" s="9">
        <v>252.0</v>
      </c>
      <c r="E241" s="62" t="s">
        <v>263</v>
      </c>
      <c r="F241" s="38" t="s">
        <v>627</v>
      </c>
      <c r="G241" s="63" t="s">
        <v>642</v>
      </c>
      <c r="H241" s="10" t="s">
        <v>642</v>
      </c>
      <c r="I241" s="9" t="str">
        <f t="shared" si="10"/>
        <v>No</v>
      </c>
      <c r="J241" s="9" t="s">
        <v>524</v>
      </c>
      <c r="K241" s="10" t="s">
        <v>652</v>
      </c>
      <c r="L241" s="10" t="s">
        <v>652</v>
      </c>
      <c r="M241" s="9" t="str">
        <f t="shared" si="11"/>
        <v>No</v>
      </c>
      <c r="N241" s="9"/>
      <c r="O241" s="9" t="s">
        <v>524</v>
      </c>
      <c r="P241" s="9" t="s">
        <v>610</v>
      </c>
      <c r="Q241" s="9" t="s">
        <v>630</v>
      </c>
      <c r="R241" s="6"/>
      <c r="S241" s="6"/>
      <c r="T241" s="6"/>
      <c r="U241" s="6"/>
      <c r="V241" s="6"/>
      <c r="W241" s="6"/>
      <c r="X241" s="6"/>
      <c r="Y241" s="6"/>
      <c r="Z241" s="6"/>
    </row>
    <row r="242" ht="14.25" hidden="1" customHeight="1">
      <c r="A242" s="11">
        <v>261.0</v>
      </c>
      <c r="B242" s="22" t="s">
        <v>423</v>
      </c>
      <c r="C242" s="11" t="s">
        <v>31</v>
      </c>
      <c r="D242" s="12">
        <v>207.0</v>
      </c>
      <c r="E242" s="78" t="s">
        <v>424</v>
      </c>
      <c r="F242" s="38" t="s">
        <v>627</v>
      </c>
      <c r="G242" s="70" t="s">
        <v>715</v>
      </c>
      <c r="H242" s="23" t="s">
        <v>642</v>
      </c>
      <c r="I242" s="12" t="str">
        <f t="shared" si="10"/>
        <v>Yes</v>
      </c>
      <c r="J242" s="12"/>
      <c r="K242" s="23" t="s">
        <v>644</v>
      </c>
      <c r="L242" s="12" t="s">
        <v>645</v>
      </c>
      <c r="M242" s="12" t="str">
        <f t="shared" si="11"/>
        <v>Yes</v>
      </c>
      <c r="N242" s="12"/>
      <c r="O242" s="12" t="s">
        <v>853</v>
      </c>
      <c r="P242" s="12" t="s">
        <v>610</v>
      </c>
      <c r="Q242" s="12" t="s">
        <v>854</v>
      </c>
      <c r="R242" s="21"/>
      <c r="S242" s="21"/>
      <c r="T242" s="21"/>
      <c r="U242" s="21"/>
      <c r="V242" s="21"/>
      <c r="W242" s="21"/>
      <c r="X242" s="21"/>
      <c r="Y242" s="21"/>
      <c r="Z242" s="21"/>
    </row>
    <row r="243" ht="14.25" hidden="1" customHeight="1">
      <c r="A243" s="7">
        <v>261.0</v>
      </c>
      <c r="B243" s="8" t="s">
        <v>423</v>
      </c>
      <c r="C243" s="7" t="s">
        <v>31</v>
      </c>
      <c r="D243" s="9">
        <v>276.0</v>
      </c>
      <c r="E243" s="62" t="s">
        <v>425</v>
      </c>
      <c r="F243" s="38" t="s">
        <v>627</v>
      </c>
      <c r="G243" s="63" t="s">
        <v>839</v>
      </c>
      <c r="H243" s="10" t="s">
        <v>642</v>
      </c>
      <c r="I243" s="9" t="str">
        <f t="shared" si="10"/>
        <v>Yes</v>
      </c>
      <c r="J243" s="9"/>
      <c r="K243" s="10" t="s">
        <v>652</v>
      </c>
      <c r="L243" s="9" t="s">
        <v>645</v>
      </c>
      <c r="M243" s="9" t="str">
        <f t="shared" si="11"/>
        <v>Yes</v>
      </c>
      <c r="N243" s="6"/>
      <c r="O243" s="9" t="s">
        <v>853</v>
      </c>
      <c r="P243" s="9" t="s">
        <v>639</v>
      </c>
      <c r="Q243" s="9" t="s">
        <v>630</v>
      </c>
      <c r="R243" s="6"/>
      <c r="S243" s="6"/>
      <c r="T243" s="6"/>
      <c r="U243" s="6"/>
      <c r="V243" s="6"/>
      <c r="W243" s="6"/>
      <c r="X243" s="6"/>
      <c r="Y243" s="6"/>
      <c r="Z243" s="6"/>
    </row>
    <row r="244" ht="14.25" hidden="1" customHeight="1">
      <c r="A244" s="7">
        <v>261.0</v>
      </c>
      <c r="B244" s="8" t="s">
        <v>423</v>
      </c>
      <c r="C244" s="7" t="s">
        <v>31</v>
      </c>
      <c r="D244" s="9">
        <v>240.0</v>
      </c>
      <c r="E244" s="62" t="s">
        <v>426</v>
      </c>
      <c r="F244" s="38" t="s">
        <v>627</v>
      </c>
      <c r="G244" s="63" t="s">
        <v>839</v>
      </c>
      <c r="H244" s="10" t="s">
        <v>642</v>
      </c>
      <c r="I244" s="9" t="str">
        <f t="shared" si="10"/>
        <v>Yes</v>
      </c>
      <c r="J244" s="9"/>
      <c r="K244" s="10" t="s">
        <v>652</v>
      </c>
      <c r="L244" s="9" t="s">
        <v>645</v>
      </c>
      <c r="M244" s="9" t="str">
        <f t="shared" si="11"/>
        <v>Yes</v>
      </c>
      <c r="N244" s="9"/>
      <c r="O244" s="9" t="s">
        <v>853</v>
      </c>
      <c r="P244" s="9" t="s">
        <v>639</v>
      </c>
      <c r="Q244" s="9" t="s">
        <v>854</v>
      </c>
      <c r="R244" s="6"/>
      <c r="S244" s="6"/>
      <c r="T244" s="6"/>
      <c r="U244" s="6"/>
      <c r="V244" s="6"/>
      <c r="W244" s="6"/>
      <c r="X244" s="6"/>
      <c r="Y244" s="6"/>
      <c r="Z244" s="6"/>
    </row>
    <row r="245" ht="14.25" hidden="1" customHeight="1">
      <c r="A245" s="7">
        <v>261.0</v>
      </c>
      <c r="B245" s="8" t="s">
        <v>423</v>
      </c>
      <c r="C245" s="7" t="s">
        <v>31</v>
      </c>
      <c r="D245" s="9">
        <v>261.0</v>
      </c>
      <c r="E245" s="62" t="s">
        <v>427</v>
      </c>
      <c r="F245" s="38" t="s">
        <v>627</v>
      </c>
      <c r="G245" s="63" t="s">
        <v>839</v>
      </c>
      <c r="H245" s="10" t="s">
        <v>642</v>
      </c>
      <c r="I245" s="9" t="str">
        <f t="shared" si="10"/>
        <v>Yes</v>
      </c>
      <c r="J245" s="9"/>
      <c r="K245" s="10" t="s">
        <v>652</v>
      </c>
      <c r="L245" s="9" t="s">
        <v>645</v>
      </c>
      <c r="M245" s="9" t="str">
        <f t="shared" si="11"/>
        <v>Yes</v>
      </c>
      <c r="N245" s="9"/>
      <c r="O245" s="9" t="s">
        <v>853</v>
      </c>
      <c r="P245" s="9" t="s">
        <v>639</v>
      </c>
      <c r="Q245" s="9" t="s">
        <v>854</v>
      </c>
      <c r="R245" s="6"/>
      <c r="S245" s="6"/>
      <c r="T245" s="6"/>
      <c r="U245" s="6"/>
      <c r="V245" s="6"/>
      <c r="W245" s="6"/>
      <c r="X245" s="6"/>
      <c r="Y245" s="6"/>
      <c r="Z245" s="6"/>
    </row>
    <row r="246" ht="14.25" hidden="1" customHeight="1">
      <c r="A246" s="7">
        <v>267.0</v>
      </c>
      <c r="B246" s="8" t="s">
        <v>283</v>
      </c>
      <c r="C246" s="7" t="s">
        <v>25</v>
      </c>
      <c r="D246" s="9">
        <v>120.0</v>
      </c>
      <c r="E246" s="62" t="s">
        <v>284</v>
      </c>
      <c r="F246" s="38" t="s">
        <v>648</v>
      </c>
      <c r="G246" s="63" t="s">
        <v>649</v>
      </c>
      <c r="H246" s="10" t="s">
        <v>649</v>
      </c>
      <c r="I246" s="9" t="str">
        <f t="shared" si="10"/>
        <v>No</v>
      </c>
      <c r="J246" s="9"/>
      <c r="K246" s="10" t="s">
        <v>644</v>
      </c>
      <c r="L246" s="9" t="s">
        <v>644</v>
      </c>
      <c r="M246" s="9" t="str">
        <f t="shared" si="11"/>
        <v>No</v>
      </c>
      <c r="N246" s="9"/>
      <c r="O246" s="9" t="s">
        <v>855</v>
      </c>
      <c r="P246" s="9" t="s">
        <v>610</v>
      </c>
      <c r="Q246" s="9" t="s">
        <v>856</v>
      </c>
      <c r="R246" s="6"/>
      <c r="S246" s="6"/>
      <c r="T246" s="6"/>
      <c r="U246" s="6"/>
      <c r="V246" s="6"/>
      <c r="W246" s="6"/>
      <c r="X246" s="6"/>
      <c r="Y246" s="6"/>
      <c r="Z246" s="6"/>
    </row>
    <row r="247" ht="14.25" hidden="1" customHeight="1">
      <c r="A247" s="7">
        <v>267.0</v>
      </c>
      <c r="B247" s="8" t="s">
        <v>283</v>
      </c>
      <c r="C247" s="7" t="s">
        <v>25</v>
      </c>
      <c r="D247" s="9">
        <v>267.0</v>
      </c>
      <c r="E247" s="62" t="s">
        <v>285</v>
      </c>
      <c r="F247" s="38" t="s">
        <v>648</v>
      </c>
      <c r="G247" s="63" t="s">
        <v>649</v>
      </c>
      <c r="H247" s="10" t="s">
        <v>649</v>
      </c>
      <c r="I247" s="9" t="str">
        <f t="shared" si="10"/>
        <v>No</v>
      </c>
      <c r="J247" s="9"/>
      <c r="K247" s="10" t="s">
        <v>644</v>
      </c>
      <c r="L247" s="9" t="s">
        <v>524</v>
      </c>
      <c r="M247" s="9" t="str">
        <f t="shared" si="11"/>
        <v>Yes</v>
      </c>
      <c r="N247" s="9"/>
      <c r="O247" s="9" t="s">
        <v>855</v>
      </c>
      <c r="P247" s="9" t="s">
        <v>610</v>
      </c>
      <c r="Q247" s="9" t="s">
        <v>630</v>
      </c>
      <c r="R247" s="6"/>
      <c r="S247" s="6"/>
      <c r="T247" s="6"/>
      <c r="U247" s="6"/>
      <c r="V247" s="6"/>
      <c r="W247" s="6"/>
      <c r="X247" s="6"/>
      <c r="Y247" s="6"/>
      <c r="Z247" s="6"/>
    </row>
    <row r="248" ht="14.25" hidden="1" customHeight="1">
      <c r="A248" s="7">
        <v>280.0</v>
      </c>
      <c r="B248" s="8" t="s">
        <v>353</v>
      </c>
      <c r="C248" s="7" t="s">
        <v>25</v>
      </c>
      <c r="D248" s="9">
        <v>11.0</v>
      </c>
      <c r="E248" s="62" t="s">
        <v>354</v>
      </c>
      <c r="F248" s="38" t="s">
        <v>627</v>
      </c>
      <c r="G248" s="63" t="s">
        <v>642</v>
      </c>
      <c r="H248" s="9" t="s">
        <v>628</v>
      </c>
      <c r="I248" s="9" t="str">
        <f t="shared" si="10"/>
        <v>Yes</v>
      </c>
      <c r="J248" s="9"/>
      <c r="K248" s="10" t="s">
        <v>644</v>
      </c>
      <c r="L248" s="9" t="s">
        <v>645</v>
      </c>
      <c r="M248" s="9" t="str">
        <f t="shared" si="11"/>
        <v>Yes</v>
      </c>
      <c r="N248" s="9"/>
      <c r="O248" s="9" t="s">
        <v>857</v>
      </c>
      <c r="P248" s="9" t="s">
        <v>610</v>
      </c>
      <c r="Q248" s="9" t="s">
        <v>858</v>
      </c>
      <c r="R248" s="6"/>
      <c r="S248" s="6"/>
      <c r="T248" s="6"/>
      <c r="U248" s="6"/>
      <c r="V248" s="6"/>
      <c r="W248" s="6"/>
      <c r="X248" s="6"/>
      <c r="Y248" s="6"/>
      <c r="Z248" s="6"/>
    </row>
    <row r="249" ht="14.25" hidden="1" customHeight="1">
      <c r="A249" s="7">
        <v>280.0</v>
      </c>
      <c r="B249" s="8" t="s">
        <v>353</v>
      </c>
      <c r="C249" s="7" t="s">
        <v>25</v>
      </c>
      <c r="D249" s="9">
        <v>280.0</v>
      </c>
      <c r="E249" s="62" t="s">
        <v>355</v>
      </c>
      <c r="F249" s="38" t="s">
        <v>627</v>
      </c>
      <c r="G249" s="63" t="s">
        <v>642</v>
      </c>
      <c r="H249" s="9" t="s">
        <v>628</v>
      </c>
      <c r="I249" s="9" t="str">
        <f t="shared" si="10"/>
        <v>Yes</v>
      </c>
      <c r="J249" s="9"/>
      <c r="K249" s="10" t="s">
        <v>644</v>
      </c>
      <c r="L249" s="9" t="s">
        <v>645</v>
      </c>
      <c r="M249" s="9" t="str">
        <f t="shared" si="11"/>
        <v>Yes</v>
      </c>
      <c r="N249" s="9"/>
      <c r="O249" s="9" t="s">
        <v>857</v>
      </c>
      <c r="P249" s="9" t="s">
        <v>610</v>
      </c>
      <c r="Q249" s="9" t="s">
        <v>630</v>
      </c>
      <c r="R249" s="6"/>
      <c r="S249" s="6"/>
      <c r="T249" s="6"/>
      <c r="U249" s="6"/>
      <c r="V249" s="6"/>
      <c r="W249" s="6"/>
      <c r="X249" s="6"/>
      <c r="Y249" s="6"/>
      <c r="Z249" s="6"/>
    </row>
    <row r="250" ht="14.25" hidden="1" customHeight="1">
      <c r="A250" s="7">
        <v>308.0</v>
      </c>
      <c r="B250" s="8" t="s">
        <v>113</v>
      </c>
      <c r="C250" s="7" t="s">
        <v>25</v>
      </c>
      <c r="D250" s="9">
        <v>233.0</v>
      </c>
      <c r="E250" s="62" t="s">
        <v>114</v>
      </c>
      <c r="F250" s="38" t="s">
        <v>631</v>
      </c>
      <c r="G250" s="63" t="s">
        <v>782</v>
      </c>
      <c r="H250" s="9" t="s">
        <v>859</v>
      </c>
      <c r="I250" s="9" t="str">
        <f t="shared" si="10"/>
        <v>Yes</v>
      </c>
      <c r="J250" s="9"/>
      <c r="K250" s="10" t="s">
        <v>644</v>
      </c>
      <c r="L250" s="9" t="s">
        <v>644</v>
      </c>
      <c r="M250" s="9" t="str">
        <f t="shared" si="11"/>
        <v>No</v>
      </c>
      <c r="N250" s="9"/>
      <c r="O250" s="9" t="s">
        <v>524</v>
      </c>
      <c r="P250" s="9" t="s">
        <v>639</v>
      </c>
      <c r="Q250" s="9" t="s">
        <v>860</v>
      </c>
      <c r="R250" s="6"/>
      <c r="S250" s="6"/>
      <c r="T250" s="6"/>
      <c r="U250" s="6"/>
      <c r="V250" s="6"/>
      <c r="W250" s="6"/>
      <c r="X250" s="6"/>
      <c r="Y250" s="6"/>
      <c r="Z250" s="6"/>
    </row>
    <row r="251" ht="14.25" hidden="1" customHeight="1">
      <c r="A251" s="7">
        <v>308.0</v>
      </c>
      <c r="B251" s="8" t="s">
        <v>113</v>
      </c>
      <c r="C251" s="7" t="s">
        <v>25</v>
      </c>
      <c r="D251" s="9">
        <v>307.0</v>
      </c>
      <c r="E251" s="62" t="s">
        <v>115</v>
      </c>
      <c r="F251" s="38" t="s">
        <v>631</v>
      </c>
      <c r="G251" s="63" t="s">
        <v>782</v>
      </c>
      <c r="H251" s="9" t="s">
        <v>859</v>
      </c>
      <c r="I251" s="9" t="str">
        <f t="shared" si="10"/>
        <v>Yes</v>
      </c>
      <c r="J251" s="9"/>
      <c r="K251" s="10" t="s">
        <v>636</v>
      </c>
      <c r="L251" s="9" t="s">
        <v>636</v>
      </c>
      <c r="M251" s="9" t="str">
        <f t="shared" si="11"/>
        <v>No</v>
      </c>
      <c r="N251" s="9"/>
      <c r="O251" s="9" t="s">
        <v>524</v>
      </c>
      <c r="P251" s="9" t="s">
        <v>639</v>
      </c>
      <c r="Q251" s="9" t="s">
        <v>860</v>
      </c>
      <c r="R251" s="6"/>
      <c r="S251" s="6"/>
      <c r="T251" s="6"/>
      <c r="U251" s="6"/>
      <c r="V251" s="6"/>
      <c r="W251" s="6"/>
      <c r="X251" s="6"/>
      <c r="Y251" s="6"/>
      <c r="Z251" s="6"/>
    </row>
    <row r="252" ht="14.25" hidden="1" customHeight="1">
      <c r="A252" s="7">
        <v>308.0</v>
      </c>
      <c r="B252" s="8" t="s">
        <v>113</v>
      </c>
      <c r="C252" s="7" t="s">
        <v>25</v>
      </c>
      <c r="D252" s="9">
        <v>308.0</v>
      </c>
      <c r="E252" s="62" t="s">
        <v>116</v>
      </c>
      <c r="F252" s="38" t="s">
        <v>631</v>
      </c>
      <c r="G252" s="63" t="s">
        <v>782</v>
      </c>
      <c r="H252" s="9" t="s">
        <v>859</v>
      </c>
      <c r="I252" s="9" t="str">
        <f t="shared" si="10"/>
        <v>Yes</v>
      </c>
      <c r="J252" s="9"/>
      <c r="K252" s="10" t="s">
        <v>636</v>
      </c>
      <c r="L252" s="9" t="s">
        <v>636</v>
      </c>
      <c r="M252" s="9" t="str">
        <f t="shared" si="11"/>
        <v>No</v>
      </c>
      <c r="N252" s="9"/>
      <c r="O252" s="9" t="s">
        <v>524</v>
      </c>
      <c r="P252" s="9" t="s">
        <v>639</v>
      </c>
      <c r="Q252" s="9" t="s">
        <v>860</v>
      </c>
      <c r="R252" s="6"/>
      <c r="S252" s="6"/>
      <c r="T252" s="6"/>
      <c r="U252" s="6"/>
      <c r="V252" s="6"/>
      <c r="W252" s="6"/>
      <c r="X252" s="6"/>
      <c r="Y252" s="6"/>
      <c r="Z252" s="6"/>
    </row>
    <row r="253" ht="14.25" hidden="1" customHeight="1">
      <c r="A253" s="7">
        <v>308.0</v>
      </c>
      <c r="B253" s="8" t="s">
        <v>113</v>
      </c>
      <c r="C253" s="7" t="s">
        <v>25</v>
      </c>
      <c r="D253" s="9">
        <v>335.0</v>
      </c>
      <c r="E253" s="62" t="s">
        <v>117</v>
      </c>
      <c r="F253" s="38" t="s">
        <v>631</v>
      </c>
      <c r="G253" s="63" t="s">
        <v>782</v>
      </c>
      <c r="H253" s="9" t="s">
        <v>859</v>
      </c>
      <c r="I253" s="9" t="str">
        <f t="shared" si="10"/>
        <v>Yes</v>
      </c>
      <c r="J253" s="9"/>
      <c r="K253" s="10" t="s">
        <v>636</v>
      </c>
      <c r="L253" s="9" t="s">
        <v>636</v>
      </c>
      <c r="M253" s="9" t="str">
        <f t="shared" si="11"/>
        <v>No</v>
      </c>
      <c r="N253" s="9"/>
      <c r="O253" s="9" t="s">
        <v>524</v>
      </c>
      <c r="P253" s="9" t="s">
        <v>639</v>
      </c>
      <c r="Q253" s="9" t="s">
        <v>860</v>
      </c>
      <c r="R253" s="6"/>
      <c r="S253" s="6"/>
      <c r="T253" s="6"/>
      <c r="U253" s="6"/>
      <c r="V253" s="6"/>
      <c r="W253" s="6"/>
      <c r="X253" s="6"/>
      <c r="Y253" s="6"/>
      <c r="Z253" s="6"/>
    </row>
    <row r="254" ht="14.25" hidden="1" customHeight="1">
      <c r="A254" s="7">
        <v>308.0</v>
      </c>
      <c r="B254" s="8" t="s">
        <v>113</v>
      </c>
      <c r="C254" s="7" t="s">
        <v>25</v>
      </c>
      <c r="D254" s="9">
        <v>336.0</v>
      </c>
      <c r="E254" s="62" t="s">
        <v>118</v>
      </c>
      <c r="F254" s="38" t="s">
        <v>631</v>
      </c>
      <c r="G254" s="63" t="s">
        <v>782</v>
      </c>
      <c r="H254" s="9" t="s">
        <v>859</v>
      </c>
      <c r="I254" s="9" t="str">
        <f t="shared" si="10"/>
        <v>Yes</v>
      </c>
      <c r="J254" s="9"/>
      <c r="K254" s="10" t="s">
        <v>636</v>
      </c>
      <c r="L254" s="9" t="s">
        <v>636</v>
      </c>
      <c r="M254" s="9" t="str">
        <f t="shared" si="11"/>
        <v>No</v>
      </c>
      <c r="N254" s="9"/>
      <c r="O254" s="9" t="s">
        <v>524</v>
      </c>
      <c r="P254" s="9" t="s">
        <v>639</v>
      </c>
      <c r="Q254" s="9" t="s">
        <v>860</v>
      </c>
      <c r="R254" s="6"/>
      <c r="S254" s="6"/>
      <c r="T254" s="6"/>
      <c r="U254" s="6"/>
      <c r="V254" s="6"/>
      <c r="W254" s="6"/>
      <c r="X254" s="6"/>
      <c r="Y254" s="6"/>
      <c r="Z254" s="6"/>
    </row>
    <row r="255" ht="14.25" hidden="1" customHeight="1">
      <c r="A255" s="7">
        <v>308.0</v>
      </c>
      <c r="B255" s="8" t="s">
        <v>113</v>
      </c>
      <c r="C255" s="7" t="s">
        <v>25</v>
      </c>
      <c r="D255" s="9">
        <v>236.0</v>
      </c>
      <c r="E255" s="62" t="s">
        <v>119</v>
      </c>
      <c r="F255" s="38" t="s">
        <v>648</v>
      </c>
      <c r="G255" s="63" t="s">
        <v>649</v>
      </c>
      <c r="H255" s="10" t="s">
        <v>649</v>
      </c>
      <c r="I255" s="9" t="str">
        <f t="shared" si="10"/>
        <v>No</v>
      </c>
      <c r="J255" s="9"/>
      <c r="K255" s="10" t="s">
        <v>636</v>
      </c>
      <c r="L255" s="9" t="s">
        <v>636</v>
      </c>
      <c r="M255" s="9" t="str">
        <f t="shared" si="11"/>
        <v>No</v>
      </c>
      <c r="N255" s="9"/>
      <c r="O255" s="9" t="s">
        <v>524</v>
      </c>
      <c r="P255" s="9" t="s">
        <v>639</v>
      </c>
      <c r="Q255" s="9" t="s">
        <v>630</v>
      </c>
      <c r="R255" s="6"/>
      <c r="S255" s="6"/>
      <c r="T255" s="6"/>
      <c r="U255" s="6"/>
      <c r="V255" s="6"/>
      <c r="W255" s="6"/>
      <c r="X255" s="6"/>
      <c r="Y255" s="6"/>
      <c r="Z255" s="6"/>
    </row>
    <row r="256" ht="14.25" hidden="1" customHeight="1">
      <c r="A256" s="7">
        <v>308.0</v>
      </c>
      <c r="B256" s="8" t="s">
        <v>113</v>
      </c>
      <c r="C256" s="7" t="s">
        <v>25</v>
      </c>
      <c r="D256" s="9">
        <v>223.0</v>
      </c>
      <c r="E256" s="62" t="s">
        <v>120</v>
      </c>
      <c r="F256" s="38" t="s">
        <v>648</v>
      </c>
      <c r="G256" s="63" t="s">
        <v>649</v>
      </c>
      <c r="H256" s="10" t="s">
        <v>649</v>
      </c>
      <c r="I256" s="9" t="str">
        <f t="shared" si="10"/>
        <v>No</v>
      </c>
      <c r="J256" s="9"/>
      <c r="K256" s="10" t="s">
        <v>636</v>
      </c>
      <c r="L256" s="9" t="s">
        <v>636</v>
      </c>
      <c r="M256" s="9" t="str">
        <f t="shared" si="11"/>
        <v>No</v>
      </c>
      <c r="N256" s="9"/>
      <c r="O256" s="9" t="s">
        <v>524</v>
      </c>
      <c r="P256" s="9" t="s">
        <v>639</v>
      </c>
      <c r="Q256" s="9" t="s">
        <v>630</v>
      </c>
      <c r="R256" s="6"/>
      <c r="S256" s="6"/>
      <c r="T256" s="6"/>
      <c r="U256" s="6"/>
      <c r="V256" s="6"/>
      <c r="W256" s="6"/>
      <c r="X256" s="6"/>
      <c r="Y256" s="6"/>
      <c r="Z256" s="6"/>
    </row>
    <row r="257" ht="14.25" hidden="1" customHeight="1">
      <c r="A257" s="7">
        <v>241.0</v>
      </c>
      <c r="B257" s="8" t="s">
        <v>199</v>
      </c>
      <c r="C257" s="7" t="s">
        <v>35</v>
      </c>
      <c r="D257" s="9">
        <v>343.0</v>
      </c>
      <c r="E257" s="59" t="s">
        <v>205</v>
      </c>
      <c r="F257" s="38" t="s">
        <v>631</v>
      </c>
      <c r="G257" s="60" t="s">
        <v>782</v>
      </c>
      <c r="H257" s="9" t="s">
        <v>861</v>
      </c>
      <c r="I257" s="9" t="str">
        <f t="shared" si="10"/>
        <v>Yes</v>
      </c>
      <c r="J257" s="9"/>
      <c r="K257" s="10" t="s">
        <v>652</v>
      </c>
      <c r="L257" s="9" t="s">
        <v>652</v>
      </c>
      <c r="M257" s="9" t="str">
        <f t="shared" si="11"/>
        <v>No</v>
      </c>
      <c r="N257" s="9"/>
      <c r="O257" s="9" t="s">
        <v>784</v>
      </c>
      <c r="P257" s="9" t="s">
        <v>610</v>
      </c>
      <c r="Q257" s="9" t="s">
        <v>785</v>
      </c>
      <c r="R257" s="6"/>
      <c r="S257" s="6"/>
      <c r="T257" s="6"/>
      <c r="U257" s="6"/>
      <c r="V257" s="6"/>
      <c r="W257" s="6"/>
      <c r="X257" s="6"/>
      <c r="Y257" s="6"/>
      <c r="Z257" s="6"/>
    </row>
    <row r="258" ht="14.25" hidden="1" customHeight="1">
      <c r="A258" s="7">
        <v>241.0</v>
      </c>
      <c r="B258" s="8" t="s">
        <v>199</v>
      </c>
      <c r="C258" s="7" t="s">
        <v>35</v>
      </c>
      <c r="D258" s="9">
        <v>355.0</v>
      </c>
      <c r="E258" s="59" t="s">
        <v>206</v>
      </c>
      <c r="F258" s="38" t="s">
        <v>648</v>
      </c>
      <c r="G258" s="60" t="s">
        <v>649</v>
      </c>
      <c r="H258" s="10" t="s">
        <v>649</v>
      </c>
      <c r="I258" s="9" t="str">
        <f t="shared" si="10"/>
        <v>No</v>
      </c>
      <c r="J258" s="9"/>
      <c r="K258" s="10" t="s">
        <v>633</v>
      </c>
      <c r="L258" s="9" t="s">
        <v>633</v>
      </c>
      <c r="M258" s="9" t="str">
        <f t="shared" si="11"/>
        <v>No</v>
      </c>
      <c r="N258" s="9"/>
      <c r="O258" s="9" t="s">
        <v>784</v>
      </c>
      <c r="P258" s="9" t="s">
        <v>610</v>
      </c>
      <c r="Q258" s="9" t="s">
        <v>785</v>
      </c>
      <c r="R258" s="6"/>
      <c r="S258" s="6"/>
      <c r="T258" s="6"/>
      <c r="U258" s="6"/>
      <c r="V258" s="6"/>
      <c r="W258" s="6"/>
      <c r="X258" s="6"/>
      <c r="Y258" s="6"/>
      <c r="Z258" s="6"/>
    </row>
    <row r="259" ht="14.25" hidden="1" customHeight="1">
      <c r="A259" s="7">
        <v>6.0</v>
      </c>
      <c r="B259" s="8" t="s">
        <v>430</v>
      </c>
      <c r="C259" s="7" t="s">
        <v>35</v>
      </c>
      <c r="D259" s="9">
        <v>6.0</v>
      </c>
      <c r="E259" s="59" t="s">
        <v>431</v>
      </c>
      <c r="F259" s="38" t="s">
        <v>627</v>
      </c>
      <c r="G259" s="60" t="s">
        <v>642</v>
      </c>
      <c r="H259" s="9" t="s">
        <v>862</v>
      </c>
      <c r="I259" s="9" t="str">
        <f t="shared" si="10"/>
        <v>Yes</v>
      </c>
      <c r="J259" s="9" t="s">
        <v>524</v>
      </c>
      <c r="K259" s="10" t="s">
        <v>636</v>
      </c>
      <c r="L259" s="9" t="s">
        <v>636</v>
      </c>
      <c r="M259" s="9" t="str">
        <f t="shared" si="11"/>
        <v>No</v>
      </c>
      <c r="N259" s="9"/>
      <c r="O259" s="9" t="s">
        <v>863</v>
      </c>
      <c r="P259" s="9" t="s">
        <v>610</v>
      </c>
      <c r="Q259" s="9" t="s">
        <v>630</v>
      </c>
      <c r="R259" s="6"/>
      <c r="S259" s="6"/>
      <c r="T259" s="6"/>
      <c r="U259" s="6"/>
      <c r="V259" s="6"/>
      <c r="W259" s="6"/>
      <c r="X259" s="6"/>
      <c r="Y259" s="6"/>
      <c r="Z259" s="6"/>
    </row>
    <row r="260" ht="14.25" hidden="1" customHeight="1">
      <c r="A260" s="7">
        <v>6.0</v>
      </c>
      <c r="B260" s="8" t="s">
        <v>430</v>
      </c>
      <c r="C260" s="7" t="s">
        <v>35</v>
      </c>
      <c r="D260" s="9">
        <v>7.0</v>
      </c>
      <c r="E260" s="59" t="s">
        <v>432</v>
      </c>
      <c r="F260" s="38" t="s">
        <v>627</v>
      </c>
      <c r="G260" s="60" t="s">
        <v>642</v>
      </c>
      <c r="H260" s="9" t="s">
        <v>862</v>
      </c>
      <c r="I260" s="9" t="str">
        <f t="shared" si="10"/>
        <v>Yes</v>
      </c>
      <c r="J260" s="9" t="s">
        <v>524</v>
      </c>
      <c r="K260" s="10" t="s">
        <v>636</v>
      </c>
      <c r="L260" s="9" t="s">
        <v>636</v>
      </c>
      <c r="M260" s="9" t="str">
        <f t="shared" si="11"/>
        <v>No</v>
      </c>
      <c r="N260" s="9"/>
      <c r="O260" s="9" t="s">
        <v>863</v>
      </c>
      <c r="P260" s="9" t="s">
        <v>610</v>
      </c>
      <c r="Q260" s="9" t="s">
        <v>864</v>
      </c>
      <c r="R260" s="6"/>
      <c r="S260" s="6"/>
      <c r="T260" s="6"/>
      <c r="U260" s="6"/>
      <c r="V260" s="6"/>
      <c r="W260" s="6"/>
      <c r="X260" s="6"/>
      <c r="Y260" s="6"/>
      <c r="Z260" s="6"/>
    </row>
    <row r="261" ht="14.25" hidden="1" customHeight="1">
      <c r="A261" s="7">
        <v>74.0</v>
      </c>
      <c r="B261" s="8" t="s">
        <v>433</v>
      </c>
      <c r="C261" s="7" t="s">
        <v>35</v>
      </c>
      <c r="D261" s="9">
        <v>74.0</v>
      </c>
      <c r="E261" s="59" t="s">
        <v>434</v>
      </c>
      <c r="F261" s="38" t="s">
        <v>648</v>
      </c>
      <c r="G261" s="60" t="s">
        <v>649</v>
      </c>
      <c r="H261" s="19" t="s">
        <v>649</v>
      </c>
      <c r="I261" s="9" t="str">
        <f t="shared" si="10"/>
        <v>No</v>
      </c>
      <c r="J261" s="9" t="s">
        <v>524</v>
      </c>
      <c r="K261" s="10" t="s">
        <v>683</v>
      </c>
      <c r="L261" s="12" t="s">
        <v>652</v>
      </c>
      <c r="M261" s="9" t="str">
        <f t="shared" si="11"/>
        <v>Yes</v>
      </c>
      <c r="N261" s="85"/>
      <c r="O261" s="9" t="s">
        <v>865</v>
      </c>
      <c r="P261" s="9" t="s">
        <v>610</v>
      </c>
      <c r="Q261" s="9" t="s">
        <v>630</v>
      </c>
      <c r="R261" s="6"/>
      <c r="S261" s="6"/>
      <c r="T261" s="6"/>
      <c r="U261" s="6"/>
      <c r="V261" s="6"/>
      <c r="W261" s="6"/>
      <c r="X261" s="6"/>
      <c r="Y261" s="6"/>
      <c r="Z261" s="6"/>
    </row>
    <row r="262" ht="14.25" hidden="1" customHeight="1">
      <c r="A262" s="7">
        <v>23.0</v>
      </c>
      <c r="B262" s="8" t="s">
        <v>435</v>
      </c>
      <c r="C262" s="7" t="s">
        <v>35</v>
      </c>
      <c r="D262" s="9">
        <v>23.0</v>
      </c>
      <c r="E262" s="62" t="s">
        <v>436</v>
      </c>
      <c r="F262" s="38" t="s">
        <v>648</v>
      </c>
      <c r="G262" s="63" t="s">
        <v>649</v>
      </c>
      <c r="H262" s="10" t="s">
        <v>649</v>
      </c>
      <c r="I262" s="9" t="str">
        <f t="shared" si="10"/>
        <v>No</v>
      </c>
      <c r="J262" s="9" t="s">
        <v>524</v>
      </c>
      <c r="K262" s="10" t="s">
        <v>629</v>
      </c>
      <c r="L262" s="9" t="s">
        <v>629</v>
      </c>
      <c r="M262" s="9" t="str">
        <f t="shared" si="11"/>
        <v>No</v>
      </c>
      <c r="N262" s="9"/>
      <c r="O262" s="9" t="s">
        <v>866</v>
      </c>
      <c r="P262" s="9" t="s">
        <v>610</v>
      </c>
      <c r="Q262" s="9" t="s">
        <v>630</v>
      </c>
      <c r="R262" s="6"/>
      <c r="S262" s="6"/>
      <c r="T262" s="6"/>
      <c r="U262" s="6"/>
      <c r="V262" s="6"/>
      <c r="W262" s="6"/>
      <c r="X262" s="6"/>
      <c r="Y262" s="6"/>
      <c r="Z262" s="6"/>
    </row>
    <row r="263" ht="14.25" hidden="1" customHeight="1">
      <c r="A263" s="7">
        <v>62.0</v>
      </c>
      <c r="B263" s="8" t="s">
        <v>437</v>
      </c>
      <c r="C263" s="7" t="s">
        <v>35</v>
      </c>
      <c r="D263" s="9">
        <v>62.0</v>
      </c>
      <c r="E263" s="62" t="s">
        <v>439</v>
      </c>
      <c r="F263" s="38" t="s">
        <v>648</v>
      </c>
      <c r="G263" s="63" t="s">
        <v>649</v>
      </c>
      <c r="H263" s="10" t="s">
        <v>649</v>
      </c>
      <c r="I263" s="9" t="str">
        <f t="shared" si="10"/>
        <v>No</v>
      </c>
      <c r="J263" s="9" t="s">
        <v>524</v>
      </c>
      <c r="K263" s="10" t="s">
        <v>644</v>
      </c>
      <c r="L263" s="9" t="s">
        <v>644</v>
      </c>
      <c r="M263" s="9" t="str">
        <f t="shared" si="11"/>
        <v>No</v>
      </c>
      <c r="N263" s="9"/>
      <c r="O263" s="9"/>
      <c r="P263" s="9" t="s">
        <v>639</v>
      </c>
      <c r="Q263" s="9" t="s">
        <v>770</v>
      </c>
      <c r="R263" s="6"/>
      <c r="S263" s="6"/>
      <c r="T263" s="6"/>
      <c r="U263" s="6"/>
      <c r="V263" s="6"/>
      <c r="W263" s="6"/>
      <c r="X263" s="6"/>
      <c r="Y263" s="6"/>
      <c r="Z263" s="6"/>
    </row>
    <row r="264" ht="14.25" hidden="1" customHeight="1">
      <c r="A264" s="13">
        <v>309.0</v>
      </c>
      <c r="B264" s="14" t="s">
        <v>154</v>
      </c>
      <c r="C264" s="13" t="s">
        <v>35</v>
      </c>
      <c r="D264" s="15">
        <v>293.0</v>
      </c>
      <c r="E264" s="64" t="s">
        <v>156</v>
      </c>
      <c r="F264" s="57"/>
      <c r="G264" s="65"/>
      <c r="H264" s="15"/>
      <c r="I264" s="15" t="str">
        <f t="shared" si="10"/>
        <v>No</v>
      </c>
      <c r="J264" s="15"/>
      <c r="K264" s="16"/>
      <c r="L264" s="15"/>
      <c r="M264" s="15" t="str">
        <f t="shared" si="11"/>
        <v>No</v>
      </c>
      <c r="N264" s="15"/>
      <c r="O264" s="15"/>
      <c r="P264" s="15"/>
      <c r="Q264" s="15"/>
      <c r="R264" s="6"/>
      <c r="S264" s="6"/>
      <c r="T264" s="6"/>
      <c r="U264" s="6"/>
      <c r="V264" s="6"/>
      <c r="W264" s="6"/>
      <c r="X264" s="6"/>
      <c r="Y264" s="6"/>
      <c r="Z264" s="6"/>
    </row>
    <row r="265" ht="14.25" hidden="1" customHeight="1">
      <c r="A265" s="13">
        <v>309.0</v>
      </c>
      <c r="B265" s="14" t="s">
        <v>154</v>
      </c>
      <c r="C265" s="13" t="s">
        <v>35</v>
      </c>
      <c r="D265" s="15">
        <v>523.0</v>
      </c>
      <c r="E265" s="64" t="s">
        <v>157</v>
      </c>
      <c r="F265" s="57"/>
      <c r="G265" s="65"/>
      <c r="H265" s="15"/>
      <c r="I265" s="15" t="str">
        <f t="shared" si="10"/>
        <v>No</v>
      </c>
      <c r="J265" s="15"/>
      <c r="K265" s="16"/>
      <c r="L265" s="15"/>
      <c r="M265" s="15" t="str">
        <f t="shared" si="11"/>
        <v>No</v>
      </c>
      <c r="N265" s="15"/>
      <c r="O265" s="15"/>
      <c r="P265" s="15"/>
      <c r="Q265" s="15"/>
      <c r="R265" s="6"/>
      <c r="S265" s="6"/>
      <c r="T265" s="6"/>
      <c r="U265" s="6"/>
      <c r="V265" s="6"/>
      <c r="W265" s="6"/>
      <c r="X265" s="6"/>
      <c r="Y265" s="6"/>
      <c r="Z265" s="6"/>
    </row>
    <row r="266" ht="14.25" hidden="1" customHeight="1">
      <c r="A266" s="13">
        <v>3.0</v>
      </c>
      <c r="B266" s="14" t="s">
        <v>182</v>
      </c>
      <c r="C266" s="13" t="s">
        <v>35</v>
      </c>
      <c r="D266" s="15">
        <v>329.0</v>
      </c>
      <c r="E266" s="64" t="s">
        <v>188</v>
      </c>
      <c r="F266" s="57"/>
      <c r="G266" s="65" t="s">
        <v>660</v>
      </c>
      <c r="H266" s="16" t="s">
        <v>524</v>
      </c>
      <c r="I266" s="15" t="str">
        <f t="shared" si="10"/>
        <v>Yes</v>
      </c>
      <c r="J266" s="15" t="s">
        <v>524</v>
      </c>
      <c r="K266" s="16" t="s">
        <v>652</v>
      </c>
      <c r="L266" s="15" t="s">
        <v>645</v>
      </c>
      <c r="M266" s="15" t="str">
        <f t="shared" si="11"/>
        <v>Yes</v>
      </c>
      <c r="N266" s="15"/>
      <c r="O266" s="57" t="s">
        <v>661</v>
      </c>
      <c r="P266" s="15"/>
      <c r="Q266" s="15"/>
      <c r="R266" s="6"/>
      <c r="S266" s="6"/>
      <c r="T266" s="6"/>
      <c r="U266" s="6"/>
      <c r="V266" s="6"/>
      <c r="W266" s="6"/>
      <c r="X266" s="6"/>
      <c r="Y266" s="6"/>
      <c r="Z266" s="6"/>
    </row>
    <row r="267" ht="14.25" hidden="1" customHeight="1">
      <c r="A267" s="13">
        <v>341.0</v>
      </c>
      <c r="B267" s="14" t="s">
        <v>219</v>
      </c>
      <c r="C267" s="13" t="s">
        <v>25</v>
      </c>
      <c r="D267" s="15">
        <v>347.0</v>
      </c>
      <c r="E267" s="56" t="s">
        <v>220</v>
      </c>
      <c r="F267" s="38" t="s">
        <v>627</v>
      </c>
      <c r="G267" s="58"/>
      <c r="H267" s="15"/>
      <c r="I267" s="15" t="str">
        <f t="shared" si="10"/>
        <v>No</v>
      </c>
      <c r="J267" s="15"/>
      <c r="K267" s="16"/>
      <c r="L267" s="15"/>
      <c r="M267" s="15" t="str">
        <f t="shared" si="11"/>
        <v>No</v>
      </c>
      <c r="N267" s="15"/>
      <c r="O267" s="15"/>
      <c r="P267" s="15"/>
      <c r="Q267" s="15"/>
      <c r="R267" s="6"/>
      <c r="S267" s="6"/>
      <c r="T267" s="6"/>
      <c r="U267" s="6"/>
      <c r="V267" s="6"/>
      <c r="W267" s="6"/>
      <c r="X267" s="6"/>
      <c r="Y267" s="6"/>
      <c r="Z267" s="6"/>
    </row>
    <row r="268" ht="14.25" hidden="1" customHeight="1">
      <c r="A268" s="13">
        <v>341.0</v>
      </c>
      <c r="B268" s="14" t="s">
        <v>219</v>
      </c>
      <c r="C268" s="13" t="s">
        <v>25</v>
      </c>
      <c r="D268" s="15">
        <v>547.0</v>
      </c>
      <c r="E268" s="56" t="s">
        <v>221</v>
      </c>
      <c r="F268" s="38" t="s">
        <v>627</v>
      </c>
      <c r="G268" s="58"/>
      <c r="H268" s="15"/>
      <c r="I268" s="15" t="str">
        <f t="shared" si="10"/>
        <v>No</v>
      </c>
      <c r="J268" s="15"/>
      <c r="K268" s="16"/>
      <c r="L268" s="15"/>
      <c r="M268" s="15" t="str">
        <f t="shared" si="11"/>
        <v>No</v>
      </c>
      <c r="N268" s="15"/>
      <c r="O268" s="15"/>
      <c r="P268" s="15"/>
      <c r="Q268" s="15"/>
      <c r="R268" s="6"/>
      <c r="S268" s="6"/>
      <c r="T268" s="6"/>
      <c r="U268" s="6"/>
      <c r="V268" s="6"/>
      <c r="W268" s="6"/>
      <c r="X268" s="6"/>
      <c r="Y268" s="6"/>
      <c r="Z268" s="6"/>
    </row>
    <row r="269" ht="14.25" hidden="1" customHeight="1">
      <c r="A269" s="13">
        <v>341.0</v>
      </c>
      <c r="B269" s="14" t="s">
        <v>219</v>
      </c>
      <c r="C269" s="13" t="s">
        <v>25</v>
      </c>
      <c r="D269" s="15">
        <v>341.0</v>
      </c>
      <c r="E269" s="56" t="s">
        <v>222</v>
      </c>
      <c r="F269" s="38" t="s">
        <v>627</v>
      </c>
      <c r="G269" s="58"/>
      <c r="H269" s="15"/>
      <c r="I269" s="15" t="str">
        <f t="shared" si="10"/>
        <v>No</v>
      </c>
      <c r="J269" s="15"/>
      <c r="K269" s="16"/>
      <c r="L269" s="15"/>
      <c r="M269" s="15" t="str">
        <f t="shared" si="11"/>
        <v>No</v>
      </c>
      <c r="N269" s="15"/>
      <c r="O269" s="15"/>
      <c r="P269" s="15"/>
      <c r="Q269" s="15"/>
      <c r="R269" s="6"/>
      <c r="S269" s="6"/>
      <c r="T269" s="6"/>
      <c r="U269" s="6"/>
      <c r="V269" s="6"/>
      <c r="W269" s="6"/>
      <c r="X269" s="6"/>
      <c r="Y269" s="6"/>
      <c r="Z269" s="6"/>
    </row>
    <row r="270" ht="14.25" hidden="1" customHeight="1">
      <c r="A270" s="7">
        <v>342.0</v>
      </c>
      <c r="B270" s="8" t="s">
        <v>416</v>
      </c>
      <c r="C270" s="7" t="s">
        <v>25</v>
      </c>
      <c r="D270" s="9">
        <v>334.0</v>
      </c>
      <c r="E270" s="62" t="s">
        <v>417</v>
      </c>
      <c r="F270" s="38" t="s">
        <v>648</v>
      </c>
      <c r="G270" s="63" t="s">
        <v>649</v>
      </c>
      <c r="H270" s="10" t="s">
        <v>649</v>
      </c>
      <c r="I270" s="9" t="str">
        <f t="shared" si="10"/>
        <v>No</v>
      </c>
      <c r="J270" s="9" t="s">
        <v>867</v>
      </c>
      <c r="K270" s="10" t="s">
        <v>644</v>
      </c>
      <c r="L270" s="9" t="s">
        <v>644</v>
      </c>
      <c r="M270" s="9" t="str">
        <f t="shared" si="11"/>
        <v>No</v>
      </c>
      <c r="N270" s="9"/>
      <c r="O270" s="9" t="s">
        <v>868</v>
      </c>
      <c r="P270" s="9" t="s">
        <v>639</v>
      </c>
      <c r="Q270" s="9" t="s">
        <v>869</v>
      </c>
      <c r="R270" s="6"/>
      <c r="S270" s="6"/>
      <c r="T270" s="6"/>
      <c r="U270" s="6"/>
      <c r="V270" s="6"/>
      <c r="W270" s="6"/>
      <c r="X270" s="6"/>
      <c r="Y270" s="6"/>
      <c r="Z270" s="6"/>
    </row>
    <row r="271" ht="14.25" hidden="1" customHeight="1">
      <c r="A271" s="7">
        <v>342.0</v>
      </c>
      <c r="B271" s="8" t="s">
        <v>416</v>
      </c>
      <c r="C271" s="7" t="s">
        <v>25</v>
      </c>
      <c r="D271" s="9">
        <v>190.0</v>
      </c>
      <c r="E271" s="62" t="s">
        <v>418</v>
      </c>
      <c r="F271" s="38" t="s">
        <v>648</v>
      </c>
      <c r="G271" s="63" t="s">
        <v>649</v>
      </c>
      <c r="H271" s="10" t="s">
        <v>649</v>
      </c>
      <c r="I271" s="9" t="str">
        <f t="shared" si="10"/>
        <v>No</v>
      </c>
      <c r="J271" s="9" t="s">
        <v>524</v>
      </c>
      <c r="K271" s="10" t="s">
        <v>633</v>
      </c>
      <c r="L271" s="9" t="s">
        <v>633</v>
      </c>
      <c r="M271" s="9" t="str">
        <f t="shared" si="11"/>
        <v>No</v>
      </c>
      <c r="N271" s="9"/>
      <c r="O271" s="9" t="s">
        <v>868</v>
      </c>
      <c r="P271" s="9" t="s">
        <v>639</v>
      </c>
      <c r="Q271" s="9" t="s">
        <v>630</v>
      </c>
      <c r="R271" s="6"/>
      <c r="S271" s="6"/>
      <c r="T271" s="6"/>
      <c r="U271" s="6"/>
      <c r="V271" s="6"/>
      <c r="W271" s="6"/>
      <c r="X271" s="6"/>
      <c r="Y271" s="6"/>
      <c r="Z271" s="6"/>
    </row>
    <row r="272" ht="14.25" hidden="1" customHeight="1">
      <c r="A272" s="7">
        <v>342.0</v>
      </c>
      <c r="B272" s="8" t="s">
        <v>416</v>
      </c>
      <c r="C272" s="7" t="s">
        <v>25</v>
      </c>
      <c r="D272" s="9">
        <v>305.0</v>
      </c>
      <c r="E272" s="62" t="s">
        <v>419</v>
      </c>
      <c r="F272" s="38" t="s">
        <v>631</v>
      </c>
      <c r="G272" s="63" t="s">
        <v>870</v>
      </c>
      <c r="H272" s="9" t="s">
        <v>871</v>
      </c>
      <c r="I272" s="9" t="str">
        <f t="shared" si="10"/>
        <v>Yes</v>
      </c>
      <c r="J272" s="9" t="s">
        <v>872</v>
      </c>
      <c r="K272" s="10" t="s">
        <v>644</v>
      </c>
      <c r="L272" s="9" t="s">
        <v>644</v>
      </c>
      <c r="M272" s="9" t="str">
        <f t="shared" si="11"/>
        <v>No</v>
      </c>
      <c r="N272" s="9"/>
      <c r="O272" s="9" t="s">
        <v>868</v>
      </c>
      <c r="P272" s="9" t="s">
        <v>639</v>
      </c>
      <c r="Q272" s="9" t="s">
        <v>869</v>
      </c>
      <c r="R272" s="6"/>
      <c r="S272" s="6"/>
      <c r="T272" s="6"/>
      <c r="U272" s="6"/>
      <c r="V272" s="6"/>
      <c r="W272" s="6"/>
      <c r="X272" s="6"/>
      <c r="Y272" s="6"/>
      <c r="Z272" s="6"/>
    </row>
    <row r="273" ht="14.25" hidden="1" customHeight="1">
      <c r="A273" s="7">
        <v>342.0</v>
      </c>
      <c r="B273" s="8" t="s">
        <v>416</v>
      </c>
      <c r="C273" s="7" t="s">
        <v>25</v>
      </c>
      <c r="D273" s="9">
        <v>353.0</v>
      </c>
      <c r="E273" s="62" t="s">
        <v>420</v>
      </c>
      <c r="F273" s="38" t="s">
        <v>631</v>
      </c>
      <c r="G273" s="63" t="s">
        <v>870</v>
      </c>
      <c r="H273" s="10" t="s">
        <v>649</v>
      </c>
      <c r="I273" s="9" t="str">
        <f t="shared" si="10"/>
        <v>Yes</v>
      </c>
      <c r="J273" s="9" t="s">
        <v>524</v>
      </c>
      <c r="K273" s="10" t="s">
        <v>652</v>
      </c>
      <c r="L273" s="9" t="s">
        <v>652</v>
      </c>
      <c r="M273" s="9" t="str">
        <f t="shared" si="11"/>
        <v>No</v>
      </c>
      <c r="N273" s="9"/>
      <c r="O273" s="9" t="s">
        <v>868</v>
      </c>
      <c r="P273" s="9" t="s">
        <v>639</v>
      </c>
      <c r="Q273" s="9" t="s">
        <v>869</v>
      </c>
      <c r="R273" s="6"/>
      <c r="S273" s="6"/>
      <c r="T273" s="6"/>
      <c r="U273" s="6"/>
      <c r="V273" s="6"/>
      <c r="W273" s="6"/>
      <c r="X273" s="6"/>
      <c r="Y273" s="6"/>
      <c r="Z273" s="6"/>
    </row>
    <row r="274" ht="14.25" hidden="1" customHeight="1">
      <c r="A274" s="7">
        <v>342.0</v>
      </c>
      <c r="B274" s="8" t="s">
        <v>416</v>
      </c>
      <c r="C274" s="7" t="s">
        <v>25</v>
      </c>
      <c r="D274" s="9">
        <v>342.0</v>
      </c>
      <c r="E274" s="62" t="s">
        <v>421</v>
      </c>
      <c r="F274" s="38" t="s">
        <v>631</v>
      </c>
      <c r="G274" s="63" t="s">
        <v>870</v>
      </c>
      <c r="H274" s="9" t="s">
        <v>871</v>
      </c>
      <c r="I274" s="9" t="str">
        <f t="shared" si="10"/>
        <v>Yes</v>
      </c>
      <c r="J274" s="9" t="s">
        <v>872</v>
      </c>
      <c r="K274" s="10" t="s">
        <v>633</v>
      </c>
      <c r="L274" s="9" t="s">
        <v>633</v>
      </c>
      <c r="M274" s="9" t="str">
        <f t="shared" si="11"/>
        <v>No</v>
      </c>
      <c r="N274" s="9"/>
      <c r="O274" s="9" t="s">
        <v>868</v>
      </c>
      <c r="P274" s="9" t="s">
        <v>639</v>
      </c>
      <c r="Q274" s="86" t="s">
        <v>630</v>
      </c>
      <c r="R274" s="6"/>
      <c r="S274" s="6"/>
      <c r="T274" s="6"/>
      <c r="U274" s="6"/>
      <c r="V274" s="6"/>
      <c r="W274" s="6"/>
      <c r="X274" s="6"/>
      <c r="Y274" s="6"/>
      <c r="Z274" s="6"/>
    </row>
    <row r="275" ht="14.25" hidden="1" customHeight="1">
      <c r="A275" s="7">
        <v>342.0</v>
      </c>
      <c r="B275" s="8" t="s">
        <v>416</v>
      </c>
      <c r="C275" s="7" t="s">
        <v>25</v>
      </c>
      <c r="D275" s="9">
        <v>356.0</v>
      </c>
      <c r="E275" s="62" t="s">
        <v>422</v>
      </c>
      <c r="F275" s="38" t="s">
        <v>648</v>
      </c>
      <c r="G275" s="63" t="s">
        <v>649</v>
      </c>
      <c r="H275" s="9" t="s">
        <v>871</v>
      </c>
      <c r="I275" s="9" t="str">
        <f t="shared" si="10"/>
        <v>Yes</v>
      </c>
      <c r="J275" s="9" t="s">
        <v>872</v>
      </c>
      <c r="K275" s="10" t="s">
        <v>633</v>
      </c>
      <c r="L275" s="9" t="s">
        <v>633</v>
      </c>
      <c r="M275" s="9" t="str">
        <f t="shared" si="11"/>
        <v>No</v>
      </c>
      <c r="N275" s="9"/>
      <c r="O275" s="9" t="s">
        <v>868</v>
      </c>
      <c r="P275" s="9" t="s">
        <v>610</v>
      </c>
      <c r="Q275" s="9" t="s">
        <v>869</v>
      </c>
      <c r="R275" s="6"/>
      <c r="S275" s="6"/>
      <c r="T275" s="6"/>
      <c r="U275" s="6"/>
      <c r="V275" s="6"/>
      <c r="W275" s="6"/>
      <c r="X275" s="6"/>
      <c r="Y275" s="6"/>
      <c r="Z275" s="6"/>
    </row>
    <row r="276" ht="14.25" hidden="1" customHeight="1">
      <c r="A276" s="7">
        <v>351.0</v>
      </c>
      <c r="B276" s="8" t="s">
        <v>295</v>
      </c>
      <c r="C276" s="7" t="s">
        <v>31</v>
      </c>
      <c r="D276" s="9">
        <v>312.0</v>
      </c>
      <c r="E276" s="62" t="s">
        <v>296</v>
      </c>
      <c r="F276" s="38" t="s">
        <v>627</v>
      </c>
      <c r="G276" s="63" t="s">
        <v>628</v>
      </c>
      <c r="H276" s="10" t="s">
        <v>628</v>
      </c>
      <c r="I276" s="9" t="str">
        <f t="shared" si="10"/>
        <v>No</v>
      </c>
      <c r="J276" s="9"/>
      <c r="K276" s="10" t="s">
        <v>629</v>
      </c>
      <c r="L276" s="10" t="s">
        <v>629</v>
      </c>
      <c r="M276" s="9" t="str">
        <f t="shared" si="11"/>
        <v>No</v>
      </c>
      <c r="N276" s="9"/>
      <c r="O276" s="9" t="s">
        <v>524</v>
      </c>
      <c r="P276" s="9" t="s">
        <v>610</v>
      </c>
      <c r="Q276" s="9" t="s">
        <v>873</v>
      </c>
      <c r="R276" s="6"/>
      <c r="S276" s="6"/>
      <c r="T276" s="6"/>
      <c r="U276" s="6"/>
      <c r="V276" s="6"/>
      <c r="W276" s="6"/>
      <c r="X276" s="6"/>
      <c r="Y276" s="6"/>
      <c r="Z276" s="6"/>
    </row>
    <row r="277" ht="14.25" hidden="1" customHeight="1">
      <c r="A277" s="7">
        <v>351.0</v>
      </c>
      <c r="B277" s="8" t="s">
        <v>295</v>
      </c>
      <c r="C277" s="7" t="s">
        <v>31</v>
      </c>
      <c r="D277" s="9">
        <v>339.0</v>
      </c>
      <c r="E277" s="62" t="s">
        <v>297</v>
      </c>
      <c r="F277" s="38" t="s">
        <v>627</v>
      </c>
      <c r="G277" s="63" t="s">
        <v>628</v>
      </c>
      <c r="H277" s="10" t="s">
        <v>628</v>
      </c>
      <c r="I277" s="9" t="str">
        <f t="shared" si="10"/>
        <v>No</v>
      </c>
      <c r="J277" s="9"/>
      <c r="K277" s="10" t="s">
        <v>629</v>
      </c>
      <c r="L277" s="10" t="s">
        <v>629</v>
      </c>
      <c r="M277" s="9" t="str">
        <f t="shared" si="11"/>
        <v>No</v>
      </c>
      <c r="N277" s="9"/>
      <c r="O277" s="9" t="s">
        <v>524</v>
      </c>
      <c r="P277" s="9" t="s">
        <v>610</v>
      </c>
      <c r="Q277" s="9" t="s">
        <v>873</v>
      </c>
      <c r="R277" s="6"/>
      <c r="S277" s="6"/>
      <c r="T277" s="6"/>
      <c r="U277" s="6"/>
      <c r="V277" s="6"/>
      <c r="W277" s="6"/>
      <c r="X277" s="6"/>
      <c r="Y277" s="6"/>
      <c r="Z277" s="6"/>
    </row>
    <row r="278" ht="14.25" hidden="1" customHeight="1">
      <c r="A278" s="7">
        <v>351.0</v>
      </c>
      <c r="B278" s="8" t="s">
        <v>295</v>
      </c>
      <c r="C278" s="7" t="s">
        <v>31</v>
      </c>
      <c r="D278" s="9">
        <v>365.0</v>
      </c>
      <c r="E278" s="62" t="s">
        <v>298</v>
      </c>
      <c r="F278" s="38" t="s">
        <v>627</v>
      </c>
      <c r="G278" s="63" t="s">
        <v>642</v>
      </c>
      <c r="H278" s="10" t="s">
        <v>642</v>
      </c>
      <c r="I278" s="9" t="str">
        <f t="shared" si="10"/>
        <v>No</v>
      </c>
      <c r="J278" s="9"/>
      <c r="K278" s="10" t="s">
        <v>652</v>
      </c>
      <c r="L278" s="10" t="s">
        <v>652</v>
      </c>
      <c r="M278" s="9" t="str">
        <f t="shared" si="11"/>
        <v>No</v>
      </c>
      <c r="N278" s="9"/>
      <c r="O278" s="9" t="s">
        <v>524</v>
      </c>
      <c r="P278" s="9" t="s">
        <v>610</v>
      </c>
      <c r="Q278" s="9" t="s">
        <v>873</v>
      </c>
      <c r="R278" s="6"/>
      <c r="S278" s="6"/>
      <c r="T278" s="6"/>
      <c r="U278" s="6"/>
      <c r="V278" s="6"/>
      <c r="W278" s="6"/>
      <c r="X278" s="6"/>
      <c r="Y278" s="6"/>
      <c r="Z278" s="6"/>
    </row>
    <row r="279" ht="14.25" hidden="1" customHeight="1">
      <c r="A279" s="7">
        <v>351.0</v>
      </c>
      <c r="B279" s="8" t="s">
        <v>295</v>
      </c>
      <c r="C279" s="7" t="s">
        <v>31</v>
      </c>
      <c r="D279" s="9">
        <v>313.0</v>
      </c>
      <c r="E279" s="62" t="s">
        <v>299</v>
      </c>
      <c r="F279" s="38" t="s">
        <v>627</v>
      </c>
      <c r="G279" s="63" t="s">
        <v>642</v>
      </c>
      <c r="H279" s="10" t="s">
        <v>642</v>
      </c>
      <c r="I279" s="9" t="str">
        <f t="shared" si="10"/>
        <v>No</v>
      </c>
      <c r="J279" s="9"/>
      <c r="K279" s="10" t="s">
        <v>652</v>
      </c>
      <c r="L279" s="10" t="s">
        <v>652</v>
      </c>
      <c r="M279" s="9" t="str">
        <f t="shared" si="11"/>
        <v>No</v>
      </c>
      <c r="N279" s="9"/>
      <c r="O279" s="9" t="s">
        <v>524</v>
      </c>
      <c r="P279" s="9" t="s">
        <v>610</v>
      </c>
      <c r="Q279" s="9" t="s">
        <v>873</v>
      </c>
      <c r="R279" s="6"/>
      <c r="S279" s="6"/>
      <c r="T279" s="6"/>
      <c r="U279" s="6"/>
      <c r="V279" s="6"/>
      <c r="W279" s="6"/>
      <c r="X279" s="6"/>
      <c r="Y279" s="6"/>
      <c r="Z279" s="6"/>
    </row>
    <row r="280" ht="14.25" hidden="1" customHeight="1">
      <c r="A280" s="7">
        <v>351.0</v>
      </c>
      <c r="B280" s="8" t="s">
        <v>295</v>
      </c>
      <c r="C280" s="7" t="s">
        <v>31</v>
      </c>
      <c r="D280" s="9">
        <v>351.0</v>
      </c>
      <c r="E280" s="62" t="s">
        <v>300</v>
      </c>
      <c r="F280" s="38" t="s">
        <v>627</v>
      </c>
      <c r="G280" s="63" t="s">
        <v>628</v>
      </c>
      <c r="H280" s="10" t="s">
        <v>628</v>
      </c>
      <c r="I280" s="9" t="str">
        <f t="shared" si="10"/>
        <v>No</v>
      </c>
      <c r="J280" s="9"/>
      <c r="K280" s="10" t="s">
        <v>629</v>
      </c>
      <c r="L280" s="10" t="s">
        <v>629</v>
      </c>
      <c r="M280" s="9" t="str">
        <f t="shared" si="11"/>
        <v>No</v>
      </c>
      <c r="N280" s="9"/>
      <c r="O280" s="9" t="s">
        <v>524</v>
      </c>
      <c r="P280" s="9" t="s">
        <v>610</v>
      </c>
      <c r="Q280" s="9" t="s">
        <v>630</v>
      </c>
      <c r="R280" s="6"/>
      <c r="S280" s="6"/>
      <c r="T280" s="6"/>
      <c r="U280" s="6"/>
      <c r="V280" s="6"/>
      <c r="W280" s="6"/>
      <c r="X280" s="6"/>
      <c r="Y280" s="6"/>
      <c r="Z280" s="6"/>
    </row>
    <row r="281" ht="14.25" hidden="1" customHeight="1">
      <c r="A281" s="7">
        <v>351.0</v>
      </c>
      <c r="B281" s="8" t="s">
        <v>295</v>
      </c>
      <c r="C281" s="7" t="s">
        <v>31</v>
      </c>
      <c r="D281" s="9">
        <v>366.0</v>
      </c>
      <c r="E281" s="62" t="s">
        <v>301</v>
      </c>
      <c r="F281" s="38" t="s">
        <v>627</v>
      </c>
      <c r="G281" s="63" t="s">
        <v>628</v>
      </c>
      <c r="H281" s="10" t="s">
        <v>628</v>
      </c>
      <c r="I281" s="9" t="str">
        <f t="shared" si="10"/>
        <v>No</v>
      </c>
      <c r="J281" s="9"/>
      <c r="K281" s="10" t="s">
        <v>629</v>
      </c>
      <c r="L281" s="10" t="s">
        <v>629</v>
      </c>
      <c r="M281" s="9" t="str">
        <f t="shared" si="11"/>
        <v>No</v>
      </c>
      <c r="N281" s="9"/>
      <c r="O281" s="9" t="s">
        <v>524</v>
      </c>
      <c r="P281" s="9" t="s">
        <v>610</v>
      </c>
      <c r="Q281" s="9" t="s">
        <v>873</v>
      </c>
      <c r="R281" s="6"/>
      <c r="S281" s="6"/>
      <c r="T281" s="6"/>
      <c r="U281" s="6"/>
      <c r="V281" s="6"/>
      <c r="W281" s="6"/>
      <c r="X281" s="6"/>
      <c r="Y281" s="6"/>
      <c r="Z281" s="6"/>
    </row>
    <row r="282" ht="14.25" hidden="1" customHeight="1">
      <c r="A282" s="7">
        <v>351.0</v>
      </c>
      <c r="B282" s="8" t="s">
        <v>295</v>
      </c>
      <c r="C282" s="7" t="s">
        <v>31</v>
      </c>
      <c r="D282" s="9">
        <v>368.0</v>
      </c>
      <c r="E282" s="62" t="s">
        <v>302</v>
      </c>
      <c r="F282" s="38" t="s">
        <v>627</v>
      </c>
      <c r="G282" s="63" t="s">
        <v>628</v>
      </c>
      <c r="H282" s="10" t="s">
        <v>628</v>
      </c>
      <c r="I282" s="9" t="str">
        <f t="shared" si="10"/>
        <v>No</v>
      </c>
      <c r="J282" s="9"/>
      <c r="K282" s="10" t="s">
        <v>629</v>
      </c>
      <c r="L282" s="10" t="s">
        <v>629</v>
      </c>
      <c r="M282" s="9" t="str">
        <f t="shared" si="11"/>
        <v>No</v>
      </c>
      <c r="N282" s="81"/>
      <c r="O282" s="9" t="s">
        <v>524</v>
      </c>
      <c r="P282" s="9" t="s">
        <v>610</v>
      </c>
      <c r="Q282" s="9" t="s">
        <v>873</v>
      </c>
      <c r="R282" s="6"/>
      <c r="S282" s="6"/>
      <c r="T282" s="6"/>
      <c r="U282" s="6"/>
      <c r="V282" s="6"/>
      <c r="W282" s="6"/>
      <c r="X282" s="6"/>
      <c r="Y282" s="6"/>
      <c r="Z282" s="6"/>
    </row>
    <row r="283" ht="14.25" hidden="1" customHeight="1">
      <c r="A283" s="13">
        <v>309.0</v>
      </c>
      <c r="B283" s="14" t="s">
        <v>154</v>
      </c>
      <c r="C283" s="13" t="s">
        <v>35</v>
      </c>
      <c r="D283" s="15">
        <v>330.0</v>
      </c>
      <c r="E283" s="56" t="s">
        <v>158</v>
      </c>
      <c r="F283" s="57"/>
      <c r="G283" s="58"/>
      <c r="H283" s="15"/>
      <c r="I283" s="15" t="str">
        <f t="shared" si="10"/>
        <v>No</v>
      </c>
      <c r="J283" s="15"/>
      <c r="K283" s="16"/>
      <c r="L283" s="15"/>
      <c r="M283" s="15" t="str">
        <f t="shared" si="11"/>
        <v>No</v>
      </c>
      <c r="N283" s="87"/>
      <c r="O283" s="15"/>
      <c r="P283" s="15"/>
      <c r="Q283" s="15"/>
      <c r="R283" s="6"/>
      <c r="S283" s="6"/>
      <c r="T283" s="6"/>
      <c r="U283" s="6"/>
      <c r="V283" s="6"/>
      <c r="W283" s="6"/>
      <c r="X283" s="6"/>
      <c r="Y283" s="6"/>
      <c r="Z283" s="6"/>
    </row>
    <row r="284" ht="14.25" hidden="1" customHeight="1">
      <c r="A284" s="13">
        <v>309.0</v>
      </c>
      <c r="B284" s="14" t="s">
        <v>154</v>
      </c>
      <c r="C284" s="13" t="s">
        <v>35</v>
      </c>
      <c r="D284" s="15">
        <v>331.0</v>
      </c>
      <c r="E284" s="56" t="s">
        <v>159</v>
      </c>
      <c r="F284" s="57"/>
      <c r="G284" s="58"/>
      <c r="H284" s="15"/>
      <c r="I284" s="15" t="str">
        <f t="shared" si="10"/>
        <v>No</v>
      </c>
      <c r="J284" s="15"/>
      <c r="K284" s="16"/>
      <c r="L284" s="15"/>
      <c r="M284" s="15" t="str">
        <f t="shared" si="11"/>
        <v>No</v>
      </c>
      <c r="N284" s="15"/>
      <c r="O284" s="15"/>
      <c r="P284" s="15"/>
      <c r="Q284" s="15"/>
      <c r="R284" s="6"/>
      <c r="S284" s="6"/>
      <c r="T284" s="6"/>
      <c r="U284" s="6"/>
      <c r="V284" s="6"/>
      <c r="W284" s="6"/>
      <c r="X284" s="6"/>
      <c r="Y284" s="6"/>
      <c r="Z284" s="6"/>
    </row>
    <row r="285" ht="14.25" hidden="1" customHeight="1">
      <c r="A285" s="7">
        <v>112.0</v>
      </c>
      <c r="B285" s="8" t="s">
        <v>450</v>
      </c>
      <c r="C285" s="7" t="s">
        <v>35</v>
      </c>
      <c r="D285" s="9">
        <v>124.0</v>
      </c>
      <c r="E285" s="59" t="s">
        <v>452</v>
      </c>
      <c r="F285" s="38" t="s">
        <v>631</v>
      </c>
      <c r="G285" s="60" t="s">
        <v>779</v>
      </c>
      <c r="H285" s="9" t="s">
        <v>779</v>
      </c>
      <c r="I285" s="9" t="str">
        <f t="shared" si="10"/>
        <v>No</v>
      </c>
      <c r="J285" s="9" t="s">
        <v>524</v>
      </c>
      <c r="K285" s="10" t="s">
        <v>644</v>
      </c>
      <c r="L285" s="9" t="s">
        <v>780</v>
      </c>
      <c r="M285" s="9" t="str">
        <f t="shared" si="11"/>
        <v>Yes</v>
      </c>
      <c r="N285" s="9"/>
      <c r="O285" s="9"/>
      <c r="P285" s="9" t="s">
        <v>610</v>
      </c>
      <c r="Q285" s="9" t="s">
        <v>781</v>
      </c>
      <c r="R285" s="6"/>
      <c r="S285" s="6"/>
      <c r="T285" s="6"/>
      <c r="U285" s="6"/>
      <c r="V285" s="6"/>
      <c r="W285" s="6"/>
      <c r="X285" s="6"/>
      <c r="Y285" s="6"/>
      <c r="Z285" s="6"/>
    </row>
    <row r="286" ht="14.25" hidden="1" customHeight="1">
      <c r="A286" s="7">
        <v>112.0</v>
      </c>
      <c r="B286" s="8" t="s">
        <v>450</v>
      </c>
      <c r="C286" s="7" t="s">
        <v>35</v>
      </c>
      <c r="D286" s="9">
        <v>112.0</v>
      </c>
      <c r="E286" s="59" t="s">
        <v>453</v>
      </c>
      <c r="F286" s="38" t="s">
        <v>648</v>
      </c>
      <c r="G286" s="60" t="s">
        <v>649</v>
      </c>
      <c r="H286" s="10" t="s">
        <v>649</v>
      </c>
      <c r="I286" s="9" t="str">
        <f t="shared" si="10"/>
        <v>No</v>
      </c>
      <c r="J286" s="9" t="s">
        <v>524</v>
      </c>
      <c r="K286" s="10" t="s">
        <v>644</v>
      </c>
      <c r="L286" s="9" t="s">
        <v>780</v>
      </c>
      <c r="M286" s="9" t="str">
        <f t="shared" si="11"/>
        <v>Yes</v>
      </c>
      <c r="N286" s="9"/>
      <c r="O286" s="9"/>
      <c r="P286" s="9" t="s">
        <v>610</v>
      </c>
      <c r="Q286" s="9" t="s">
        <v>630</v>
      </c>
      <c r="R286" s="6"/>
      <c r="S286" s="6"/>
      <c r="T286" s="6"/>
      <c r="U286" s="6"/>
      <c r="V286" s="6"/>
      <c r="W286" s="6"/>
      <c r="X286" s="6"/>
      <c r="Y286" s="6"/>
      <c r="Z286" s="6"/>
    </row>
    <row r="287" ht="14.25" hidden="1" customHeight="1">
      <c r="A287" s="13">
        <v>155.0</v>
      </c>
      <c r="B287" s="26" t="s">
        <v>454</v>
      </c>
      <c r="C287" s="13" t="s">
        <v>35</v>
      </c>
      <c r="D287" s="15">
        <v>127.0</v>
      </c>
      <c r="E287" s="56" t="s">
        <v>458</v>
      </c>
      <c r="F287" s="38"/>
      <c r="G287" s="88" t="s">
        <v>628</v>
      </c>
      <c r="H287" s="15" t="s">
        <v>388</v>
      </c>
      <c r="I287" s="15" t="str">
        <f t="shared" si="10"/>
        <v>Yes</v>
      </c>
      <c r="J287" s="15" t="s">
        <v>637</v>
      </c>
      <c r="K287" s="16" t="s">
        <v>633</v>
      </c>
      <c r="L287" s="15" t="s">
        <v>388</v>
      </c>
      <c r="M287" s="15" t="str">
        <f t="shared" si="11"/>
        <v>Yes</v>
      </c>
      <c r="N287" s="15"/>
      <c r="O287" s="15"/>
      <c r="P287" s="15" t="s">
        <v>639</v>
      </c>
      <c r="Q287" s="15" t="s">
        <v>874</v>
      </c>
      <c r="R287" s="6"/>
      <c r="S287" s="6"/>
      <c r="T287" s="6"/>
      <c r="U287" s="6"/>
      <c r="V287" s="6"/>
      <c r="W287" s="6"/>
      <c r="X287" s="6"/>
      <c r="Y287" s="6"/>
      <c r="Z287" s="6"/>
    </row>
    <row r="288" ht="14.25" hidden="1" customHeight="1">
      <c r="A288" s="7">
        <v>155.0</v>
      </c>
      <c r="B288" s="26" t="s">
        <v>454</v>
      </c>
      <c r="C288" s="7" t="s">
        <v>35</v>
      </c>
      <c r="D288" s="9">
        <v>178.0</v>
      </c>
      <c r="E288" s="59" t="s">
        <v>460</v>
      </c>
      <c r="F288" s="38" t="s">
        <v>627</v>
      </c>
      <c r="G288" s="61" t="s">
        <v>628</v>
      </c>
      <c r="H288" s="9" t="s">
        <v>628</v>
      </c>
      <c r="I288" s="9" t="str">
        <f t="shared" si="10"/>
        <v>No</v>
      </c>
      <c r="J288" s="9" t="s">
        <v>524</v>
      </c>
      <c r="K288" s="10" t="s">
        <v>633</v>
      </c>
      <c r="L288" s="9" t="s">
        <v>633</v>
      </c>
      <c r="M288" s="9" t="str">
        <f t="shared" si="11"/>
        <v>No</v>
      </c>
      <c r="N288" s="9"/>
      <c r="O288" s="9"/>
      <c r="P288" s="9" t="s">
        <v>639</v>
      </c>
      <c r="Q288" s="9" t="s">
        <v>807</v>
      </c>
      <c r="R288" s="6"/>
      <c r="S288" s="6"/>
      <c r="T288" s="6"/>
      <c r="U288" s="6"/>
      <c r="V288" s="6"/>
      <c r="W288" s="6"/>
      <c r="X288" s="6"/>
      <c r="Y288" s="6"/>
      <c r="Z288" s="6"/>
    </row>
    <row r="289" ht="14.25" hidden="1" customHeight="1">
      <c r="A289" s="7">
        <v>155.0</v>
      </c>
      <c r="B289" s="26" t="s">
        <v>454</v>
      </c>
      <c r="C289" s="7" t="s">
        <v>35</v>
      </c>
      <c r="D289" s="9">
        <v>151.0</v>
      </c>
      <c r="E289" s="59" t="s">
        <v>462</v>
      </c>
      <c r="F289" s="38" t="s">
        <v>627</v>
      </c>
      <c r="G289" s="61" t="s">
        <v>628</v>
      </c>
      <c r="H289" s="9" t="s">
        <v>663</v>
      </c>
      <c r="I289" s="9" t="str">
        <f t="shared" si="10"/>
        <v>Yes</v>
      </c>
      <c r="J289" s="9" t="s">
        <v>524</v>
      </c>
      <c r="K289" s="10" t="s">
        <v>677</v>
      </c>
      <c r="L289" s="9" t="s">
        <v>875</v>
      </c>
      <c r="M289" s="9" t="str">
        <f t="shared" si="11"/>
        <v>Yes</v>
      </c>
      <c r="N289" s="9"/>
      <c r="O289" s="9" t="s">
        <v>876</v>
      </c>
      <c r="P289" s="9" t="s">
        <v>639</v>
      </c>
      <c r="Q289" s="9" t="s">
        <v>807</v>
      </c>
      <c r="R289" s="6"/>
      <c r="S289" s="6"/>
      <c r="T289" s="6"/>
      <c r="U289" s="6"/>
      <c r="V289" s="6"/>
      <c r="W289" s="6"/>
      <c r="X289" s="6"/>
      <c r="Y289" s="6"/>
      <c r="Z289" s="6"/>
    </row>
    <row r="290" ht="14.25" hidden="1" customHeight="1">
      <c r="A290" s="7">
        <v>155.0</v>
      </c>
      <c r="B290" s="26" t="s">
        <v>454</v>
      </c>
      <c r="C290" s="7" t="s">
        <v>35</v>
      </c>
      <c r="D290" s="9">
        <v>173.0</v>
      </c>
      <c r="E290" s="59" t="s">
        <v>463</v>
      </c>
      <c r="F290" s="38" t="s">
        <v>627</v>
      </c>
      <c r="G290" s="61" t="s">
        <v>628</v>
      </c>
      <c r="H290" s="9" t="s">
        <v>663</v>
      </c>
      <c r="I290" s="9" t="str">
        <f t="shared" si="10"/>
        <v>Yes</v>
      </c>
      <c r="J290" s="9" t="s">
        <v>524</v>
      </c>
      <c r="K290" s="10" t="s">
        <v>677</v>
      </c>
      <c r="L290" s="9" t="s">
        <v>875</v>
      </c>
      <c r="M290" s="9" t="str">
        <f t="shared" si="11"/>
        <v>Yes</v>
      </c>
      <c r="N290" s="9"/>
      <c r="O290" s="9" t="s">
        <v>876</v>
      </c>
      <c r="P290" s="9" t="s">
        <v>639</v>
      </c>
      <c r="Q290" s="9" t="s">
        <v>807</v>
      </c>
      <c r="R290" s="6"/>
      <c r="S290" s="6"/>
      <c r="T290" s="6"/>
      <c r="U290" s="6"/>
      <c r="V290" s="6"/>
      <c r="W290" s="6"/>
      <c r="X290" s="6"/>
      <c r="Y290" s="6"/>
      <c r="Z290" s="6"/>
    </row>
    <row r="291" ht="14.25" hidden="1" customHeight="1">
      <c r="A291" s="7">
        <v>155.0</v>
      </c>
      <c r="B291" s="26" t="s">
        <v>454</v>
      </c>
      <c r="C291" s="7" t="s">
        <v>35</v>
      </c>
      <c r="D291" s="9">
        <v>174.0</v>
      </c>
      <c r="E291" s="62" t="s">
        <v>464</v>
      </c>
      <c r="F291" s="38" t="s">
        <v>627</v>
      </c>
      <c r="G291" s="67" t="s">
        <v>628</v>
      </c>
      <c r="H291" s="9" t="s">
        <v>663</v>
      </c>
      <c r="I291" s="9" t="str">
        <f t="shared" si="10"/>
        <v>Yes</v>
      </c>
      <c r="J291" s="9" t="s">
        <v>524</v>
      </c>
      <c r="K291" s="10" t="s">
        <v>633</v>
      </c>
      <c r="L291" s="9" t="s">
        <v>633</v>
      </c>
      <c r="M291" s="9" t="str">
        <f t="shared" si="11"/>
        <v>No</v>
      </c>
      <c r="N291" s="9"/>
      <c r="O291" s="9" t="s">
        <v>877</v>
      </c>
      <c r="P291" s="9" t="s">
        <v>639</v>
      </c>
      <c r="Q291" s="9" t="s">
        <v>807</v>
      </c>
      <c r="R291" s="6"/>
      <c r="S291" s="6"/>
      <c r="T291" s="6"/>
      <c r="U291" s="6"/>
      <c r="V291" s="6"/>
      <c r="W291" s="6"/>
      <c r="X291" s="6"/>
      <c r="Y291" s="6"/>
      <c r="Z291" s="6"/>
    </row>
    <row r="292" ht="14.25" hidden="1" customHeight="1">
      <c r="A292" s="7">
        <v>505.0</v>
      </c>
      <c r="B292" s="8" t="s">
        <v>319</v>
      </c>
      <c r="C292" s="7" t="s">
        <v>40</v>
      </c>
      <c r="D292" s="9">
        <v>505.0</v>
      </c>
      <c r="E292" s="62" t="s">
        <v>320</v>
      </c>
      <c r="F292" s="38" t="s">
        <v>648</v>
      </c>
      <c r="G292" s="63" t="s">
        <v>649</v>
      </c>
      <c r="H292" s="10" t="s">
        <v>649</v>
      </c>
      <c r="I292" s="9" t="str">
        <f t="shared" si="10"/>
        <v>No</v>
      </c>
      <c r="J292" s="9" t="s">
        <v>524</v>
      </c>
      <c r="K292" s="10" t="s">
        <v>652</v>
      </c>
      <c r="L292" s="9" t="s">
        <v>878</v>
      </c>
      <c r="M292" s="9" t="str">
        <f t="shared" si="11"/>
        <v>Yes</v>
      </c>
      <c r="N292" s="9"/>
      <c r="O292" s="9" t="s">
        <v>524</v>
      </c>
      <c r="P292" s="9" t="s">
        <v>610</v>
      </c>
      <c r="Q292" s="9" t="s">
        <v>630</v>
      </c>
      <c r="R292" s="6"/>
      <c r="S292" s="6"/>
      <c r="T292" s="6"/>
      <c r="U292" s="6"/>
      <c r="V292" s="6"/>
      <c r="W292" s="6"/>
      <c r="X292" s="6"/>
      <c r="Y292" s="6"/>
      <c r="Z292" s="6"/>
    </row>
    <row r="293" ht="14.25" hidden="1" customHeight="1">
      <c r="A293" s="7">
        <v>514.0</v>
      </c>
      <c r="B293" s="8" t="s">
        <v>446</v>
      </c>
      <c r="C293" s="7" t="s">
        <v>31</v>
      </c>
      <c r="D293" s="9">
        <v>514.0</v>
      </c>
      <c r="E293" s="62" t="s">
        <v>447</v>
      </c>
      <c r="F293" s="38" t="s">
        <v>648</v>
      </c>
      <c r="G293" s="63" t="s">
        <v>649</v>
      </c>
      <c r="H293" s="10" t="s">
        <v>649</v>
      </c>
      <c r="I293" s="9" t="str">
        <f t="shared" si="10"/>
        <v>No</v>
      </c>
      <c r="J293" s="9" t="s">
        <v>524</v>
      </c>
      <c r="K293" s="10" t="s">
        <v>652</v>
      </c>
      <c r="L293" s="9" t="s">
        <v>652</v>
      </c>
      <c r="M293" s="9" t="str">
        <f t="shared" si="11"/>
        <v>No</v>
      </c>
      <c r="N293" s="9"/>
      <c r="O293" s="9" t="s">
        <v>524</v>
      </c>
      <c r="P293" s="9" t="s">
        <v>610</v>
      </c>
      <c r="Q293" s="9" t="s">
        <v>630</v>
      </c>
      <c r="R293" s="6"/>
      <c r="S293" s="6"/>
      <c r="T293" s="6"/>
      <c r="U293" s="6"/>
      <c r="V293" s="6"/>
      <c r="W293" s="6"/>
      <c r="X293" s="6"/>
      <c r="Y293" s="6"/>
      <c r="Z293" s="6"/>
    </row>
    <row r="294" ht="14.25" hidden="1" customHeight="1">
      <c r="A294" s="13">
        <v>530.0</v>
      </c>
      <c r="B294" s="14" t="s">
        <v>86</v>
      </c>
      <c r="C294" s="13" t="s">
        <v>25</v>
      </c>
      <c r="D294" s="15">
        <v>235.0</v>
      </c>
      <c r="E294" s="56" t="s">
        <v>87</v>
      </c>
      <c r="F294" s="57" t="s">
        <v>627</v>
      </c>
      <c r="G294" s="58"/>
      <c r="H294" s="15"/>
      <c r="I294" s="15" t="str">
        <f t="shared" si="10"/>
        <v>No</v>
      </c>
      <c r="J294" s="15"/>
      <c r="K294" s="16"/>
      <c r="L294" s="15"/>
      <c r="M294" s="15" t="str">
        <f t="shared" si="11"/>
        <v>No</v>
      </c>
      <c r="N294" s="15"/>
      <c r="O294" s="15"/>
      <c r="P294" s="15"/>
      <c r="Q294" s="15"/>
      <c r="R294" s="6"/>
      <c r="S294" s="6"/>
      <c r="T294" s="6"/>
      <c r="U294" s="6"/>
      <c r="V294" s="6"/>
      <c r="W294" s="6"/>
      <c r="X294" s="6"/>
      <c r="Y294" s="6"/>
      <c r="Z294" s="6"/>
    </row>
    <row r="295" ht="14.25" hidden="1" customHeight="1">
      <c r="A295" s="13">
        <v>530.0</v>
      </c>
      <c r="B295" s="14" t="s">
        <v>86</v>
      </c>
      <c r="C295" s="13" t="s">
        <v>25</v>
      </c>
      <c r="D295" s="15">
        <v>304.0</v>
      </c>
      <c r="E295" s="56" t="s">
        <v>88</v>
      </c>
      <c r="F295" s="57" t="s">
        <v>627</v>
      </c>
      <c r="G295" s="58"/>
      <c r="H295" s="15"/>
      <c r="I295" s="15" t="str">
        <f t="shared" si="10"/>
        <v>No</v>
      </c>
      <c r="J295" s="15"/>
      <c r="K295" s="16"/>
      <c r="L295" s="15"/>
      <c r="M295" s="15" t="str">
        <f t="shared" si="11"/>
        <v>No</v>
      </c>
      <c r="N295" s="15"/>
      <c r="O295" s="15"/>
      <c r="P295" s="15"/>
      <c r="Q295" s="15"/>
      <c r="R295" s="6"/>
      <c r="S295" s="6"/>
      <c r="T295" s="6"/>
      <c r="U295" s="6"/>
      <c r="V295" s="6"/>
      <c r="W295" s="6"/>
      <c r="X295" s="6"/>
      <c r="Y295" s="6"/>
      <c r="Z295" s="6"/>
    </row>
    <row r="296" ht="14.25" hidden="1" customHeight="1">
      <c r="A296" s="13">
        <v>530.0</v>
      </c>
      <c r="B296" s="14" t="s">
        <v>86</v>
      </c>
      <c r="C296" s="13" t="s">
        <v>25</v>
      </c>
      <c r="D296" s="15">
        <v>338.0</v>
      </c>
      <c r="E296" s="56" t="s">
        <v>89</v>
      </c>
      <c r="F296" s="57" t="s">
        <v>627</v>
      </c>
      <c r="G296" s="58"/>
      <c r="H296" s="15"/>
      <c r="I296" s="15" t="str">
        <f t="shared" si="10"/>
        <v>No</v>
      </c>
      <c r="J296" s="15"/>
      <c r="K296" s="16"/>
      <c r="L296" s="15"/>
      <c r="M296" s="15" t="str">
        <f t="shared" si="11"/>
        <v>No</v>
      </c>
      <c r="N296" s="34"/>
      <c r="O296" s="34"/>
      <c r="P296" s="15"/>
      <c r="Q296" s="15"/>
      <c r="R296" s="6"/>
      <c r="S296" s="6"/>
      <c r="T296" s="6"/>
      <c r="U296" s="6"/>
      <c r="V296" s="6"/>
      <c r="W296" s="6"/>
      <c r="X296" s="6"/>
      <c r="Y296" s="6"/>
      <c r="Z296" s="6"/>
    </row>
    <row r="297" ht="14.25" hidden="1" customHeight="1">
      <c r="A297" s="13">
        <v>530.0</v>
      </c>
      <c r="B297" s="14" t="s">
        <v>86</v>
      </c>
      <c r="C297" s="13" t="s">
        <v>25</v>
      </c>
      <c r="D297" s="15">
        <v>215.0</v>
      </c>
      <c r="E297" s="56" t="s">
        <v>90</v>
      </c>
      <c r="F297" s="57" t="s">
        <v>627</v>
      </c>
      <c r="G297" s="58"/>
      <c r="H297" s="15"/>
      <c r="I297" s="15" t="str">
        <f t="shared" si="10"/>
        <v>No</v>
      </c>
      <c r="J297" s="15"/>
      <c r="K297" s="16"/>
      <c r="L297" s="15"/>
      <c r="M297" s="15" t="str">
        <f t="shared" si="11"/>
        <v>No</v>
      </c>
      <c r="N297" s="15"/>
      <c r="O297" s="15"/>
      <c r="P297" s="15"/>
      <c r="Q297" s="15"/>
      <c r="R297" s="6"/>
      <c r="S297" s="6"/>
      <c r="T297" s="6"/>
      <c r="U297" s="6"/>
      <c r="V297" s="6"/>
      <c r="W297" s="6"/>
      <c r="X297" s="6"/>
      <c r="Y297" s="6"/>
      <c r="Z297" s="6"/>
    </row>
    <row r="298" ht="14.25" hidden="1" customHeight="1">
      <c r="A298" s="13">
        <v>530.0</v>
      </c>
      <c r="B298" s="14" t="s">
        <v>86</v>
      </c>
      <c r="C298" s="13" t="s">
        <v>25</v>
      </c>
      <c r="D298" s="15">
        <v>367.0</v>
      </c>
      <c r="E298" s="56" t="s">
        <v>91</v>
      </c>
      <c r="F298" s="57" t="s">
        <v>627</v>
      </c>
      <c r="G298" s="58"/>
      <c r="H298" s="15"/>
      <c r="I298" s="15" t="str">
        <f t="shared" si="10"/>
        <v>No</v>
      </c>
      <c r="J298" s="15"/>
      <c r="K298" s="16"/>
      <c r="L298" s="15"/>
      <c r="M298" s="15" t="str">
        <f t="shared" si="11"/>
        <v>No</v>
      </c>
      <c r="N298" s="15"/>
      <c r="O298" s="15"/>
      <c r="P298" s="15"/>
      <c r="Q298" s="15"/>
      <c r="R298" s="6"/>
      <c r="S298" s="6"/>
      <c r="T298" s="6"/>
      <c r="U298" s="6"/>
      <c r="V298" s="6"/>
      <c r="W298" s="6"/>
      <c r="X298" s="6"/>
      <c r="Y298" s="6"/>
      <c r="Z298" s="6"/>
    </row>
    <row r="299" ht="14.25" hidden="1" customHeight="1">
      <c r="A299" s="13">
        <v>530.0</v>
      </c>
      <c r="B299" s="14" t="s">
        <v>86</v>
      </c>
      <c r="C299" s="13" t="s">
        <v>25</v>
      </c>
      <c r="D299" s="15">
        <v>362.0</v>
      </c>
      <c r="E299" s="56" t="s">
        <v>92</v>
      </c>
      <c r="F299" s="57" t="s">
        <v>627</v>
      </c>
      <c r="G299" s="58"/>
      <c r="H299" s="15"/>
      <c r="I299" s="15" t="str">
        <f t="shared" si="10"/>
        <v>No</v>
      </c>
      <c r="J299" s="15"/>
      <c r="K299" s="16"/>
      <c r="L299" s="15"/>
      <c r="M299" s="15" t="str">
        <f t="shared" si="11"/>
        <v>No</v>
      </c>
      <c r="N299" s="15"/>
      <c r="O299" s="15"/>
      <c r="P299" s="34"/>
      <c r="Q299" s="15"/>
      <c r="R299" s="6"/>
      <c r="S299" s="6"/>
      <c r="T299" s="6"/>
      <c r="U299" s="6"/>
      <c r="V299" s="6"/>
      <c r="W299" s="6"/>
      <c r="X299" s="6"/>
      <c r="Y299" s="6"/>
      <c r="Z299" s="6"/>
    </row>
    <row r="300" ht="14.25" hidden="1" customHeight="1">
      <c r="A300" s="13">
        <v>530.0</v>
      </c>
      <c r="B300" s="14" t="s">
        <v>86</v>
      </c>
      <c r="C300" s="13" t="s">
        <v>25</v>
      </c>
      <c r="D300" s="15">
        <v>360.0</v>
      </c>
      <c r="E300" s="56" t="s">
        <v>94</v>
      </c>
      <c r="F300" s="57" t="s">
        <v>627</v>
      </c>
      <c r="G300" s="58"/>
      <c r="H300" s="15"/>
      <c r="I300" s="15" t="str">
        <f t="shared" si="10"/>
        <v>No</v>
      </c>
      <c r="J300" s="15"/>
      <c r="K300" s="16"/>
      <c r="L300" s="15"/>
      <c r="M300" s="15" t="str">
        <f t="shared" si="11"/>
        <v>No</v>
      </c>
      <c r="N300" s="34"/>
      <c r="O300" s="34"/>
      <c r="P300" s="15"/>
      <c r="Q300" s="15"/>
      <c r="R300" s="6"/>
      <c r="S300" s="6"/>
      <c r="T300" s="6"/>
      <c r="U300" s="6"/>
      <c r="V300" s="6"/>
      <c r="W300" s="6"/>
      <c r="X300" s="6"/>
      <c r="Y300" s="6"/>
      <c r="Z300" s="6"/>
    </row>
    <row r="301" ht="14.25" hidden="1" customHeight="1">
      <c r="A301" s="13">
        <v>530.0</v>
      </c>
      <c r="B301" s="14" t="s">
        <v>86</v>
      </c>
      <c r="C301" s="13" t="s">
        <v>25</v>
      </c>
      <c r="D301" s="15">
        <v>526.0</v>
      </c>
      <c r="E301" s="56" t="s">
        <v>95</v>
      </c>
      <c r="F301" s="57" t="s">
        <v>627</v>
      </c>
      <c r="G301" s="58"/>
      <c r="H301" s="15"/>
      <c r="I301" s="15" t="str">
        <f t="shared" si="10"/>
        <v>No</v>
      </c>
      <c r="J301" s="15"/>
      <c r="K301" s="16"/>
      <c r="L301" s="15"/>
      <c r="M301" s="15" t="str">
        <f t="shared" si="11"/>
        <v>No</v>
      </c>
      <c r="N301" s="15"/>
      <c r="O301" s="15"/>
      <c r="P301" s="15"/>
      <c r="Q301" s="15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6"/>
      <c r="E302" s="30"/>
      <c r="F302" s="30"/>
      <c r="G302" s="31"/>
      <c r="H302" s="6"/>
      <c r="I302" s="6"/>
      <c r="J302" s="6"/>
      <c r="K302" s="31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6"/>
      <c r="E303" s="30"/>
      <c r="F303" s="30"/>
      <c r="G303" s="31"/>
      <c r="H303" s="6"/>
      <c r="I303" s="6"/>
      <c r="J303" s="6"/>
      <c r="K303" s="31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6"/>
      <c r="E304" s="30"/>
      <c r="F304" s="30"/>
      <c r="G304" s="31"/>
      <c r="H304" s="6"/>
      <c r="I304" s="6"/>
      <c r="J304" s="6"/>
      <c r="K304" s="31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6"/>
      <c r="E305" s="30"/>
      <c r="F305" s="30"/>
      <c r="G305" s="31"/>
      <c r="H305" s="6"/>
      <c r="I305" s="6"/>
      <c r="J305" s="6"/>
      <c r="K305" s="31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6"/>
      <c r="E306" s="30"/>
      <c r="F306" s="30"/>
      <c r="G306" s="31"/>
      <c r="H306" s="6"/>
      <c r="I306" s="6"/>
      <c r="J306" s="6"/>
      <c r="K306" s="31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9"/>
      <c r="B307" s="30"/>
      <c r="C307" s="29"/>
      <c r="D307" s="6"/>
      <c r="E307" s="30"/>
      <c r="F307" s="30"/>
      <c r="G307" s="31"/>
      <c r="H307" s="6"/>
      <c r="I307" s="6"/>
      <c r="J307" s="6"/>
      <c r="K307" s="31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89"/>
      <c r="F308" s="6"/>
      <c r="G308" s="31"/>
      <c r="H308" s="6"/>
      <c r="I308" s="6"/>
      <c r="J308" s="6"/>
      <c r="K308" s="31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89"/>
      <c r="F309" s="6"/>
      <c r="G309" s="31"/>
      <c r="H309" s="6"/>
      <c r="I309" s="6"/>
      <c r="J309" s="6"/>
      <c r="K309" s="31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89"/>
      <c r="F310" s="6"/>
      <c r="G310" s="31"/>
      <c r="H310" s="6"/>
      <c r="I310" s="6"/>
      <c r="J310" s="6"/>
      <c r="K310" s="31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89"/>
      <c r="F311" s="6"/>
      <c r="G311" s="31"/>
      <c r="H311" s="6"/>
      <c r="I311" s="6"/>
      <c r="J311" s="6"/>
      <c r="K311" s="31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89"/>
      <c r="F312" s="6"/>
      <c r="G312" s="31"/>
      <c r="H312" s="6"/>
      <c r="I312" s="6"/>
      <c r="J312" s="6"/>
      <c r="K312" s="31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89"/>
      <c r="F313" s="6"/>
      <c r="G313" s="31"/>
      <c r="H313" s="6"/>
      <c r="I313" s="6"/>
      <c r="J313" s="6"/>
      <c r="K313" s="31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89"/>
      <c r="F314" s="6"/>
      <c r="G314" s="31"/>
      <c r="H314" s="6"/>
      <c r="I314" s="6"/>
      <c r="J314" s="6"/>
      <c r="K314" s="31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89"/>
      <c r="F315" s="6"/>
      <c r="G315" s="31"/>
      <c r="H315" s="6"/>
      <c r="I315" s="6"/>
      <c r="J315" s="6"/>
      <c r="K315" s="31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89"/>
      <c r="F316" s="6"/>
      <c r="G316" s="31"/>
      <c r="H316" s="6"/>
      <c r="I316" s="6"/>
      <c r="J316" s="6"/>
      <c r="K316" s="31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89"/>
      <c r="F317" s="6"/>
      <c r="G317" s="31"/>
      <c r="H317" s="6"/>
      <c r="I317" s="6"/>
      <c r="J317" s="6"/>
      <c r="K317" s="31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89"/>
      <c r="F318" s="6"/>
      <c r="G318" s="31"/>
      <c r="H318" s="6"/>
      <c r="I318" s="6"/>
      <c r="J318" s="6"/>
      <c r="K318" s="31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89"/>
      <c r="F319" s="6"/>
      <c r="G319" s="31"/>
      <c r="H319" s="6"/>
      <c r="I319" s="6"/>
      <c r="J319" s="6"/>
      <c r="K319" s="31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89"/>
      <c r="F320" s="6"/>
      <c r="G320" s="31"/>
      <c r="H320" s="6"/>
      <c r="I320" s="6"/>
      <c r="J320" s="6"/>
      <c r="K320" s="31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89"/>
      <c r="F321" s="6"/>
      <c r="G321" s="31"/>
      <c r="H321" s="6"/>
      <c r="I321" s="6"/>
      <c r="J321" s="6"/>
      <c r="K321" s="31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89"/>
      <c r="F322" s="6"/>
      <c r="G322" s="31"/>
      <c r="H322" s="6"/>
      <c r="I322" s="6"/>
      <c r="J322" s="6"/>
      <c r="K322" s="31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89"/>
      <c r="F323" s="6"/>
      <c r="G323" s="31"/>
      <c r="H323" s="6"/>
      <c r="I323" s="6"/>
      <c r="J323" s="6"/>
      <c r="K323" s="31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89"/>
      <c r="F324" s="6"/>
      <c r="G324" s="31"/>
      <c r="H324" s="6"/>
      <c r="I324" s="6"/>
      <c r="J324" s="6"/>
      <c r="K324" s="31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89"/>
      <c r="F325" s="6"/>
      <c r="G325" s="31"/>
      <c r="H325" s="6"/>
      <c r="I325" s="6"/>
      <c r="J325" s="6"/>
      <c r="K325" s="31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89"/>
      <c r="F326" s="6"/>
      <c r="G326" s="31"/>
      <c r="H326" s="6"/>
      <c r="I326" s="6"/>
      <c r="J326" s="6"/>
      <c r="K326" s="31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89"/>
      <c r="F327" s="6"/>
      <c r="G327" s="31"/>
      <c r="H327" s="6"/>
      <c r="I327" s="6"/>
      <c r="J327" s="6"/>
      <c r="K327" s="31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89"/>
      <c r="F328" s="6"/>
      <c r="G328" s="31"/>
      <c r="H328" s="6"/>
      <c r="I328" s="6"/>
      <c r="J328" s="6"/>
      <c r="K328" s="31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89"/>
      <c r="F329" s="6"/>
      <c r="G329" s="31"/>
      <c r="H329" s="6"/>
      <c r="I329" s="6"/>
      <c r="J329" s="6"/>
      <c r="K329" s="31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89"/>
      <c r="F330" s="6"/>
      <c r="G330" s="31"/>
      <c r="H330" s="6"/>
      <c r="I330" s="6"/>
      <c r="J330" s="6"/>
      <c r="K330" s="31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89"/>
      <c r="F331" s="6"/>
      <c r="G331" s="31"/>
      <c r="H331" s="6"/>
      <c r="I331" s="6"/>
      <c r="J331" s="6"/>
      <c r="K331" s="31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89"/>
      <c r="F332" s="6"/>
      <c r="G332" s="31"/>
      <c r="H332" s="6"/>
      <c r="I332" s="6"/>
      <c r="J332" s="6"/>
      <c r="K332" s="31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89"/>
      <c r="F333" s="6"/>
      <c r="G333" s="31"/>
      <c r="H333" s="6"/>
      <c r="I333" s="6"/>
      <c r="J333" s="6"/>
      <c r="K333" s="31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89"/>
      <c r="F334" s="6"/>
      <c r="G334" s="31"/>
      <c r="H334" s="6"/>
      <c r="I334" s="6"/>
      <c r="J334" s="6"/>
      <c r="K334" s="31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89"/>
      <c r="F335" s="6"/>
      <c r="G335" s="31"/>
      <c r="H335" s="6"/>
      <c r="I335" s="6"/>
      <c r="J335" s="6"/>
      <c r="K335" s="31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89"/>
      <c r="F336" s="6"/>
      <c r="G336" s="31"/>
      <c r="H336" s="6"/>
      <c r="I336" s="6"/>
      <c r="J336" s="6"/>
      <c r="K336" s="31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89"/>
      <c r="F337" s="6"/>
      <c r="G337" s="31"/>
      <c r="H337" s="6"/>
      <c r="I337" s="6"/>
      <c r="J337" s="6"/>
      <c r="K337" s="31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89"/>
      <c r="F338" s="6"/>
      <c r="G338" s="31"/>
      <c r="H338" s="6"/>
      <c r="I338" s="6"/>
      <c r="J338" s="6"/>
      <c r="K338" s="31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89"/>
      <c r="F339" s="6"/>
      <c r="G339" s="31"/>
      <c r="H339" s="6"/>
      <c r="I339" s="6"/>
      <c r="J339" s="6"/>
      <c r="K339" s="31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89"/>
      <c r="F340" s="6"/>
      <c r="G340" s="31"/>
      <c r="H340" s="6"/>
      <c r="I340" s="6"/>
      <c r="J340" s="6"/>
      <c r="K340" s="31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89"/>
      <c r="F341" s="6"/>
      <c r="G341" s="31"/>
      <c r="H341" s="6"/>
      <c r="I341" s="6"/>
      <c r="J341" s="6"/>
      <c r="K341" s="31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89"/>
      <c r="F342" s="6"/>
      <c r="G342" s="31"/>
      <c r="H342" s="6"/>
      <c r="I342" s="6"/>
      <c r="J342" s="6"/>
      <c r="K342" s="31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89"/>
      <c r="F343" s="6"/>
      <c r="G343" s="31"/>
      <c r="H343" s="6"/>
      <c r="I343" s="6"/>
      <c r="J343" s="6"/>
      <c r="K343" s="31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89"/>
      <c r="F344" s="6"/>
      <c r="G344" s="31"/>
      <c r="H344" s="6"/>
      <c r="I344" s="6"/>
      <c r="J344" s="6"/>
      <c r="K344" s="31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89"/>
      <c r="F345" s="6"/>
      <c r="G345" s="31"/>
      <c r="H345" s="6"/>
      <c r="I345" s="6"/>
      <c r="J345" s="6"/>
      <c r="K345" s="31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89"/>
      <c r="F346" s="6"/>
      <c r="G346" s="31"/>
      <c r="H346" s="6"/>
      <c r="I346" s="6"/>
      <c r="J346" s="6"/>
      <c r="K346" s="31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89"/>
      <c r="F347" s="6"/>
      <c r="G347" s="31"/>
      <c r="H347" s="6"/>
      <c r="I347" s="6"/>
      <c r="J347" s="6"/>
      <c r="K347" s="31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89"/>
      <c r="F348" s="6"/>
      <c r="G348" s="31"/>
      <c r="H348" s="6"/>
      <c r="I348" s="6"/>
      <c r="J348" s="6"/>
      <c r="K348" s="31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89"/>
      <c r="F349" s="6"/>
      <c r="G349" s="31"/>
      <c r="H349" s="6"/>
      <c r="I349" s="6"/>
      <c r="J349" s="6"/>
      <c r="K349" s="31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89"/>
      <c r="F350" s="6"/>
      <c r="G350" s="31"/>
      <c r="H350" s="6"/>
      <c r="I350" s="6"/>
      <c r="J350" s="6"/>
      <c r="K350" s="31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89"/>
      <c r="F351" s="6"/>
      <c r="G351" s="31"/>
      <c r="H351" s="6"/>
      <c r="I351" s="6"/>
      <c r="J351" s="6"/>
      <c r="K351" s="31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89"/>
      <c r="F352" s="6"/>
      <c r="G352" s="31"/>
      <c r="H352" s="6"/>
      <c r="I352" s="6"/>
      <c r="J352" s="6"/>
      <c r="K352" s="31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89"/>
      <c r="F353" s="6"/>
      <c r="G353" s="31"/>
      <c r="H353" s="6"/>
      <c r="I353" s="6"/>
      <c r="J353" s="6"/>
      <c r="K353" s="31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89"/>
      <c r="F354" s="6"/>
      <c r="G354" s="31"/>
      <c r="H354" s="6"/>
      <c r="I354" s="6"/>
      <c r="J354" s="6"/>
      <c r="K354" s="31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89"/>
      <c r="F355" s="6"/>
      <c r="G355" s="31"/>
      <c r="H355" s="6"/>
      <c r="I355" s="6"/>
      <c r="J355" s="6"/>
      <c r="K355" s="31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89"/>
      <c r="F356" s="6"/>
      <c r="G356" s="31"/>
      <c r="H356" s="6"/>
      <c r="I356" s="6"/>
      <c r="J356" s="6"/>
      <c r="K356" s="31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89"/>
      <c r="F357" s="6"/>
      <c r="G357" s="31"/>
      <c r="H357" s="6"/>
      <c r="I357" s="6"/>
      <c r="J357" s="6"/>
      <c r="K357" s="31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89"/>
      <c r="F358" s="6"/>
      <c r="G358" s="31"/>
      <c r="H358" s="6"/>
      <c r="I358" s="6"/>
      <c r="J358" s="6"/>
      <c r="K358" s="31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89"/>
      <c r="F359" s="6"/>
      <c r="G359" s="31"/>
      <c r="H359" s="6"/>
      <c r="I359" s="6"/>
      <c r="J359" s="6"/>
      <c r="K359" s="31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89"/>
      <c r="F360" s="6"/>
      <c r="G360" s="31"/>
      <c r="H360" s="6"/>
      <c r="I360" s="6"/>
      <c r="J360" s="6"/>
      <c r="K360" s="31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89"/>
      <c r="F361" s="6"/>
      <c r="G361" s="31"/>
      <c r="H361" s="6"/>
      <c r="I361" s="6"/>
      <c r="J361" s="6"/>
      <c r="K361" s="31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89"/>
      <c r="F362" s="6"/>
      <c r="G362" s="31"/>
      <c r="H362" s="6"/>
      <c r="I362" s="6"/>
      <c r="J362" s="6"/>
      <c r="K362" s="31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89"/>
      <c r="F363" s="6"/>
      <c r="G363" s="31"/>
      <c r="H363" s="6"/>
      <c r="I363" s="6"/>
      <c r="J363" s="6"/>
      <c r="K363" s="31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89"/>
      <c r="F364" s="6"/>
      <c r="G364" s="31"/>
      <c r="H364" s="6"/>
      <c r="I364" s="6"/>
      <c r="J364" s="6"/>
      <c r="K364" s="31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89"/>
      <c r="F365" s="6"/>
      <c r="G365" s="31"/>
      <c r="H365" s="6"/>
      <c r="I365" s="6"/>
      <c r="J365" s="6"/>
      <c r="K365" s="31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89"/>
      <c r="F366" s="6"/>
      <c r="G366" s="31"/>
      <c r="H366" s="6"/>
      <c r="I366" s="6"/>
      <c r="J366" s="6"/>
      <c r="K366" s="31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89"/>
      <c r="F367" s="6"/>
      <c r="G367" s="31"/>
      <c r="H367" s="6"/>
      <c r="I367" s="6"/>
      <c r="J367" s="6"/>
      <c r="K367" s="31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89"/>
      <c r="F368" s="6"/>
      <c r="G368" s="31"/>
      <c r="H368" s="6"/>
      <c r="I368" s="6"/>
      <c r="J368" s="6"/>
      <c r="K368" s="31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89"/>
      <c r="F369" s="6"/>
      <c r="G369" s="31"/>
      <c r="H369" s="6"/>
      <c r="I369" s="6"/>
      <c r="J369" s="6"/>
      <c r="K369" s="31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89"/>
      <c r="F370" s="6"/>
      <c r="G370" s="31"/>
      <c r="H370" s="6"/>
      <c r="I370" s="6"/>
      <c r="J370" s="6"/>
      <c r="K370" s="31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89"/>
      <c r="F371" s="6"/>
      <c r="G371" s="31"/>
      <c r="H371" s="6"/>
      <c r="I371" s="6"/>
      <c r="J371" s="6"/>
      <c r="K371" s="31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89"/>
      <c r="F372" s="6"/>
      <c r="G372" s="31"/>
      <c r="H372" s="6"/>
      <c r="I372" s="6"/>
      <c r="J372" s="6"/>
      <c r="K372" s="31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89"/>
      <c r="F373" s="6"/>
      <c r="G373" s="31"/>
      <c r="H373" s="6"/>
      <c r="I373" s="6"/>
      <c r="J373" s="6"/>
      <c r="K373" s="31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89"/>
      <c r="F374" s="6"/>
      <c r="G374" s="31"/>
      <c r="H374" s="6"/>
      <c r="I374" s="6"/>
      <c r="J374" s="6"/>
      <c r="K374" s="31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89"/>
      <c r="F375" s="6"/>
      <c r="G375" s="31"/>
      <c r="H375" s="6"/>
      <c r="I375" s="6"/>
      <c r="J375" s="6"/>
      <c r="K375" s="31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89"/>
      <c r="F376" s="6"/>
      <c r="G376" s="31"/>
      <c r="H376" s="6"/>
      <c r="I376" s="6"/>
      <c r="J376" s="6"/>
      <c r="K376" s="31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89"/>
      <c r="F377" s="6"/>
      <c r="G377" s="31"/>
      <c r="H377" s="6"/>
      <c r="I377" s="6"/>
      <c r="J377" s="6"/>
      <c r="K377" s="31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89"/>
      <c r="F378" s="6"/>
      <c r="G378" s="31"/>
      <c r="H378" s="6"/>
      <c r="I378" s="6"/>
      <c r="J378" s="6"/>
      <c r="K378" s="31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89"/>
      <c r="F379" s="6"/>
      <c r="G379" s="31"/>
      <c r="H379" s="6"/>
      <c r="I379" s="6"/>
      <c r="J379" s="6"/>
      <c r="K379" s="31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89"/>
      <c r="F380" s="6"/>
      <c r="G380" s="31"/>
      <c r="H380" s="6"/>
      <c r="I380" s="6"/>
      <c r="J380" s="6"/>
      <c r="K380" s="31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89"/>
      <c r="F381" s="6"/>
      <c r="G381" s="31"/>
      <c r="H381" s="6"/>
      <c r="I381" s="6"/>
      <c r="J381" s="6"/>
      <c r="K381" s="31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89"/>
      <c r="F382" s="6"/>
      <c r="G382" s="31"/>
      <c r="H382" s="6"/>
      <c r="I382" s="6"/>
      <c r="J382" s="6"/>
      <c r="K382" s="31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89"/>
      <c r="F383" s="6"/>
      <c r="G383" s="31"/>
      <c r="H383" s="6"/>
      <c r="I383" s="6"/>
      <c r="J383" s="6"/>
      <c r="K383" s="31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89"/>
      <c r="F384" s="6"/>
      <c r="G384" s="31"/>
      <c r="H384" s="6"/>
      <c r="I384" s="6"/>
      <c r="J384" s="6"/>
      <c r="K384" s="31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89"/>
      <c r="F385" s="6"/>
      <c r="G385" s="31"/>
      <c r="H385" s="6"/>
      <c r="I385" s="6"/>
      <c r="J385" s="6"/>
      <c r="K385" s="31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89"/>
      <c r="F386" s="6"/>
      <c r="G386" s="31"/>
      <c r="H386" s="6"/>
      <c r="I386" s="6"/>
      <c r="J386" s="6"/>
      <c r="K386" s="31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89"/>
      <c r="F387" s="6"/>
      <c r="G387" s="31"/>
      <c r="H387" s="6"/>
      <c r="I387" s="6"/>
      <c r="J387" s="6"/>
      <c r="K387" s="31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89"/>
      <c r="F388" s="6"/>
      <c r="G388" s="31"/>
      <c r="H388" s="6"/>
      <c r="I388" s="6"/>
      <c r="J388" s="6"/>
      <c r="K388" s="31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89"/>
      <c r="F389" s="6"/>
      <c r="G389" s="31"/>
      <c r="H389" s="6"/>
      <c r="I389" s="6"/>
      <c r="J389" s="6"/>
      <c r="K389" s="31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89"/>
      <c r="F390" s="6"/>
      <c r="G390" s="31"/>
      <c r="H390" s="6"/>
      <c r="I390" s="6"/>
      <c r="J390" s="6"/>
      <c r="K390" s="31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89"/>
      <c r="F391" s="6"/>
      <c r="G391" s="31"/>
      <c r="H391" s="6"/>
      <c r="I391" s="6"/>
      <c r="J391" s="6"/>
      <c r="K391" s="31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89"/>
      <c r="F392" s="6"/>
      <c r="G392" s="31"/>
      <c r="H392" s="6"/>
      <c r="I392" s="6"/>
      <c r="J392" s="6"/>
      <c r="K392" s="31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89"/>
      <c r="F393" s="6"/>
      <c r="G393" s="31"/>
      <c r="H393" s="6"/>
      <c r="I393" s="6"/>
      <c r="J393" s="6"/>
      <c r="K393" s="31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89"/>
      <c r="F394" s="6"/>
      <c r="G394" s="31"/>
      <c r="H394" s="6"/>
      <c r="I394" s="6"/>
      <c r="J394" s="6"/>
      <c r="K394" s="31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89"/>
      <c r="F395" s="6"/>
      <c r="G395" s="31"/>
      <c r="H395" s="6"/>
      <c r="I395" s="6"/>
      <c r="J395" s="6"/>
      <c r="K395" s="31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89"/>
      <c r="F396" s="6"/>
      <c r="G396" s="31"/>
      <c r="H396" s="6"/>
      <c r="I396" s="6"/>
      <c r="J396" s="6"/>
      <c r="K396" s="31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89"/>
      <c r="F397" s="6"/>
      <c r="G397" s="31"/>
      <c r="H397" s="6"/>
      <c r="I397" s="6"/>
      <c r="J397" s="6"/>
      <c r="K397" s="31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89"/>
      <c r="F398" s="6"/>
      <c r="G398" s="31"/>
      <c r="H398" s="6"/>
      <c r="I398" s="6"/>
      <c r="J398" s="6"/>
      <c r="K398" s="31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89"/>
      <c r="F399" s="6"/>
      <c r="G399" s="31"/>
      <c r="H399" s="6"/>
      <c r="I399" s="6"/>
      <c r="J399" s="6"/>
      <c r="K399" s="31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89"/>
      <c r="F400" s="6"/>
      <c r="G400" s="31"/>
      <c r="H400" s="6"/>
      <c r="I400" s="6"/>
      <c r="J400" s="6"/>
      <c r="K400" s="31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89"/>
      <c r="F401" s="6"/>
      <c r="G401" s="31"/>
      <c r="H401" s="6"/>
      <c r="I401" s="6"/>
      <c r="J401" s="6"/>
      <c r="K401" s="31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89"/>
      <c r="F402" s="6"/>
      <c r="G402" s="31"/>
      <c r="H402" s="6"/>
      <c r="I402" s="6"/>
      <c r="J402" s="6"/>
      <c r="K402" s="31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89"/>
      <c r="F403" s="6"/>
      <c r="G403" s="31"/>
      <c r="H403" s="6"/>
      <c r="I403" s="6"/>
      <c r="J403" s="6"/>
      <c r="K403" s="31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89"/>
      <c r="F404" s="6"/>
      <c r="G404" s="31"/>
      <c r="H404" s="6"/>
      <c r="I404" s="6"/>
      <c r="J404" s="6"/>
      <c r="K404" s="31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89"/>
      <c r="F405" s="6"/>
      <c r="G405" s="31"/>
      <c r="H405" s="6"/>
      <c r="I405" s="6"/>
      <c r="J405" s="6"/>
      <c r="K405" s="31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89"/>
      <c r="F406" s="6"/>
      <c r="G406" s="31"/>
      <c r="H406" s="6"/>
      <c r="I406" s="6"/>
      <c r="J406" s="6"/>
      <c r="K406" s="31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89"/>
      <c r="F407" s="6"/>
      <c r="G407" s="31"/>
      <c r="H407" s="6"/>
      <c r="I407" s="6"/>
      <c r="J407" s="6"/>
      <c r="K407" s="31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89"/>
      <c r="F408" s="6"/>
      <c r="G408" s="31"/>
      <c r="H408" s="6"/>
      <c r="I408" s="6"/>
      <c r="J408" s="6"/>
      <c r="K408" s="31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89"/>
      <c r="F409" s="6"/>
      <c r="G409" s="31"/>
      <c r="H409" s="6"/>
      <c r="I409" s="6"/>
      <c r="J409" s="6"/>
      <c r="K409" s="31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89"/>
      <c r="F410" s="6"/>
      <c r="G410" s="31"/>
      <c r="H410" s="6"/>
      <c r="I410" s="6"/>
      <c r="J410" s="6"/>
      <c r="K410" s="31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89"/>
      <c r="F411" s="6"/>
      <c r="G411" s="31"/>
      <c r="H411" s="6"/>
      <c r="I411" s="6"/>
      <c r="J411" s="6"/>
      <c r="K411" s="31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89"/>
      <c r="F412" s="6"/>
      <c r="G412" s="31"/>
      <c r="H412" s="6"/>
      <c r="I412" s="6"/>
      <c r="J412" s="6"/>
      <c r="K412" s="31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89"/>
      <c r="F413" s="6"/>
      <c r="G413" s="31"/>
      <c r="H413" s="6"/>
      <c r="I413" s="6"/>
      <c r="J413" s="6"/>
      <c r="K413" s="31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89"/>
      <c r="F414" s="6"/>
      <c r="G414" s="31"/>
      <c r="H414" s="6"/>
      <c r="I414" s="6"/>
      <c r="J414" s="6"/>
      <c r="K414" s="31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89"/>
      <c r="F415" s="6"/>
      <c r="G415" s="31"/>
      <c r="H415" s="6"/>
      <c r="I415" s="6"/>
      <c r="J415" s="6"/>
      <c r="K415" s="31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89"/>
      <c r="F416" s="6"/>
      <c r="G416" s="31"/>
      <c r="H416" s="6"/>
      <c r="I416" s="6"/>
      <c r="J416" s="6"/>
      <c r="K416" s="31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89"/>
      <c r="F417" s="6"/>
      <c r="G417" s="31"/>
      <c r="H417" s="6"/>
      <c r="I417" s="6"/>
      <c r="J417" s="6"/>
      <c r="K417" s="31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89"/>
      <c r="F418" s="6"/>
      <c r="G418" s="31"/>
      <c r="H418" s="6"/>
      <c r="I418" s="6"/>
      <c r="J418" s="6"/>
      <c r="K418" s="31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89"/>
      <c r="F419" s="6"/>
      <c r="G419" s="31"/>
      <c r="H419" s="6"/>
      <c r="I419" s="6"/>
      <c r="J419" s="6"/>
      <c r="K419" s="31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89"/>
      <c r="F420" s="6"/>
      <c r="G420" s="31"/>
      <c r="H420" s="6"/>
      <c r="I420" s="6"/>
      <c r="J420" s="6"/>
      <c r="K420" s="31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89"/>
      <c r="F421" s="6"/>
      <c r="G421" s="31"/>
      <c r="H421" s="6"/>
      <c r="I421" s="6"/>
      <c r="J421" s="6"/>
      <c r="K421" s="31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89"/>
      <c r="F422" s="6"/>
      <c r="G422" s="31"/>
      <c r="H422" s="6"/>
      <c r="I422" s="6"/>
      <c r="J422" s="6"/>
      <c r="K422" s="31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89"/>
      <c r="F423" s="6"/>
      <c r="G423" s="31"/>
      <c r="H423" s="6"/>
      <c r="I423" s="6"/>
      <c r="J423" s="6"/>
      <c r="K423" s="31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89"/>
      <c r="F424" s="6"/>
      <c r="G424" s="31"/>
      <c r="H424" s="6"/>
      <c r="I424" s="6"/>
      <c r="J424" s="6"/>
      <c r="K424" s="31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89"/>
      <c r="F425" s="6"/>
      <c r="G425" s="31"/>
      <c r="H425" s="6"/>
      <c r="I425" s="6"/>
      <c r="J425" s="6"/>
      <c r="K425" s="31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89"/>
      <c r="F426" s="6"/>
      <c r="G426" s="31"/>
      <c r="H426" s="6"/>
      <c r="I426" s="6"/>
      <c r="J426" s="6"/>
      <c r="K426" s="31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89"/>
      <c r="F427" s="6"/>
      <c r="G427" s="31"/>
      <c r="H427" s="6"/>
      <c r="I427" s="6"/>
      <c r="J427" s="6"/>
      <c r="K427" s="31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89"/>
      <c r="F428" s="6"/>
      <c r="G428" s="31"/>
      <c r="H428" s="6"/>
      <c r="I428" s="6"/>
      <c r="J428" s="6"/>
      <c r="K428" s="31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89"/>
      <c r="F429" s="6"/>
      <c r="G429" s="31"/>
      <c r="H429" s="6"/>
      <c r="I429" s="6"/>
      <c r="J429" s="6"/>
      <c r="K429" s="31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89"/>
      <c r="F430" s="6"/>
      <c r="G430" s="31"/>
      <c r="H430" s="6"/>
      <c r="I430" s="6"/>
      <c r="J430" s="6"/>
      <c r="K430" s="31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89"/>
      <c r="F431" s="6"/>
      <c r="G431" s="31"/>
      <c r="H431" s="6"/>
      <c r="I431" s="6"/>
      <c r="J431" s="6"/>
      <c r="K431" s="31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89"/>
      <c r="F432" s="6"/>
      <c r="G432" s="31"/>
      <c r="H432" s="6"/>
      <c r="I432" s="6"/>
      <c r="J432" s="6"/>
      <c r="K432" s="31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89"/>
      <c r="F433" s="6"/>
      <c r="G433" s="31"/>
      <c r="H433" s="6"/>
      <c r="I433" s="6"/>
      <c r="J433" s="6"/>
      <c r="K433" s="31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89"/>
      <c r="F434" s="6"/>
      <c r="G434" s="31"/>
      <c r="H434" s="6"/>
      <c r="I434" s="6"/>
      <c r="J434" s="6"/>
      <c r="K434" s="31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89"/>
      <c r="F435" s="6"/>
      <c r="G435" s="31"/>
      <c r="H435" s="6"/>
      <c r="I435" s="6"/>
      <c r="J435" s="6"/>
      <c r="K435" s="31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89"/>
      <c r="F436" s="6"/>
      <c r="G436" s="31"/>
      <c r="H436" s="6"/>
      <c r="I436" s="6"/>
      <c r="J436" s="6"/>
      <c r="K436" s="31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89"/>
      <c r="F437" s="6"/>
      <c r="G437" s="31"/>
      <c r="H437" s="6"/>
      <c r="I437" s="6"/>
      <c r="J437" s="6"/>
      <c r="K437" s="31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89"/>
      <c r="F438" s="6"/>
      <c r="G438" s="31"/>
      <c r="H438" s="6"/>
      <c r="I438" s="6"/>
      <c r="J438" s="6"/>
      <c r="K438" s="31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89"/>
      <c r="F439" s="6"/>
      <c r="G439" s="31"/>
      <c r="H439" s="6"/>
      <c r="I439" s="6"/>
      <c r="J439" s="6"/>
      <c r="K439" s="31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89"/>
      <c r="F440" s="6"/>
      <c r="G440" s="31"/>
      <c r="H440" s="6"/>
      <c r="I440" s="6"/>
      <c r="J440" s="6"/>
      <c r="K440" s="31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89"/>
      <c r="F441" s="6"/>
      <c r="G441" s="31"/>
      <c r="H441" s="6"/>
      <c r="I441" s="6"/>
      <c r="J441" s="6"/>
      <c r="K441" s="31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89"/>
      <c r="F442" s="6"/>
      <c r="G442" s="31"/>
      <c r="H442" s="6"/>
      <c r="I442" s="6"/>
      <c r="J442" s="6"/>
      <c r="K442" s="31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89"/>
      <c r="F443" s="6"/>
      <c r="G443" s="31"/>
      <c r="H443" s="6"/>
      <c r="I443" s="6"/>
      <c r="J443" s="6"/>
      <c r="K443" s="31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89"/>
      <c r="F444" s="6"/>
      <c r="G444" s="31"/>
      <c r="H444" s="6"/>
      <c r="I444" s="6"/>
      <c r="J444" s="6"/>
      <c r="K444" s="31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89"/>
      <c r="F445" s="6"/>
      <c r="G445" s="31"/>
      <c r="H445" s="6"/>
      <c r="I445" s="6"/>
      <c r="J445" s="6"/>
      <c r="K445" s="31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89"/>
      <c r="F446" s="6"/>
      <c r="G446" s="31"/>
      <c r="H446" s="6"/>
      <c r="I446" s="6"/>
      <c r="J446" s="6"/>
      <c r="K446" s="31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89"/>
      <c r="F447" s="6"/>
      <c r="G447" s="31"/>
      <c r="H447" s="6"/>
      <c r="I447" s="6"/>
      <c r="J447" s="6"/>
      <c r="K447" s="31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89"/>
      <c r="F448" s="6"/>
      <c r="G448" s="31"/>
      <c r="H448" s="6"/>
      <c r="I448" s="6"/>
      <c r="J448" s="6"/>
      <c r="K448" s="31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89"/>
      <c r="F449" s="6"/>
      <c r="G449" s="31"/>
      <c r="H449" s="6"/>
      <c r="I449" s="6"/>
      <c r="J449" s="6"/>
      <c r="K449" s="31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89"/>
      <c r="F450" s="6"/>
      <c r="G450" s="31"/>
      <c r="H450" s="6"/>
      <c r="I450" s="6"/>
      <c r="J450" s="6"/>
      <c r="K450" s="31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89"/>
      <c r="F451" s="6"/>
      <c r="G451" s="31"/>
      <c r="H451" s="6"/>
      <c r="I451" s="6"/>
      <c r="J451" s="6"/>
      <c r="K451" s="31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89"/>
      <c r="F452" s="6"/>
      <c r="G452" s="31"/>
      <c r="H452" s="6"/>
      <c r="I452" s="6"/>
      <c r="J452" s="6"/>
      <c r="K452" s="31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89"/>
      <c r="F453" s="6"/>
      <c r="G453" s="31"/>
      <c r="H453" s="6"/>
      <c r="I453" s="6"/>
      <c r="J453" s="6"/>
      <c r="K453" s="31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89"/>
      <c r="F454" s="6"/>
      <c r="G454" s="31"/>
      <c r="H454" s="6"/>
      <c r="I454" s="6"/>
      <c r="J454" s="6"/>
      <c r="K454" s="31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89"/>
      <c r="F455" s="6"/>
      <c r="G455" s="31"/>
      <c r="H455" s="6"/>
      <c r="I455" s="6"/>
      <c r="J455" s="6"/>
      <c r="K455" s="31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89"/>
      <c r="F456" s="6"/>
      <c r="G456" s="31"/>
      <c r="H456" s="6"/>
      <c r="I456" s="6"/>
      <c r="J456" s="6"/>
      <c r="K456" s="31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89"/>
      <c r="F457" s="6"/>
      <c r="G457" s="31"/>
      <c r="H457" s="6"/>
      <c r="I457" s="6"/>
      <c r="J457" s="6"/>
      <c r="K457" s="31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89"/>
      <c r="F458" s="6"/>
      <c r="G458" s="31"/>
      <c r="H458" s="6"/>
      <c r="I458" s="6"/>
      <c r="J458" s="6"/>
      <c r="K458" s="31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89"/>
      <c r="F459" s="6"/>
      <c r="G459" s="31"/>
      <c r="H459" s="6"/>
      <c r="I459" s="6"/>
      <c r="J459" s="6"/>
      <c r="K459" s="31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89"/>
      <c r="F460" s="6"/>
      <c r="G460" s="31"/>
      <c r="H460" s="6"/>
      <c r="I460" s="6"/>
      <c r="J460" s="6"/>
      <c r="K460" s="31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89"/>
      <c r="F461" s="6"/>
      <c r="G461" s="31"/>
      <c r="H461" s="6"/>
      <c r="I461" s="6"/>
      <c r="J461" s="6"/>
      <c r="K461" s="31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89"/>
      <c r="F462" s="6"/>
      <c r="G462" s="31"/>
      <c r="H462" s="6"/>
      <c r="I462" s="6"/>
      <c r="J462" s="6"/>
      <c r="K462" s="31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89"/>
      <c r="F463" s="6"/>
      <c r="G463" s="31"/>
      <c r="H463" s="6"/>
      <c r="I463" s="6"/>
      <c r="J463" s="6"/>
      <c r="K463" s="31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89"/>
      <c r="F464" s="6"/>
      <c r="G464" s="31"/>
      <c r="H464" s="6"/>
      <c r="I464" s="6"/>
      <c r="J464" s="6"/>
      <c r="K464" s="31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89"/>
      <c r="F465" s="6"/>
      <c r="G465" s="31"/>
      <c r="H465" s="6"/>
      <c r="I465" s="6"/>
      <c r="J465" s="6"/>
      <c r="K465" s="31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89"/>
      <c r="F466" s="6"/>
      <c r="G466" s="31"/>
      <c r="H466" s="6"/>
      <c r="I466" s="6"/>
      <c r="J466" s="6"/>
      <c r="K466" s="31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89"/>
      <c r="F467" s="6"/>
      <c r="G467" s="31"/>
      <c r="H467" s="6"/>
      <c r="I467" s="6"/>
      <c r="J467" s="6"/>
      <c r="K467" s="31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89"/>
      <c r="F468" s="6"/>
      <c r="G468" s="31"/>
      <c r="H468" s="6"/>
      <c r="I468" s="6"/>
      <c r="J468" s="6"/>
      <c r="K468" s="31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89"/>
      <c r="F469" s="6"/>
      <c r="G469" s="31"/>
      <c r="H469" s="6"/>
      <c r="I469" s="6"/>
      <c r="J469" s="6"/>
      <c r="K469" s="31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89"/>
      <c r="F470" s="6"/>
      <c r="G470" s="31"/>
      <c r="H470" s="6"/>
      <c r="I470" s="6"/>
      <c r="J470" s="6"/>
      <c r="K470" s="31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89"/>
      <c r="F471" s="6"/>
      <c r="G471" s="31"/>
      <c r="H471" s="6"/>
      <c r="I471" s="6"/>
      <c r="J471" s="6"/>
      <c r="K471" s="31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89"/>
      <c r="F472" s="6"/>
      <c r="G472" s="31"/>
      <c r="H472" s="6"/>
      <c r="I472" s="6"/>
      <c r="J472" s="6"/>
      <c r="K472" s="31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89"/>
      <c r="F473" s="6"/>
      <c r="G473" s="31"/>
      <c r="H473" s="6"/>
      <c r="I473" s="6"/>
      <c r="J473" s="6"/>
      <c r="K473" s="31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89"/>
      <c r="F474" s="6"/>
      <c r="G474" s="31"/>
      <c r="H474" s="6"/>
      <c r="I474" s="6"/>
      <c r="J474" s="6"/>
      <c r="K474" s="31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89"/>
      <c r="F475" s="6"/>
      <c r="G475" s="31"/>
      <c r="H475" s="6"/>
      <c r="I475" s="6"/>
      <c r="J475" s="6"/>
      <c r="K475" s="31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89"/>
      <c r="F476" s="6"/>
      <c r="G476" s="31"/>
      <c r="H476" s="6"/>
      <c r="I476" s="6"/>
      <c r="J476" s="6"/>
      <c r="K476" s="31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89"/>
      <c r="F477" s="6"/>
      <c r="G477" s="31"/>
      <c r="H477" s="6"/>
      <c r="I477" s="6"/>
      <c r="J477" s="6"/>
      <c r="K477" s="31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89"/>
      <c r="F478" s="6"/>
      <c r="G478" s="31"/>
      <c r="H478" s="6"/>
      <c r="I478" s="6"/>
      <c r="J478" s="6"/>
      <c r="K478" s="31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89"/>
      <c r="F479" s="6"/>
      <c r="G479" s="31"/>
      <c r="H479" s="6"/>
      <c r="I479" s="6"/>
      <c r="J479" s="6"/>
      <c r="K479" s="31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89"/>
      <c r="F480" s="6"/>
      <c r="G480" s="31"/>
      <c r="H480" s="6"/>
      <c r="I480" s="6"/>
      <c r="J480" s="6"/>
      <c r="K480" s="31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89"/>
      <c r="F481" s="6"/>
      <c r="G481" s="31"/>
      <c r="H481" s="6"/>
      <c r="I481" s="6"/>
      <c r="J481" s="6"/>
      <c r="K481" s="31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89"/>
      <c r="F482" s="6"/>
      <c r="G482" s="31"/>
      <c r="H482" s="6"/>
      <c r="I482" s="6"/>
      <c r="J482" s="6"/>
      <c r="K482" s="31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89"/>
      <c r="F483" s="6"/>
      <c r="G483" s="31"/>
      <c r="H483" s="6"/>
      <c r="I483" s="6"/>
      <c r="J483" s="6"/>
      <c r="K483" s="31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89"/>
      <c r="F484" s="6"/>
      <c r="G484" s="31"/>
      <c r="H484" s="6"/>
      <c r="I484" s="6"/>
      <c r="J484" s="6"/>
      <c r="K484" s="31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89"/>
      <c r="F485" s="6"/>
      <c r="G485" s="31"/>
      <c r="H485" s="6"/>
      <c r="I485" s="6"/>
      <c r="J485" s="6"/>
      <c r="K485" s="31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89"/>
      <c r="F486" s="6"/>
      <c r="G486" s="31"/>
      <c r="H486" s="6"/>
      <c r="I486" s="6"/>
      <c r="J486" s="6"/>
      <c r="K486" s="31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89"/>
      <c r="F487" s="6"/>
      <c r="G487" s="31"/>
      <c r="H487" s="6"/>
      <c r="I487" s="6"/>
      <c r="J487" s="6"/>
      <c r="K487" s="31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89"/>
      <c r="F488" s="6"/>
      <c r="G488" s="31"/>
      <c r="H488" s="6"/>
      <c r="I488" s="6"/>
      <c r="J488" s="6"/>
      <c r="K488" s="31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89"/>
      <c r="F489" s="6"/>
      <c r="G489" s="31"/>
      <c r="H489" s="6"/>
      <c r="I489" s="6"/>
      <c r="J489" s="6"/>
      <c r="K489" s="31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89"/>
      <c r="F490" s="6"/>
      <c r="G490" s="31"/>
      <c r="H490" s="6"/>
      <c r="I490" s="6"/>
      <c r="J490" s="6"/>
      <c r="K490" s="31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89"/>
      <c r="F491" s="6"/>
      <c r="G491" s="31"/>
      <c r="H491" s="6"/>
      <c r="I491" s="6"/>
      <c r="J491" s="6"/>
      <c r="K491" s="31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89"/>
      <c r="F492" s="6"/>
      <c r="G492" s="31"/>
      <c r="H492" s="6"/>
      <c r="I492" s="6"/>
      <c r="J492" s="6"/>
      <c r="K492" s="31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89"/>
      <c r="F493" s="6"/>
      <c r="G493" s="31"/>
      <c r="H493" s="6"/>
      <c r="I493" s="6"/>
      <c r="J493" s="6"/>
      <c r="K493" s="31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89"/>
      <c r="F494" s="6"/>
      <c r="G494" s="31"/>
      <c r="H494" s="6"/>
      <c r="I494" s="6"/>
      <c r="J494" s="6"/>
      <c r="K494" s="31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89"/>
      <c r="F495" s="6"/>
      <c r="G495" s="31"/>
      <c r="H495" s="6"/>
      <c r="I495" s="6"/>
      <c r="J495" s="6"/>
      <c r="K495" s="31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89"/>
      <c r="F496" s="6"/>
      <c r="G496" s="31"/>
      <c r="H496" s="6"/>
      <c r="I496" s="6"/>
      <c r="J496" s="6"/>
      <c r="K496" s="31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89"/>
      <c r="F497" s="6"/>
      <c r="G497" s="31"/>
      <c r="H497" s="6"/>
      <c r="I497" s="6"/>
      <c r="J497" s="6"/>
      <c r="K497" s="31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89"/>
      <c r="F498" s="6"/>
      <c r="G498" s="31"/>
      <c r="H498" s="6"/>
      <c r="I498" s="6"/>
      <c r="J498" s="6"/>
      <c r="K498" s="31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89"/>
      <c r="F499" s="6"/>
      <c r="G499" s="31"/>
      <c r="H499" s="6"/>
      <c r="I499" s="6"/>
      <c r="J499" s="6"/>
      <c r="K499" s="31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89"/>
      <c r="F500" s="6"/>
      <c r="G500" s="31"/>
      <c r="H500" s="6"/>
      <c r="I500" s="6"/>
      <c r="J500" s="6"/>
      <c r="K500" s="31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89"/>
      <c r="F501" s="6"/>
      <c r="G501" s="31"/>
      <c r="H501" s="6"/>
      <c r="I501" s="6"/>
      <c r="J501" s="6"/>
      <c r="K501" s="31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89"/>
      <c r="F502" s="6"/>
      <c r="G502" s="31"/>
      <c r="H502" s="6"/>
      <c r="I502" s="6"/>
      <c r="J502" s="6"/>
      <c r="K502" s="31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89"/>
      <c r="F503" s="6"/>
      <c r="G503" s="31"/>
      <c r="H503" s="6"/>
      <c r="I503" s="6"/>
      <c r="J503" s="6"/>
      <c r="K503" s="31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89"/>
      <c r="F504" s="6"/>
      <c r="G504" s="31"/>
      <c r="H504" s="6"/>
      <c r="I504" s="6"/>
      <c r="J504" s="6"/>
      <c r="K504" s="31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89"/>
      <c r="F505" s="6"/>
      <c r="G505" s="31"/>
      <c r="H505" s="6"/>
      <c r="I505" s="6"/>
      <c r="J505" s="6"/>
      <c r="K505" s="31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89"/>
      <c r="F506" s="6"/>
      <c r="G506" s="31"/>
      <c r="H506" s="6"/>
      <c r="I506" s="6"/>
      <c r="J506" s="6"/>
      <c r="K506" s="31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89"/>
      <c r="F507" s="6"/>
      <c r="G507" s="31"/>
      <c r="H507" s="6"/>
      <c r="I507" s="6"/>
      <c r="J507" s="6"/>
      <c r="K507" s="31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89"/>
      <c r="F508" s="6"/>
      <c r="G508" s="31"/>
      <c r="H508" s="6"/>
      <c r="I508" s="6"/>
      <c r="J508" s="6"/>
      <c r="K508" s="31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89"/>
      <c r="F509" s="6"/>
      <c r="G509" s="31"/>
      <c r="H509" s="6"/>
      <c r="I509" s="6"/>
      <c r="J509" s="6"/>
      <c r="K509" s="31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89"/>
      <c r="F510" s="6"/>
      <c r="G510" s="31"/>
      <c r="H510" s="6"/>
      <c r="I510" s="6"/>
      <c r="J510" s="6"/>
      <c r="K510" s="31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89"/>
      <c r="F511" s="6"/>
      <c r="G511" s="31"/>
      <c r="H511" s="6"/>
      <c r="I511" s="6"/>
      <c r="J511" s="6"/>
      <c r="K511" s="31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89"/>
      <c r="F512" s="6"/>
      <c r="G512" s="31"/>
      <c r="H512" s="6"/>
      <c r="I512" s="6"/>
      <c r="J512" s="6"/>
      <c r="K512" s="31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89"/>
      <c r="F513" s="6"/>
      <c r="G513" s="31"/>
      <c r="H513" s="6"/>
      <c r="I513" s="6"/>
      <c r="J513" s="6"/>
      <c r="K513" s="31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89"/>
      <c r="F514" s="6"/>
      <c r="G514" s="31"/>
      <c r="H514" s="6"/>
      <c r="I514" s="6"/>
      <c r="J514" s="6"/>
      <c r="K514" s="31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89"/>
      <c r="F515" s="6"/>
      <c r="G515" s="31"/>
      <c r="H515" s="6"/>
      <c r="I515" s="6"/>
      <c r="J515" s="6"/>
      <c r="K515" s="31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89"/>
      <c r="F516" s="6"/>
      <c r="G516" s="31"/>
      <c r="H516" s="6"/>
      <c r="I516" s="6"/>
      <c r="J516" s="6"/>
      <c r="K516" s="31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89"/>
      <c r="F517" s="6"/>
      <c r="G517" s="31"/>
      <c r="H517" s="6"/>
      <c r="I517" s="6"/>
      <c r="J517" s="6"/>
      <c r="K517" s="31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89"/>
      <c r="F518" s="6"/>
      <c r="G518" s="31"/>
      <c r="H518" s="6"/>
      <c r="I518" s="6"/>
      <c r="J518" s="6"/>
      <c r="K518" s="31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89"/>
      <c r="F519" s="6"/>
      <c r="G519" s="31"/>
      <c r="H519" s="6"/>
      <c r="I519" s="6"/>
      <c r="J519" s="6"/>
      <c r="K519" s="31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89"/>
      <c r="F520" s="6"/>
      <c r="G520" s="31"/>
      <c r="H520" s="6"/>
      <c r="I520" s="6"/>
      <c r="J520" s="6"/>
      <c r="K520" s="31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89"/>
      <c r="F521" s="6"/>
      <c r="G521" s="31"/>
      <c r="H521" s="6"/>
      <c r="I521" s="6"/>
      <c r="J521" s="6"/>
      <c r="K521" s="31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89"/>
      <c r="F522" s="6"/>
      <c r="G522" s="31"/>
      <c r="H522" s="6"/>
      <c r="I522" s="6"/>
      <c r="J522" s="6"/>
      <c r="K522" s="31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89"/>
      <c r="F523" s="6"/>
      <c r="G523" s="31"/>
      <c r="H523" s="6"/>
      <c r="I523" s="6"/>
      <c r="J523" s="6"/>
      <c r="K523" s="31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89"/>
      <c r="F524" s="6"/>
      <c r="G524" s="31"/>
      <c r="H524" s="6"/>
      <c r="I524" s="6"/>
      <c r="J524" s="6"/>
      <c r="K524" s="31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89"/>
      <c r="F525" s="6"/>
      <c r="G525" s="31"/>
      <c r="H525" s="6"/>
      <c r="I525" s="6"/>
      <c r="J525" s="6"/>
      <c r="K525" s="31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89"/>
      <c r="F526" s="6"/>
      <c r="G526" s="31"/>
      <c r="H526" s="6"/>
      <c r="I526" s="6"/>
      <c r="J526" s="6"/>
      <c r="K526" s="31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89"/>
      <c r="F527" s="6"/>
      <c r="G527" s="31"/>
      <c r="H527" s="6"/>
      <c r="I527" s="6"/>
      <c r="J527" s="6"/>
      <c r="K527" s="31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89"/>
      <c r="F528" s="6"/>
      <c r="G528" s="31"/>
      <c r="H528" s="6"/>
      <c r="I528" s="6"/>
      <c r="J528" s="6"/>
      <c r="K528" s="31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89"/>
      <c r="F529" s="6"/>
      <c r="G529" s="31"/>
      <c r="H529" s="6"/>
      <c r="I529" s="6"/>
      <c r="J529" s="6"/>
      <c r="K529" s="31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89"/>
      <c r="F530" s="6"/>
      <c r="G530" s="31"/>
      <c r="H530" s="6"/>
      <c r="I530" s="6"/>
      <c r="J530" s="6"/>
      <c r="K530" s="31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89"/>
      <c r="F531" s="6"/>
      <c r="G531" s="31"/>
      <c r="H531" s="6"/>
      <c r="I531" s="6"/>
      <c r="J531" s="6"/>
      <c r="K531" s="31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89"/>
      <c r="F532" s="6"/>
      <c r="G532" s="31"/>
      <c r="H532" s="6"/>
      <c r="I532" s="6"/>
      <c r="J532" s="6"/>
      <c r="K532" s="31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89"/>
      <c r="F533" s="6"/>
      <c r="G533" s="31"/>
      <c r="H533" s="6"/>
      <c r="I533" s="6"/>
      <c r="J533" s="6"/>
      <c r="K533" s="31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89"/>
      <c r="F534" s="6"/>
      <c r="G534" s="31"/>
      <c r="H534" s="6"/>
      <c r="I534" s="6"/>
      <c r="J534" s="6"/>
      <c r="K534" s="31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89"/>
      <c r="F535" s="6"/>
      <c r="G535" s="31"/>
      <c r="H535" s="6"/>
      <c r="I535" s="6"/>
      <c r="J535" s="6"/>
      <c r="K535" s="31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89"/>
      <c r="F536" s="6"/>
      <c r="G536" s="31"/>
      <c r="H536" s="6"/>
      <c r="I536" s="6"/>
      <c r="J536" s="6"/>
      <c r="K536" s="31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89"/>
      <c r="F537" s="6"/>
      <c r="G537" s="31"/>
      <c r="H537" s="6"/>
      <c r="I537" s="6"/>
      <c r="J537" s="6"/>
      <c r="K537" s="31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89"/>
      <c r="F538" s="6"/>
      <c r="G538" s="31"/>
      <c r="H538" s="6"/>
      <c r="I538" s="6"/>
      <c r="J538" s="6"/>
      <c r="K538" s="31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89"/>
      <c r="F539" s="6"/>
      <c r="G539" s="31"/>
      <c r="H539" s="6"/>
      <c r="I539" s="6"/>
      <c r="J539" s="6"/>
      <c r="K539" s="31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89"/>
      <c r="F540" s="6"/>
      <c r="G540" s="31"/>
      <c r="H540" s="6"/>
      <c r="I540" s="6"/>
      <c r="J540" s="6"/>
      <c r="K540" s="31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89"/>
      <c r="F541" s="6"/>
      <c r="G541" s="31"/>
      <c r="H541" s="6"/>
      <c r="I541" s="6"/>
      <c r="J541" s="6"/>
      <c r="K541" s="31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89"/>
      <c r="F542" s="6"/>
      <c r="G542" s="31"/>
      <c r="H542" s="6"/>
      <c r="I542" s="6"/>
      <c r="J542" s="6"/>
      <c r="K542" s="31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89"/>
      <c r="F543" s="6"/>
      <c r="G543" s="31"/>
      <c r="H543" s="6"/>
      <c r="I543" s="6"/>
      <c r="J543" s="6"/>
      <c r="K543" s="31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89"/>
      <c r="F544" s="6"/>
      <c r="G544" s="31"/>
      <c r="H544" s="6"/>
      <c r="I544" s="6"/>
      <c r="J544" s="6"/>
      <c r="K544" s="31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89"/>
      <c r="F545" s="6"/>
      <c r="G545" s="31"/>
      <c r="H545" s="6"/>
      <c r="I545" s="6"/>
      <c r="J545" s="6"/>
      <c r="K545" s="31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89"/>
      <c r="F546" s="6"/>
      <c r="G546" s="31"/>
      <c r="H546" s="6"/>
      <c r="I546" s="6"/>
      <c r="J546" s="6"/>
      <c r="K546" s="31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89"/>
      <c r="F547" s="6"/>
      <c r="G547" s="31"/>
      <c r="H547" s="6"/>
      <c r="I547" s="6"/>
      <c r="J547" s="6"/>
      <c r="K547" s="31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89"/>
      <c r="F548" s="6"/>
      <c r="G548" s="31"/>
      <c r="H548" s="6"/>
      <c r="I548" s="6"/>
      <c r="J548" s="6"/>
      <c r="K548" s="31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89"/>
      <c r="F549" s="6"/>
      <c r="G549" s="31"/>
      <c r="H549" s="6"/>
      <c r="I549" s="6"/>
      <c r="J549" s="6"/>
      <c r="K549" s="31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89"/>
      <c r="F550" s="6"/>
      <c r="G550" s="31"/>
      <c r="H550" s="6"/>
      <c r="I550" s="6"/>
      <c r="J550" s="6"/>
      <c r="K550" s="31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89"/>
      <c r="F551" s="6"/>
      <c r="G551" s="31"/>
      <c r="H551" s="6"/>
      <c r="I551" s="6"/>
      <c r="J551" s="6"/>
      <c r="K551" s="31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89"/>
      <c r="F552" s="6"/>
      <c r="G552" s="31"/>
      <c r="H552" s="6"/>
      <c r="I552" s="6"/>
      <c r="J552" s="6"/>
      <c r="K552" s="31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89"/>
      <c r="F553" s="6"/>
      <c r="G553" s="31"/>
      <c r="H553" s="6"/>
      <c r="I553" s="6"/>
      <c r="J553" s="6"/>
      <c r="K553" s="31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89"/>
      <c r="F554" s="6"/>
      <c r="G554" s="31"/>
      <c r="H554" s="6"/>
      <c r="I554" s="6"/>
      <c r="J554" s="6"/>
      <c r="K554" s="31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89"/>
      <c r="F555" s="6"/>
      <c r="G555" s="31"/>
      <c r="H555" s="6"/>
      <c r="I555" s="6"/>
      <c r="J555" s="6"/>
      <c r="K555" s="31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89"/>
      <c r="F556" s="6"/>
      <c r="G556" s="31"/>
      <c r="H556" s="6"/>
      <c r="I556" s="6"/>
      <c r="J556" s="6"/>
      <c r="K556" s="31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89"/>
      <c r="F557" s="6"/>
      <c r="G557" s="31"/>
      <c r="H557" s="6"/>
      <c r="I557" s="6"/>
      <c r="J557" s="6"/>
      <c r="K557" s="31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89"/>
      <c r="F558" s="6"/>
      <c r="G558" s="31"/>
      <c r="H558" s="6"/>
      <c r="I558" s="6"/>
      <c r="J558" s="6"/>
      <c r="K558" s="31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89"/>
      <c r="F559" s="6"/>
      <c r="G559" s="31"/>
      <c r="H559" s="6"/>
      <c r="I559" s="6"/>
      <c r="J559" s="6"/>
      <c r="K559" s="31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89"/>
      <c r="F560" s="6"/>
      <c r="G560" s="31"/>
      <c r="H560" s="6"/>
      <c r="I560" s="6"/>
      <c r="J560" s="6"/>
      <c r="K560" s="31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89"/>
      <c r="F561" s="6"/>
      <c r="G561" s="31"/>
      <c r="H561" s="6"/>
      <c r="I561" s="6"/>
      <c r="J561" s="6"/>
      <c r="K561" s="31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89"/>
      <c r="F562" s="6"/>
      <c r="G562" s="31"/>
      <c r="H562" s="6"/>
      <c r="I562" s="6"/>
      <c r="J562" s="6"/>
      <c r="K562" s="31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89"/>
      <c r="F563" s="6"/>
      <c r="G563" s="31"/>
      <c r="H563" s="6"/>
      <c r="I563" s="6"/>
      <c r="J563" s="6"/>
      <c r="K563" s="31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89"/>
      <c r="F564" s="6"/>
      <c r="G564" s="31"/>
      <c r="H564" s="6"/>
      <c r="I564" s="6"/>
      <c r="J564" s="6"/>
      <c r="K564" s="31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89"/>
      <c r="F565" s="6"/>
      <c r="G565" s="31"/>
      <c r="H565" s="6"/>
      <c r="I565" s="6"/>
      <c r="J565" s="6"/>
      <c r="K565" s="31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89"/>
      <c r="F566" s="6"/>
      <c r="G566" s="31"/>
      <c r="H566" s="6"/>
      <c r="I566" s="6"/>
      <c r="J566" s="6"/>
      <c r="K566" s="31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89"/>
      <c r="F567" s="6"/>
      <c r="G567" s="31"/>
      <c r="H567" s="6"/>
      <c r="I567" s="6"/>
      <c r="J567" s="6"/>
      <c r="K567" s="31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89"/>
      <c r="F568" s="6"/>
      <c r="G568" s="31"/>
      <c r="H568" s="6"/>
      <c r="I568" s="6"/>
      <c r="J568" s="6"/>
      <c r="K568" s="31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89"/>
      <c r="F569" s="6"/>
      <c r="G569" s="31"/>
      <c r="H569" s="6"/>
      <c r="I569" s="6"/>
      <c r="J569" s="6"/>
      <c r="K569" s="31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89"/>
      <c r="F570" s="6"/>
      <c r="G570" s="31"/>
      <c r="H570" s="6"/>
      <c r="I570" s="6"/>
      <c r="J570" s="6"/>
      <c r="K570" s="31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89"/>
      <c r="F571" s="6"/>
      <c r="G571" s="31"/>
      <c r="H571" s="6"/>
      <c r="I571" s="6"/>
      <c r="J571" s="6"/>
      <c r="K571" s="31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89"/>
      <c r="F572" s="6"/>
      <c r="G572" s="31"/>
      <c r="H572" s="6"/>
      <c r="I572" s="6"/>
      <c r="J572" s="6"/>
      <c r="K572" s="31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89"/>
      <c r="F573" s="6"/>
      <c r="G573" s="31"/>
      <c r="H573" s="6"/>
      <c r="I573" s="6"/>
      <c r="J573" s="6"/>
      <c r="K573" s="31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89"/>
      <c r="F574" s="6"/>
      <c r="G574" s="31"/>
      <c r="H574" s="6"/>
      <c r="I574" s="6"/>
      <c r="J574" s="6"/>
      <c r="K574" s="31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89"/>
      <c r="F575" s="6"/>
      <c r="G575" s="31"/>
      <c r="H575" s="6"/>
      <c r="I575" s="6"/>
      <c r="J575" s="6"/>
      <c r="K575" s="31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89"/>
      <c r="F576" s="6"/>
      <c r="G576" s="31"/>
      <c r="H576" s="6"/>
      <c r="I576" s="6"/>
      <c r="J576" s="6"/>
      <c r="K576" s="31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89"/>
      <c r="F577" s="6"/>
      <c r="G577" s="31"/>
      <c r="H577" s="6"/>
      <c r="I577" s="6"/>
      <c r="J577" s="6"/>
      <c r="K577" s="31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89"/>
      <c r="F578" s="6"/>
      <c r="G578" s="31"/>
      <c r="H578" s="6"/>
      <c r="I578" s="6"/>
      <c r="J578" s="6"/>
      <c r="K578" s="31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89"/>
      <c r="F579" s="6"/>
      <c r="G579" s="31"/>
      <c r="H579" s="6"/>
      <c r="I579" s="6"/>
      <c r="J579" s="6"/>
      <c r="K579" s="31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89"/>
      <c r="F580" s="6"/>
      <c r="G580" s="31"/>
      <c r="H580" s="6"/>
      <c r="I580" s="6"/>
      <c r="J580" s="6"/>
      <c r="K580" s="31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89"/>
      <c r="F581" s="6"/>
      <c r="G581" s="31"/>
      <c r="H581" s="6"/>
      <c r="I581" s="6"/>
      <c r="J581" s="6"/>
      <c r="K581" s="31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89"/>
      <c r="F582" s="6"/>
      <c r="G582" s="31"/>
      <c r="H582" s="6"/>
      <c r="I582" s="6"/>
      <c r="J582" s="6"/>
      <c r="K582" s="31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89"/>
      <c r="F583" s="6"/>
      <c r="G583" s="31"/>
      <c r="H583" s="6"/>
      <c r="I583" s="6"/>
      <c r="J583" s="6"/>
      <c r="K583" s="31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89"/>
      <c r="F584" s="6"/>
      <c r="G584" s="31"/>
      <c r="H584" s="6"/>
      <c r="I584" s="6"/>
      <c r="J584" s="6"/>
      <c r="K584" s="31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89"/>
      <c r="F585" s="6"/>
      <c r="G585" s="31"/>
      <c r="H585" s="6"/>
      <c r="I585" s="6"/>
      <c r="J585" s="6"/>
      <c r="K585" s="31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89"/>
      <c r="F586" s="6"/>
      <c r="G586" s="31"/>
      <c r="H586" s="6"/>
      <c r="I586" s="6"/>
      <c r="J586" s="6"/>
      <c r="K586" s="31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89"/>
      <c r="F587" s="6"/>
      <c r="G587" s="31"/>
      <c r="H587" s="6"/>
      <c r="I587" s="6"/>
      <c r="J587" s="6"/>
      <c r="K587" s="31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89"/>
      <c r="F588" s="6"/>
      <c r="G588" s="31"/>
      <c r="H588" s="6"/>
      <c r="I588" s="6"/>
      <c r="J588" s="6"/>
      <c r="K588" s="31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89"/>
      <c r="F589" s="6"/>
      <c r="G589" s="31"/>
      <c r="H589" s="6"/>
      <c r="I589" s="6"/>
      <c r="J589" s="6"/>
      <c r="K589" s="31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89"/>
      <c r="F590" s="6"/>
      <c r="G590" s="31"/>
      <c r="H590" s="6"/>
      <c r="I590" s="6"/>
      <c r="J590" s="6"/>
      <c r="K590" s="31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89"/>
      <c r="F591" s="6"/>
      <c r="G591" s="31"/>
      <c r="H591" s="6"/>
      <c r="I591" s="6"/>
      <c r="J591" s="6"/>
      <c r="K591" s="31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89"/>
      <c r="F592" s="6"/>
      <c r="G592" s="31"/>
      <c r="H592" s="6"/>
      <c r="I592" s="6"/>
      <c r="J592" s="6"/>
      <c r="K592" s="31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89"/>
      <c r="F593" s="6"/>
      <c r="G593" s="31"/>
      <c r="H593" s="6"/>
      <c r="I593" s="6"/>
      <c r="J593" s="6"/>
      <c r="K593" s="31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89"/>
      <c r="F594" s="6"/>
      <c r="G594" s="31"/>
      <c r="H594" s="6"/>
      <c r="I594" s="6"/>
      <c r="J594" s="6"/>
      <c r="K594" s="31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89"/>
      <c r="F595" s="6"/>
      <c r="G595" s="31"/>
      <c r="H595" s="6"/>
      <c r="I595" s="6"/>
      <c r="J595" s="6"/>
      <c r="K595" s="31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89"/>
      <c r="F596" s="6"/>
      <c r="G596" s="31"/>
      <c r="H596" s="6"/>
      <c r="I596" s="6"/>
      <c r="J596" s="6"/>
      <c r="K596" s="31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89"/>
      <c r="F597" s="6"/>
      <c r="G597" s="31"/>
      <c r="H597" s="6"/>
      <c r="I597" s="6"/>
      <c r="J597" s="6"/>
      <c r="K597" s="31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89"/>
      <c r="F598" s="6"/>
      <c r="G598" s="31"/>
      <c r="H598" s="6"/>
      <c r="I598" s="6"/>
      <c r="J598" s="6"/>
      <c r="K598" s="31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89"/>
      <c r="F599" s="6"/>
      <c r="G599" s="31"/>
      <c r="H599" s="6"/>
      <c r="I599" s="6"/>
      <c r="J599" s="6"/>
      <c r="K599" s="31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89"/>
      <c r="F600" s="6"/>
      <c r="G600" s="31"/>
      <c r="H600" s="6"/>
      <c r="I600" s="6"/>
      <c r="J600" s="6"/>
      <c r="K600" s="31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89"/>
      <c r="F601" s="6"/>
      <c r="G601" s="31"/>
      <c r="H601" s="6"/>
      <c r="I601" s="6"/>
      <c r="J601" s="6"/>
      <c r="K601" s="31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89"/>
      <c r="F602" s="6"/>
      <c r="G602" s="31"/>
      <c r="H602" s="6"/>
      <c r="I602" s="6"/>
      <c r="J602" s="6"/>
      <c r="K602" s="31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89"/>
      <c r="F603" s="6"/>
      <c r="G603" s="31"/>
      <c r="H603" s="6"/>
      <c r="I603" s="6"/>
      <c r="J603" s="6"/>
      <c r="K603" s="31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89"/>
      <c r="F604" s="6"/>
      <c r="G604" s="31"/>
      <c r="H604" s="6"/>
      <c r="I604" s="6"/>
      <c r="J604" s="6"/>
      <c r="K604" s="31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89"/>
      <c r="F605" s="6"/>
      <c r="G605" s="31"/>
      <c r="H605" s="6"/>
      <c r="I605" s="6"/>
      <c r="J605" s="6"/>
      <c r="K605" s="31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89"/>
      <c r="F606" s="6"/>
      <c r="G606" s="31"/>
      <c r="H606" s="6"/>
      <c r="I606" s="6"/>
      <c r="J606" s="6"/>
      <c r="K606" s="31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89"/>
      <c r="F607" s="6"/>
      <c r="G607" s="31"/>
      <c r="H607" s="6"/>
      <c r="I607" s="6"/>
      <c r="J607" s="6"/>
      <c r="K607" s="31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89"/>
      <c r="F608" s="6"/>
      <c r="G608" s="31"/>
      <c r="H608" s="6"/>
      <c r="I608" s="6"/>
      <c r="J608" s="6"/>
      <c r="K608" s="31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89"/>
      <c r="F609" s="6"/>
      <c r="G609" s="31"/>
      <c r="H609" s="6"/>
      <c r="I609" s="6"/>
      <c r="J609" s="6"/>
      <c r="K609" s="31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89"/>
      <c r="F610" s="6"/>
      <c r="G610" s="31"/>
      <c r="H610" s="6"/>
      <c r="I610" s="6"/>
      <c r="J610" s="6"/>
      <c r="K610" s="31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89"/>
      <c r="F611" s="6"/>
      <c r="G611" s="31"/>
      <c r="H611" s="6"/>
      <c r="I611" s="6"/>
      <c r="J611" s="6"/>
      <c r="K611" s="31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89"/>
      <c r="F612" s="6"/>
      <c r="G612" s="31"/>
      <c r="H612" s="6"/>
      <c r="I612" s="6"/>
      <c r="J612" s="6"/>
      <c r="K612" s="31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89"/>
      <c r="F613" s="6"/>
      <c r="G613" s="31"/>
      <c r="H613" s="6"/>
      <c r="I613" s="6"/>
      <c r="J613" s="6"/>
      <c r="K613" s="31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89"/>
      <c r="F614" s="6"/>
      <c r="G614" s="31"/>
      <c r="H614" s="6"/>
      <c r="I614" s="6"/>
      <c r="J614" s="6"/>
      <c r="K614" s="31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89"/>
      <c r="F615" s="6"/>
      <c r="G615" s="31"/>
      <c r="H615" s="6"/>
      <c r="I615" s="6"/>
      <c r="J615" s="6"/>
      <c r="K615" s="31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89"/>
      <c r="F616" s="6"/>
      <c r="G616" s="31"/>
      <c r="H616" s="6"/>
      <c r="I616" s="6"/>
      <c r="J616" s="6"/>
      <c r="K616" s="31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89"/>
      <c r="F617" s="6"/>
      <c r="G617" s="31"/>
      <c r="H617" s="6"/>
      <c r="I617" s="6"/>
      <c r="J617" s="6"/>
      <c r="K617" s="31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89"/>
      <c r="F618" s="6"/>
      <c r="G618" s="31"/>
      <c r="H618" s="6"/>
      <c r="I618" s="6"/>
      <c r="J618" s="6"/>
      <c r="K618" s="31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89"/>
      <c r="F619" s="6"/>
      <c r="G619" s="31"/>
      <c r="H619" s="6"/>
      <c r="I619" s="6"/>
      <c r="J619" s="6"/>
      <c r="K619" s="31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89"/>
      <c r="F620" s="6"/>
      <c r="G620" s="31"/>
      <c r="H620" s="6"/>
      <c r="I620" s="6"/>
      <c r="J620" s="6"/>
      <c r="K620" s="31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89"/>
      <c r="F621" s="6"/>
      <c r="G621" s="31"/>
      <c r="H621" s="6"/>
      <c r="I621" s="6"/>
      <c r="J621" s="6"/>
      <c r="K621" s="31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89"/>
      <c r="F622" s="6"/>
      <c r="G622" s="31"/>
      <c r="H622" s="6"/>
      <c r="I622" s="6"/>
      <c r="J622" s="6"/>
      <c r="K622" s="31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89"/>
      <c r="F623" s="6"/>
      <c r="G623" s="31"/>
      <c r="H623" s="6"/>
      <c r="I623" s="6"/>
      <c r="J623" s="6"/>
      <c r="K623" s="31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89"/>
      <c r="F624" s="6"/>
      <c r="G624" s="31"/>
      <c r="H624" s="6"/>
      <c r="I624" s="6"/>
      <c r="J624" s="6"/>
      <c r="K624" s="31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89"/>
      <c r="F625" s="6"/>
      <c r="G625" s="31"/>
      <c r="H625" s="6"/>
      <c r="I625" s="6"/>
      <c r="J625" s="6"/>
      <c r="K625" s="31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89"/>
      <c r="F626" s="6"/>
      <c r="G626" s="31"/>
      <c r="H626" s="6"/>
      <c r="I626" s="6"/>
      <c r="J626" s="6"/>
      <c r="K626" s="31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89"/>
      <c r="F627" s="6"/>
      <c r="G627" s="31"/>
      <c r="H627" s="6"/>
      <c r="I627" s="6"/>
      <c r="J627" s="6"/>
      <c r="K627" s="31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89"/>
      <c r="F628" s="6"/>
      <c r="G628" s="31"/>
      <c r="H628" s="6"/>
      <c r="I628" s="6"/>
      <c r="J628" s="6"/>
      <c r="K628" s="31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89"/>
      <c r="F629" s="6"/>
      <c r="G629" s="31"/>
      <c r="H629" s="6"/>
      <c r="I629" s="6"/>
      <c r="J629" s="6"/>
      <c r="K629" s="31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89"/>
      <c r="F630" s="6"/>
      <c r="G630" s="31"/>
      <c r="H630" s="6"/>
      <c r="I630" s="6"/>
      <c r="J630" s="6"/>
      <c r="K630" s="31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89"/>
      <c r="F631" s="6"/>
      <c r="G631" s="31"/>
      <c r="H631" s="6"/>
      <c r="I631" s="6"/>
      <c r="J631" s="6"/>
      <c r="K631" s="31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89"/>
      <c r="F632" s="6"/>
      <c r="G632" s="31"/>
      <c r="H632" s="6"/>
      <c r="I632" s="6"/>
      <c r="J632" s="6"/>
      <c r="K632" s="31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89"/>
      <c r="F633" s="6"/>
      <c r="G633" s="31"/>
      <c r="H633" s="6"/>
      <c r="I633" s="6"/>
      <c r="J633" s="6"/>
      <c r="K633" s="31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89"/>
      <c r="F634" s="6"/>
      <c r="G634" s="31"/>
      <c r="H634" s="6"/>
      <c r="I634" s="6"/>
      <c r="J634" s="6"/>
      <c r="K634" s="31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89"/>
      <c r="F635" s="6"/>
      <c r="G635" s="31"/>
      <c r="H635" s="6"/>
      <c r="I635" s="6"/>
      <c r="J635" s="6"/>
      <c r="K635" s="31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89"/>
      <c r="F636" s="6"/>
      <c r="G636" s="31"/>
      <c r="H636" s="6"/>
      <c r="I636" s="6"/>
      <c r="J636" s="6"/>
      <c r="K636" s="31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89"/>
      <c r="F637" s="6"/>
      <c r="G637" s="31"/>
      <c r="H637" s="6"/>
      <c r="I637" s="6"/>
      <c r="J637" s="6"/>
      <c r="K637" s="31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89"/>
      <c r="F638" s="6"/>
      <c r="G638" s="31"/>
      <c r="H638" s="6"/>
      <c r="I638" s="6"/>
      <c r="J638" s="6"/>
      <c r="K638" s="31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89"/>
      <c r="F639" s="6"/>
      <c r="G639" s="31"/>
      <c r="H639" s="6"/>
      <c r="I639" s="6"/>
      <c r="J639" s="6"/>
      <c r="K639" s="31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89"/>
      <c r="F640" s="6"/>
      <c r="G640" s="31"/>
      <c r="H640" s="6"/>
      <c r="I640" s="6"/>
      <c r="J640" s="6"/>
      <c r="K640" s="31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89"/>
      <c r="F641" s="6"/>
      <c r="G641" s="31"/>
      <c r="H641" s="6"/>
      <c r="I641" s="6"/>
      <c r="J641" s="6"/>
      <c r="K641" s="31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89"/>
      <c r="F642" s="6"/>
      <c r="G642" s="31"/>
      <c r="H642" s="6"/>
      <c r="I642" s="6"/>
      <c r="J642" s="6"/>
      <c r="K642" s="31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89"/>
      <c r="F643" s="6"/>
      <c r="G643" s="31"/>
      <c r="H643" s="6"/>
      <c r="I643" s="6"/>
      <c r="J643" s="6"/>
      <c r="K643" s="31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89"/>
      <c r="F644" s="6"/>
      <c r="G644" s="31"/>
      <c r="H644" s="6"/>
      <c r="I644" s="6"/>
      <c r="J644" s="6"/>
      <c r="K644" s="31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89"/>
      <c r="F645" s="6"/>
      <c r="G645" s="31"/>
      <c r="H645" s="6"/>
      <c r="I645" s="6"/>
      <c r="J645" s="6"/>
      <c r="K645" s="31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89"/>
      <c r="F646" s="6"/>
      <c r="G646" s="31"/>
      <c r="H646" s="6"/>
      <c r="I646" s="6"/>
      <c r="J646" s="6"/>
      <c r="K646" s="31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89"/>
      <c r="F647" s="6"/>
      <c r="G647" s="31"/>
      <c r="H647" s="6"/>
      <c r="I647" s="6"/>
      <c r="J647" s="6"/>
      <c r="K647" s="31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89"/>
      <c r="F648" s="6"/>
      <c r="G648" s="31"/>
      <c r="H648" s="6"/>
      <c r="I648" s="6"/>
      <c r="J648" s="6"/>
      <c r="K648" s="31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89"/>
      <c r="F649" s="6"/>
      <c r="G649" s="31"/>
      <c r="H649" s="6"/>
      <c r="I649" s="6"/>
      <c r="J649" s="6"/>
      <c r="K649" s="31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89"/>
      <c r="F650" s="6"/>
      <c r="G650" s="31"/>
      <c r="H650" s="6"/>
      <c r="I650" s="6"/>
      <c r="J650" s="6"/>
      <c r="K650" s="31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89"/>
      <c r="F651" s="6"/>
      <c r="G651" s="31"/>
      <c r="H651" s="6"/>
      <c r="I651" s="6"/>
      <c r="J651" s="6"/>
      <c r="K651" s="31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89"/>
      <c r="F652" s="6"/>
      <c r="G652" s="31"/>
      <c r="H652" s="6"/>
      <c r="I652" s="6"/>
      <c r="J652" s="6"/>
      <c r="K652" s="31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89"/>
      <c r="F653" s="6"/>
      <c r="G653" s="31"/>
      <c r="H653" s="6"/>
      <c r="I653" s="6"/>
      <c r="J653" s="6"/>
      <c r="K653" s="31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89"/>
      <c r="F654" s="6"/>
      <c r="G654" s="31"/>
      <c r="H654" s="6"/>
      <c r="I654" s="6"/>
      <c r="J654" s="6"/>
      <c r="K654" s="31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89"/>
      <c r="F655" s="6"/>
      <c r="G655" s="31"/>
      <c r="H655" s="6"/>
      <c r="I655" s="6"/>
      <c r="J655" s="6"/>
      <c r="K655" s="31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89"/>
      <c r="F656" s="6"/>
      <c r="G656" s="31"/>
      <c r="H656" s="6"/>
      <c r="I656" s="6"/>
      <c r="J656" s="6"/>
      <c r="K656" s="31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89"/>
      <c r="F657" s="6"/>
      <c r="G657" s="31"/>
      <c r="H657" s="6"/>
      <c r="I657" s="6"/>
      <c r="J657" s="6"/>
      <c r="K657" s="31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89"/>
      <c r="F658" s="6"/>
      <c r="G658" s="31"/>
      <c r="H658" s="6"/>
      <c r="I658" s="6"/>
      <c r="J658" s="6"/>
      <c r="K658" s="31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89"/>
      <c r="F659" s="6"/>
      <c r="G659" s="31"/>
      <c r="H659" s="6"/>
      <c r="I659" s="6"/>
      <c r="J659" s="6"/>
      <c r="K659" s="31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89"/>
      <c r="F660" s="6"/>
      <c r="G660" s="31"/>
      <c r="H660" s="6"/>
      <c r="I660" s="6"/>
      <c r="J660" s="6"/>
      <c r="K660" s="31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89"/>
      <c r="F661" s="6"/>
      <c r="G661" s="31"/>
      <c r="H661" s="6"/>
      <c r="I661" s="6"/>
      <c r="J661" s="6"/>
      <c r="K661" s="31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89"/>
      <c r="F662" s="6"/>
      <c r="G662" s="31"/>
      <c r="H662" s="6"/>
      <c r="I662" s="6"/>
      <c r="J662" s="6"/>
      <c r="K662" s="31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89"/>
      <c r="F663" s="6"/>
      <c r="G663" s="31"/>
      <c r="H663" s="6"/>
      <c r="I663" s="6"/>
      <c r="J663" s="6"/>
      <c r="K663" s="31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89"/>
      <c r="F664" s="6"/>
      <c r="G664" s="31"/>
      <c r="H664" s="6"/>
      <c r="I664" s="6"/>
      <c r="J664" s="6"/>
      <c r="K664" s="31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89"/>
      <c r="F665" s="6"/>
      <c r="G665" s="31"/>
      <c r="H665" s="6"/>
      <c r="I665" s="6"/>
      <c r="J665" s="6"/>
      <c r="K665" s="31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89"/>
      <c r="F666" s="6"/>
      <c r="G666" s="31"/>
      <c r="H666" s="6"/>
      <c r="I666" s="6"/>
      <c r="J666" s="6"/>
      <c r="K666" s="31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89"/>
      <c r="F667" s="6"/>
      <c r="G667" s="31"/>
      <c r="H667" s="6"/>
      <c r="I667" s="6"/>
      <c r="J667" s="6"/>
      <c r="K667" s="31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89"/>
      <c r="F668" s="6"/>
      <c r="G668" s="31"/>
      <c r="H668" s="6"/>
      <c r="I668" s="6"/>
      <c r="J668" s="6"/>
      <c r="K668" s="31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89"/>
      <c r="F669" s="6"/>
      <c r="G669" s="31"/>
      <c r="H669" s="6"/>
      <c r="I669" s="6"/>
      <c r="J669" s="6"/>
      <c r="K669" s="31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89"/>
      <c r="F670" s="6"/>
      <c r="G670" s="31"/>
      <c r="H670" s="6"/>
      <c r="I670" s="6"/>
      <c r="J670" s="6"/>
      <c r="K670" s="31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89"/>
      <c r="F671" s="6"/>
      <c r="G671" s="31"/>
      <c r="H671" s="6"/>
      <c r="I671" s="6"/>
      <c r="J671" s="6"/>
      <c r="K671" s="31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89"/>
      <c r="F672" s="6"/>
      <c r="G672" s="31"/>
      <c r="H672" s="6"/>
      <c r="I672" s="6"/>
      <c r="J672" s="6"/>
      <c r="K672" s="31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89"/>
      <c r="F673" s="6"/>
      <c r="G673" s="31"/>
      <c r="H673" s="6"/>
      <c r="I673" s="6"/>
      <c r="J673" s="6"/>
      <c r="K673" s="31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89"/>
      <c r="F674" s="6"/>
      <c r="G674" s="31"/>
      <c r="H674" s="6"/>
      <c r="I674" s="6"/>
      <c r="J674" s="6"/>
      <c r="K674" s="31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89"/>
      <c r="F675" s="6"/>
      <c r="G675" s="31"/>
      <c r="H675" s="6"/>
      <c r="I675" s="6"/>
      <c r="J675" s="6"/>
      <c r="K675" s="31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89"/>
      <c r="F676" s="6"/>
      <c r="G676" s="31"/>
      <c r="H676" s="6"/>
      <c r="I676" s="6"/>
      <c r="J676" s="6"/>
      <c r="K676" s="31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89"/>
      <c r="F677" s="6"/>
      <c r="G677" s="31"/>
      <c r="H677" s="6"/>
      <c r="I677" s="6"/>
      <c r="J677" s="6"/>
      <c r="K677" s="31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89"/>
      <c r="F678" s="6"/>
      <c r="G678" s="31"/>
      <c r="H678" s="6"/>
      <c r="I678" s="6"/>
      <c r="J678" s="6"/>
      <c r="K678" s="31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89"/>
      <c r="F679" s="6"/>
      <c r="G679" s="31"/>
      <c r="H679" s="6"/>
      <c r="I679" s="6"/>
      <c r="J679" s="6"/>
      <c r="K679" s="31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89"/>
      <c r="F680" s="6"/>
      <c r="G680" s="31"/>
      <c r="H680" s="6"/>
      <c r="I680" s="6"/>
      <c r="J680" s="6"/>
      <c r="K680" s="31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89"/>
      <c r="F681" s="6"/>
      <c r="G681" s="31"/>
      <c r="H681" s="6"/>
      <c r="I681" s="6"/>
      <c r="J681" s="6"/>
      <c r="K681" s="31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89"/>
      <c r="F682" s="6"/>
      <c r="G682" s="31"/>
      <c r="H682" s="6"/>
      <c r="I682" s="6"/>
      <c r="J682" s="6"/>
      <c r="K682" s="31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89"/>
      <c r="F683" s="6"/>
      <c r="G683" s="31"/>
      <c r="H683" s="6"/>
      <c r="I683" s="6"/>
      <c r="J683" s="6"/>
      <c r="K683" s="31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89"/>
      <c r="F684" s="6"/>
      <c r="G684" s="31"/>
      <c r="H684" s="6"/>
      <c r="I684" s="6"/>
      <c r="J684" s="6"/>
      <c r="K684" s="31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89"/>
      <c r="F685" s="6"/>
      <c r="G685" s="31"/>
      <c r="H685" s="6"/>
      <c r="I685" s="6"/>
      <c r="J685" s="6"/>
      <c r="K685" s="31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89"/>
      <c r="F686" s="6"/>
      <c r="G686" s="31"/>
      <c r="H686" s="6"/>
      <c r="I686" s="6"/>
      <c r="J686" s="6"/>
      <c r="K686" s="31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89"/>
      <c r="F687" s="6"/>
      <c r="G687" s="31"/>
      <c r="H687" s="6"/>
      <c r="I687" s="6"/>
      <c r="J687" s="6"/>
      <c r="K687" s="31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89"/>
      <c r="F688" s="6"/>
      <c r="G688" s="31"/>
      <c r="H688" s="6"/>
      <c r="I688" s="6"/>
      <c r="J688" s="6"/>
      <c r="K688" s="31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89"/>
      <c r="F689" s="6"/>
      <c r="G689" s="31"/>
      <c r="H689" s="6"/>
      <c r="I689" s="6"/>
      <c r="J689" s="6"/>
      <c r="K689" s="31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89"/>
      <c r="F690" s="6"/>
      <c r="G690" s="31"/>
      <c r="H690" s="6"/>
      <c r="I690" s="6"/>
      <c r="J690" s="6"/>
      <c r="K690" s="31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89"/>
      <c r="F691" s="6"/>
      <c r="G691" s="31"/>
      <c r="H691" s="6"/>
      <c r="I691" s="6"/>
      <c r="J691" s="6"/>
      <c r="K691" s="31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89"/>
      <c r="F692" s="6"/>
      <c r="G692" s="31"/>
      <c r="H692" s="6"/>
      <c r="I692" s="6"/>
      <c r="J692" s="6"/>
      <c r="K692" s="31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89"/>
      <c r="F693" s="6"/>
      <c r="G693" s="31"/>
      <c r="H693" s="6"/>
      <c r="I693" s="6"/>
      <c r="J693" s="6"/>
      <c r="K693" s="31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89"/>
      <c r="F694" s="6"/>
      <c r="G694" s="31"/>
      <c r="H694" s="6"/>
      <c r="I694" s="6"/>
      <c r="J694" s="6"/>
      <c r="K694" s="31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89"/>
      <c r="F695" s="6"/>
      <c r="G695" s="31"/>
      <c r="H695" s="6"/>
      <c r="I695" s="6"/>
      <c r="J695" s="6"/>
      <c r="K695" s="31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89"/>
      <c r="F696" s="6"/>
      <c r="G696" s="31"/>
      <c r="H696" s="6"/>
      <c r="I696" s="6"/>
      <c r="J696" s="6"/>
      <c r="K696" s="31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89"/>
      <c r="F697" s="6"/>
      <c r="G697" s="31"/>
      <c r="H697" s="6"/>
      <c r="I697" s="6"/>
      <c r="J697" s="6"/>
      <c r="K697" s="31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89"/>
      <c r="F698" s="6"/>
      <c r="G698" s="31"/>
      <c r="H698" s="6"/>
      <c r="I698" s="6"/>
      <c r="J698" s="6"/>
      <c r="K698" s="31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89"/>
      <c r="F699" s="6"/>
      <c r="G699" s="31"/>
      <c r="H699" s="6"/>
      <c r="I699" s="6"/>
      <c r="J699" s="6"/>
      <c r="K699" s="31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89"/>
      <c r="F700" s="6"/>
      <c r="G700" s="31"/>
      <c r="H700" s="6"/>
      <c r="I700" s="6"/>
      <c r="J700" s="6"/>
      <c r="K700" s="31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89"/>
      <c r="F701" s="6"/>
      <c r="G701" s="31"/>
      <c r="H701" s="6"/>
      <c r="I701" s="6"/>
      <c r="J701" s="6"/>
      <c r="K701" s="31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89"/>
      <c r="F702" s="6"/>
      <c r="G702" s="31"/>
      <c r="H702" s="6"/>
      <c r="I702" s="6"/>
      <c r="J702" s="6"/>
      <c r="K702" s="31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89"/>
      <c r="F703" s="6"/>
      <c r="G703" s="31"/>
      <c r="H703" s="6"/>
      <c r="I703" s="6"/>
      <c r="J703" s="6"/>
      <c r="K703" s="31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89"/>
      <c r="F704" s="6"/>
      <c r="G704" s="31"/>
      <c r="H704" s="6"/>
      <c r="I704" s="6"/>
      <c r="J704" s="6"/>
      <c r="K704" s="31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89"/>
      <c r="F705" s="6"/>
      <c r="G705" s="31"/>
      <c r="H705" s="6"/>
      <c r="I705" s="6"/>
      <c r="J705" s="6"/>
      <c r="K705" s="31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89"/>
      <c r="F706" s="6"/>
      <c r="G706" s="31"/>
      <c r="H706" s="6"/>
      <c r="I706" s="6"/>
      <c r="J706" s="6"/>
      <c r="K706" s="31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89"/>
      <c r="F707" s="6"/>
      <c r="G707" s="31"/>
      <c r="H707" s="6"/>
      <c r="I707" s="6"/>
      <c r="J707" s="6"/>
      <c r="K707" s="31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89"/>
      <c r="F708" s="6"/>
      <c r="G708" s="31"/>
      <c r="H708" s="6"/>
      <c r="I708" s="6"/>
      <c r="J708" s="6"/>
      <c r="K708" s="31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89"/>
      <c r="F709" s="6"/>
      <c r="G709" s="31"/>
      <c r="H709" s="6"/>
      <c r="I709" s="6"/>
      <c r="J709" s="6"/>
      <c r="K709" s="31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89"/>
      <c r="F710" s="6"/>
      <c r="G710" s="31"/>
      <c r="H710" s="6"/>
      <c r="I710" s="6"/>
      <c r="J710" s="6"/>
      <c r="K710" s="31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89"/>
      <c r="F711" s="6"/>
      <c r="G711" s="31"/>
      <c r="H711" s="6"/>
      <c r="I711" s="6"/>
      <c r="J711" s="6"/>
      <c r="K711" s="31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89"/>
      <c r="F712" s="6"/>
      <c r="G712" s="31"/>
      <c r="H712" s="6"/>
      <c r="I712" s="6"/>
      <c r="J712" s="6"/>
      <c r="K712" s="31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89"/>
      <c r="F713" s="6"/>
      <c r="G713" s="31"/>
      <c r="H713" s="6"/>
      <c r="I713" s="6"/>
      <c r="J713" s="6"/>
      <c r="K713" s="31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89"/>
      <c r="F714" s="6"/>
      <c r="G714" s="31"/>
      <c r="H714" s="6"/>
      <c r="I714" s="6"/>
      <c r="J714" s="6"/>
      <c r="K714" s="31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89"/>
      <c r="F715" s="6"/>
      <c r="G715" s="31"/>
      <c r="H715" s="6"/>
      <c r="I715" s="6"/>
      <c r="J715" s="6"/>
      <c r="K715" s="31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89"/>
      <c r="F716" s="6"/>
      <c r="G716" s="31"/>
      <c r="H716" s="6"/>
      <c r="I716" s="6"/>
      <c r="J716" s="6"/>
      <c r="K716" s="31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89"/>
      <c r="F717" s="6"/>
      <c r="G717" s="31"/>
      <c r="H717" s="6"/>
      <c r="I717" s="6"/>
      <c r="J717" s="6"/>
      <c r="K717" s="31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89"/>
      <c r="F718" s="6"/>
      <c r="G718" s="31"/>
      <c r="H718" s="6"/>
      <c r="I718" s="6"/>
      <c r="J718" s="6"/>
      <c r="K718" s="31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89"/>
      <c r="F719" s="6"/>
      <c r="G719" s="31"/>
      <c r="H719" s="6"/>
      <c r="I719" s="6"/>
      <c r="J719" s="6"/>
      <c r="K719" s="31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89"/>
      <c r="F720" s="6"/>
      <c r="G720" s="31"/>
      <c r="H720" s="6"/>
      <c r="I720" s="6"/>
      <c r="J720" s="6"/>
      <c r="K720" s="31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89"/>
      <c r="F721" s="6"/>
      <c r="G721" s="31"/>
      <c r="H721" s="6"/>
      <c r="I721" s="6"/>
      <c r="J721" s="6"/>
      <c r="K721" s="31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89"/>
      <c r="F722" s="6"/>
      <c r="G722" s="31"/>
      <c r="H722" s="6"/>
      <c r="I722" s="6"/>
      <c r="J722" s="6"/>
      <c r="K722" s="31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89"/>
      <c r="F723" s="6"/>
      <c r="G723" s="31"/>
      <c r="H723" s="6"/>
      <c r="I723" s="6"/>
      <c r="J723" s="6"/>
      <c r="K723" s="31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89"/>
      <c r="F724" s="6"/>
      <c r="G724" s="31"/>
      <c r="H724" s="6"/>
      <c r="I724" s="6"/>
      <c r="J724" s="6"/>
      <c r="K724" s="31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89"/>
      <c r="F725" s="6"/>
      <c r="G725" s="31"/>
      <c r="H725" s="6"/>
      <c r="I725" s="6"/>
      <c r="J725" s="6"/>
      <c r="K725" s="31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89"/>
      <c r="F726" s="6"/>
      <c r="G726" s="31"/>
      <c r="H726" s="6"/>
      <c r="I726" s="6"/>
      <c r="J726" s="6"/>
      <c r="K726" s="31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89"/>
      <c r="F727" s="6"/>
      <c r="G727" s="31"/>
      <c r="H727" s="6"/>
      <c r="I727" s="6"/>
      <c r="J727" s="6"/>
      <c r="K727" s="31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89"/>
      <c r="F728" s="6"/>
      <c r="G728" s="31"/>
      <c r="H728" s="6"/>
      <c r="I728" s="6"/>
      <c r="J728" s="6"/>
      <c r="K728" s="31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89"/>
      <c r="F729" s="6"/>
      <c r="G729" s="31"/>
      <c r="H729" s="6"/>
      <c r="I729" s="6"/>
      <c r="J729" s="6"/>
      <c r="K729" s="31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89"/>
      <c r="F730" s="6"/>
      <c r="G730" s="31"/>
      <c r="H730" s="6"/>
      <c r="I730" s="6"/>
      <c r="J730" s="6"/>
      <c r="K730" s="31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89"/>
      <c r="F731" s="6"/>
      <c r="G731" s="31"/>
      <c r="H731" s="6"/>
      <c r="I731" s="6"/>
      <c r="J731" s="6"/>
      <c r="K731" s="31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89"/>
      <c r="F732" s="6"/>
      <c r="G732" s="31"/>
      <c r="H732" s="6"/>
      <c r="I732" s="6"/>
      <c r="J732" s="6"/>
      <c r="K732" s="31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89"/>
      <c r="F733" s="6"/>
      <c r="G733" s="31"/>
      <c r="H733" s="6"/>
      <c r="I733" s="6"/>
      <c r="J733" s="6"/>
      <c r="K733" s="31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89"/>
      <c r="F734" s="6"/>
      <c r="G734" s="31"/>
      <c r="H734" s="6"/>
      <c r="I734" s="6"/>
      <c r="J734" s="6"/>
      <c r="K734" s="31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89"/>
      <c r="F735" s="6"/>
      <c r="G735" s="31"/>
      <c r="H735" s="6"/>
      <c r="I735" s="6"/>
      <c r="J735" s="6"/>
      <c r="K735" s="31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89"/>
      <c r="F736" s="6"/>
      <c r="G736" s="31"/>
      <c r="H736" s="6"/>
      <c r="I736" s="6"/>
      <c r="J736" s="6"/>
      <c r="K736" s="31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89"/>
      <c r="F737" s="6"/>
      <c r="G737" s="31"/>
      <c r="H737" s="6"/>
      <c r="I737" s="6"/>
      <c r="J737" s="6"/>
      <c r="K737" s="31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89"/>
      <c r="F738" s="6"/>
      <c r="G738" s="31"/>
      <c r="H738" s="6"/>
      <c r="I738" s="6"/>
      <c r="J738" s="6"/>
      <c r="K738" s="31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89"/>
      <c r="F739" s="6"/>
      <c r="G739" s="31"/>
      <c r="H739" s="6"/>
      <c r="I739" s="6"/>
      <c r="J739" s="6"/>
      <c r="K739" s="31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89"/>
      <c r="F740" s="6"/>
      <c r="G740" s="31"/>
      <c r="H740" s="6"/>
      <c r="I740" s="6"/>
      <c r="J740" s="6"/>
      <c r="K740" s="31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89"/>
      <c r="F741" s="6"/>
      <c r="G741" s="31"/>
      <c r="H741" s="6"/>
      <c r="I741" s="6"/>
      <c r="J741" s="6"/>
      <c r="K741" s="31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89"/>
      <c r="F742" s="6"/>
      <c r="G742" s="31"/>
      <c r="H742" s="6"/>
      <c r="I742" s="6"/>
      <c r="J742" s="6"/>
      <c r="K742" s="31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89"/>
      <c r="F743" s="6"/>
      <c r="G743" s="31"/>
      <c r="H743" s="6"/>
      <c r="I743" s="6"/>
      <c r="J743" s="6"/>
      <c r="K743" s="31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89"/>
      <c r="F744" s="6"/>
      <c r="G744" s="31"/>
      <c r="H744" s="6"/>
      <c r="I744" s="6"/>
      <c r="J744" s="6"/>
      <c r="K744" s="31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89"/>
      <c r="F745" s="6"/>
      <c r="G745" s="31"/>
      <c r="H745" s="6"/>
      <c r="I745" s="6"/>
      <c r="J745" s="6"/>
      <c r="K745" s="31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89"/>
      <c r="F746" s="6"/>
      <c r="G746" s="31"/>
      <c r="H746" s="6"/>
      <c r="I746" s="6"/>
      <c r="J746" s="6"/>
      <c r="K746" s="31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89"/>
      <c r="F747" s="6"/>
      <c r="G747" s="31"/>
      <c r="H747" s="6"/>
      <c r="I747" s="6"/>
      <c r="J747" s="6"/>
      <c r="K747" s="31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89"/>
      <c r="F748" s="6"/>
      <c r="G748" s="31"/>
      <c r="H748" s="6"/>
      <c r="I748" s="6"/>
      <c r="J748" s="6"/>
      <c r="K748" s="31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89"/>
      <c r="F749" s="6"/>
      <c r="G749" s="31"/>
      <c r="H749" s="6"/>
      <c r="I749" s="6"/>
      <c r="J749" s="6"/>
      <c r="K749" s="31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89"/>
      <c r="F750" s="6"/>
      <c r="G750" s="31"/>
      <c r="H750" s="6"/>
      <c r="I750" s="6"/>
      <c r="J750" s="6"/>
      <c r="K750" s="31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89"/>
      <c r="F751" s="6"/>
      <c r="G751" s="31"/>
      <c r="H751" s="6"/>
      <c r="I751" s="6"/>
      <c r="J751" s="6"/>
      <c r="K751" s="31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89"/>
      <c r="F752" s="6"/>
      <c r="G752" s="31"/>
      <c r="H752" s="6"/>
      <c r="I752" s="6"/>
      <c r="J752" s="6"/>
      <c r="K752" s="31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89"/>
      <c r="F753" s="6"/>
      <c r="G753" s="31"/>
      <c r="H753" s="6"/>
      <c r="I753" s="6"/>
      <c r="J753" s="6"/>
      <c r="K753" s="31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89"/>
      <c r="F754" s="6"/>
      <c r="G754" s="31"/>
      <c r="H754" s="6"/>
      <c r="I754" s="6"/>
      <c r="J754" s="6"/>
      <c r="K754" s="31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89"/>
      <c r="F755" s="6"/>
      <c r="G755" s="31"/>
      <c r="H755" s="6"/>
      <c r="I755" s="6"/>
      <c r="J755" s="6"/>
      <c r="K755" s="31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89"/>
      <c r="F756" s="6"/>
      <c r="G756" s="31"/>
      <c r="H756" s="6"/>
      <c r="I756" s="6"/>
      <c r="J756" s="6"/>
      <c r="K756" s="31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89"/>
      <c r="F757" s="6"/>
      <c r="G757" s="31"/>
      <c r="H757" s="6"/>
      <c r="I757" s="6"/>
      <c r="J757" s="6"/>
      <c r="K757" s="31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89"/>
      <c r="F758" s="6"/>
      <c r="G758" s="31"/>
      <c r="H758" s="6"/>
      <c r="I758" s="6"/>
      <c r="J758" s="6"/>
      <c r="K758" s="31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89"/>
      <c r="F759" s="6"/>
      <c r="G759" s="31"/>
      <c r="H759" s="6"/>
      <c r="I759" s="6"/>
      <c r="J759" s="6"/>
      <c r="K759" s="31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89"/>
      <c r="F760" s="6"/>
      <c r="G760" s="31"/>
      <c r="H760" s="6"/>
      <c r="I760" s="6"/>
      <c r="J760" s="6"/>
      <c r="K760" s="31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89"/>
      <c r="F761" s="6"/>
      <c r="G761" s="31"/>
      <c r="H761" s="6"/>
      <c r="I761" s="6"/>
      <c r="J761" s="6"/>
      <c r="K761" s="31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89"/>
      <c r="F762" s="6"/>
      <c r="G762" s="31"/>
      <c r="H762" s="6"/>
      <c r="I762" s="6"/>
      <c r="J762" s="6"/>
      <c r="K762" s="31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89"/>
      <c r="F763" s="6"/>
      <c r="G763" s="31"/>
      <c r="H763" s="6"/>
      <c r="I763" s="6"/>
      <c r="J763" s="6"/>
      <c r="K763" s="31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89"/>
      <c r="F764" s="6"/>
      <c r="G764" s="31"/>
      <c r="H764" s="6"/>
      <c r="I764" s="6"/>
      <c r="J764" s="6"/>
      <c r="K764" s="31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89"/>
      <c r="F765" s="6"/>
      <c r="G765" s="31"/>
      <c r="H765" s="6"/>
      <c r="I765" s="6"/>
      <c r="J765" s="6"/>
      <c r="K765" s="31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89"/>
      <c r="F766" s="6"/>
      <c r="G766" s="31"/>
      <c r="H766" s="6"/>
      <c r="I766" s="6"/>
      <c r="J766" s="6"/>
      <c r="K766" s="31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89"/>
      <c r="F767" s="6"/>
      <c r="G767" s="31"/>
      <c r="H767" s="6"/>
      <c r="I767" s="6"/>
      <c r="J767" s="6"/>
      <c r="K767" s="31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89"/>
      <c r="F768" s="6"/>
      <c r="G768" s="31"/>
      <c r="H768" s="6"/>
      <c r="I768" s="6"/>
      <c r="J768" s="6"/>
      <c r="K768" s="31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89"/>
      <c r="F769" s="6"/>
      <c r="G769" s="31"/>
      <c r="H769" s="6"/>
      <c r="I769" s="6"/>
      <c r="J769" s="6"/>
      <c r="K769" s="31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89"/>
      <c r="F770" s="6"/>
      <c r="G770" s="31"/>
      <c r="H770" s="6"/>
      <c r="I770" s="6"/>
      <c r="J770" s="6"/>
      <c r="K770" s="31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89"/>
      <c r="F771" s="6"/>
      <c r="G771" s="31"/>
      <c r="H771" s="6"/>
      <c r="I771" s="6"/>
      <c r="J771" s="6"/>
      <c r="K771" s="31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89"/>
      <c r="F772" s="6"/>
      <c r="G772" s="31"/>
      <c r="H772" s="6"/>
      <c r="I772" s="6"/>
      <c r="J772" s="6"/>
      <c r="K772" s="31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89"/>
      <c r="F773" s="6"/>
      <c r="G773" s="31"/>
      <c r="H773" s="6"/>
      <c r="I773" s="6"/>
      <c r="J773" s="6"/>
      <c r="K773" s="31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89"/>
      <c r="F774" s="6"/>
      <c r="G774" s="31"/>
      <c r="H774" s="6"/>
      <c r="I774" s="6"/>
      <c r="J774" s="6"/>
      <c r="K774" s="31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89"/>
      <c r="F775" s="6"/>
      <c r="G775" s="31"/>
      <c r="H775" s="6"/>
      <c r="I775" s="6"/>
      <c r="J775" s="6"/>
      <c r="K775" s="31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89"/>
      <c r="F776" s="6"/>
      <c r="G776" s="31"/>
      <c r="H776" s="6"/>
      <c r="I776" s="6"/>
      <c r="J776" s="6"/>
      <c r="K776" s="31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89"/>
      <c r="F777" s="6"/>
      <c r="G777" s="31"/>
      <c r="H777" s="6"/>
      <c r="I777" s="6"/>
      <c r="J777" s="6"/>
      <c r="K777" s="31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89"/>
      <c r="F778" s="6"/>
      <c r="G778" s="31"/>
      <c r="H778" s="6"/>
      <c r="I778" s="6"/>
      <c r="J778" s="6"/>
      <c r="K778" s="31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89"/>
      <c r="F779" s="6"/>
      <c r="G779" s="31"/>
      <c r="H779" s="6"/>
      <c r="I779" s="6"/>
      <c r="J779" s="6"/>
      <c r="K779" s="31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89"/>
      <c r="F780" s="6"/>
      <c r="G780" s="31"/>
      <c r="H780" s="6"/>
      <c r="I780" s="6"/>
      <c r="J780" s="6"/>
      <c r="K780" s="31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89"/>
      <c r="F781" s="6"/>
      <c r="G781" s="31"/>
      <c r="H781" s="6"/>
      <c r="I781" s="6"/>
      <c r="J781" s="6"/>
      <c r="K781" s="31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89"/>
      <c r="F782" s="6"/>
      <c r="G782" s="31"/>
      <c r="H782" s="6"/>
      <c r="I782" s="6"/>
      <c r="J782" s="6"/>
      <c r="K782" s="31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89"/>
      <c r="F783" s="6"/>
      <c r="G783" s="31"/>
      <c r="H783" s="6"/>
      <c r="I783" s="6"/>
      <c r="J783" s="6"/>
      <c r="K783" s="31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89"/>
      <c r="F784" s="6"/>
      <c r="G784" s="31"/>
      <c r="H784" s="6"/>
      <c r="I784" s="6"/>
      <c r="J784" s="6"/>
      <c r="K784" s="31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89"/>
      <c r="F785" s="6"/>
      <c r="G785" s="31"/>
      <c r="H785" s="6"/>
      <c r="I785" s="6"/>
      <c r="J785" s="6"/>
      <c r="K785" s="31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89"/>
      <c r="F786" s="6"/>
      <c r="G786" s="31"/>
      <c r="H786" s="6"/>
      <c r="I786" s="6"/>
      <c r="J786" s="6"/>
      <c r="K786" s="31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89"/>
      <c r="F787" s="6"/>
      <c r="G787" s="31"/>
      <c r="H787" s="6"/>
      <c r="I787" s="6"/>
      <c r="J787" s="6"/>
      <c r="K787" s="31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89"/>
      <c r="F788" s="6"/>
      <c r="G788" s="31"/>
      <c r="H788" s="6"/>
      <c r="I788" s="6"/>
      <c r="J788" s="6"/>
      <c r="K788" s="31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89"/>
      <c r="F789" s="6"/>
      <c r="G789" s="31"/>
      <c r="H789" s="6"/>
      <c r="I789" s="6"/>
      <c r="J789" s="6"/>
      <c r="K789" s="31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89"/>
      <c r="F790" s="6"/>
      <c r="G790" s="31"/>
      <c r="H790" s="6"/>
      <c r="I790" s="6"/>
      <c r="J790" s="6"/>
      <c r="K790" s="31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89"/>
      <c r="F791" s="6"/>
      <c r="G791" s="31"/>
      <c r="H791" s="6"/>
      <c r="I791" s="6"/>
      <c r="J791" s="6"/>
      <c r="K791" s="31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89"/>
      <c r="F792" s="6"/>
      <c r="G792" s="31"/>
      <c r="H792" s="6"/>
      <c r="I792" s="6"/>
      <c r="J792" s="6"/>
      <c r="K792" s="31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89"/>
      <c r="F793" s="6"/>
      <c r="G793" s="31"/>
      <c r="H793" s="6"/>
      <c r="I793" s="6"/>
      <c r="J793" s="6"/>
      <c r="K793" s="31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89"/>
      <c r="F794" s="6"/>
      <c r="G794" s="31"/>
      <c r="H794" s="6"/>
      <c r="I794" s="6"/>
      <c r="J794" s="6"/>
      <c r="K794" s="31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89"/>
      <c r="F795" s="6"/>
      <c r="G795" s="31"/>
      <c r="H795" s="6"/>
      <c r="I795" s="6"/>
      <c r="J795" s="6"/>
      <c r="K795" s="31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89"/>
      <c r="F796" s="6"/>
      <c r="G796" s="31"/>
      <c r="H796" s="6"/>
      <c r="I796" s="6"/>
      <c r="J796" s="6"/>
      <c r="K796" s="31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89"/>
      <c r="F797" s="6"/>
      <c r="G797" s="31"/>
      <c r="H797" s="6"/>
      <c r="I797" s="6"/>
      <c r="J797" s="6"/>
      <c r="K797" s="31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89"/>
      <c r="F798" s="6"/>
      <c r="G798" s="31"/>
      <c r="H798" s="6"/>
      <c r="I798" s="6"/>
      <c r="J798" s="6"/>
      <c r="K798" s="31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89"/>
      <c r="F799" s="6"/>
      <c r="G799" s="31"/>
      <c r="H799" s="6"/>
      <c r="I799" s="6"/>
      <c r="J799" s="6"/>
      <c r="K799" s="31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89"/>
      <c r="F800" s="6"/>
      <c r="G800" s="31"/>
      <c r="H800" s="6"/>
      <c r="I800" s="6"/>
      <c r="J800" s="6"/>
      <c r="K800" s="31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89"/>
      <c r="F801" s="6"/>
      <c r="G801" s="31"/>
      <c r="H801" s="6"/>
      <c r="I801" s="6"/>
      <c r="J801" s="6"/>
      <c r="K801" s="31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89"/>
      <c r="F802" s="6"/>
      <c r="G802" s="31"/>
      <c r="H802" s="6"/>
      <c r="I802" s="6"/>
      <c r="J802" s="6"/>
      <c r="K802" s="31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89"/>
      <c r="F803" s="6"/>
      <c r="G803" s="31"/>
      <c r="H803" s="6"/>
      <c r="I803" s="6"/>
      <c r="J803" s="6"/>
      <c r="K803" s="31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89"/>
      <c r="F804" s="6"/>
      <c r="G804" s="31"/>
      <c r="H804" s="6"/>
      <c r="I804" s="6"/>
      <c r="J804" s="6"/>
      <c r="K804" s="31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89"/>
      <c r="F805" s="6"/>
      <c r="G805" s="31"/>
      <c r="H805" s="6"/>
      <c r="I805" s="6"/>
      <c r="J805" s="6"/>
      <c r="K805" s="31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89"/>
      <c r="F806" s="6"/>
      <c r="G806" s="31"/>
      <c r="H806" s="6"/>
      <c r="I806" s="6"/>
      <c r="J806" s="6"/>
      <c r="K806" s="31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89"/>
      <c r="F807" s="6"/>
      <c r="G807" s="31"/>
      <c r="H807" s="6"/>
      <c r="I807" s="6"/>
      <c r="J807" s="6"/>
      <c r="K807" s="31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89"/>
      <c r="F808" s="6"/>
      <c r="G808" s="31"/>
      <c r="H808" s="6"/>
      <c r="I808" s="6"/>
      <c r="J808" s="6"/>
      <c r="K808" s="31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89"/>
      <c r="F809" s="6"/>
      <c r="G809" s="31"/>
      <c r="H809" s="6"/>
      <c r="I809" s="6"/>
      <c r="J809" s="6"/>
      <c r="K809" s="31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89"/>
      <c r="F810" s="6"/>
      <c r="G810" s="31"/>
      <c r="H810" s="6"/>
      <c r="I810" s="6"/>
      <c r="J810" s="6"/>
      <c r="K810" s="31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89"/>
      <c r="F811" s="6"/>
      <c r="G811" s="31"/>
      <c r="H811" s="6"/>
      <c r="I811" s="6"/>
      <c r="J811" s="6"/>
      <c r="K811" s="31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89"/>
      <c r="F812" s="6"/>
      <c r="G812" s="31"/>
      <c r="H812" s="6"/>
      <c r="I812" s="6"/>
      <c r="J812" s="6"/>
      <c r="K812" s="31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89"/>
      <c r="F813" s="6"/>
      <c r="G813" s="31"/>
      <c r="H813" s="6"/>
      <c r="I813" s="6"/>
      <c r="J813" s="6"/>
      <c r="K813" s="31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89"/>
      <c r="F814" s="6"/>
      <c r="G814" s="31"/>
      <c r="H814" s="6"/>
      <c r="I814" s="6"/>
      <c r="J814" s="6"/>
      <c r="K814" s="31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89"/>
      <c r="F815" s="6"/>
      <c r="G815" s="31"/>
      <c r="H815" s="6"/>
      <c r="I815" s="6"/>
      <c r="J815" s="6"/>
      <c r="K815" s="31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89"/>
      <c r="F816" s="6"/>
      <c r="G816" s="31"/>
      <c r="H816" s="6"/>
      <c r="I816" s="6"/>
      <c r="J816" s="6"/>
      <c r="K816" s="31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89"/>
      <c r="F817" s="6"/>
      <c r="G817" s="31"/>
      <c r="H817" s="6"/>
      <c r="I817" s="6"/>
      <c r="J817" s="6"/>
      <c r="K817" s="31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89"/>
      <c r="F818" s="6"/>
      <c r="G818" s="31"/>
      <c r="H818" s="6"/>
      <c r="I818" s="6"/>
      <c r="J818" s="6"/>
      <c r="K818" s="31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89"/>
      <c r="F819" s="6"/>
      <c r="G819" s="31"/>
      <c r="H819" s="6"/>
      <c r="I819" s="6"/>
      <c r="J819" s="6"/>
      <c r="K819" s="31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89"/>
      <c r="F820" s="6"/>
      <c r="G820" s="31"/>
      <c r="H820" s="6"/>
      <c r="I820" s="6"/>
      <c r="J820" s="6"/>
      <c r="K820" s="31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89"/>
      <c r="F821" s="6"/>
      <c r="G821" s="31"/>
      <c r="H821" s="6"/>
      <c r="I821" s="6"/>
      <c r="J821" s="6"/>
      <c r="K821" s="31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89"/>
      <c r="F822" s="6"/>
      <c r="G822" s="31"/>
      <c r="H822" s="6"/>
      <c r="I822" s="6"/>
      <c r="J822" s="6"/>
      <c r="K822" s="31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89"/>
      <c r="F823" s="6"/>
      <c r="G823" s="31"/>
      <c r="H823" s="6"/>
      <c r="I823" s="6"/>
      <c r="J823" s="6"/>
      <c r="K823" s="31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89"/>
      <c r="F824" s="6"/>
      <c r="G824" s="31"/>
      <c r="H824" s="6"/>
      <c r="I824" s="6"/>
      <c r="J824" s="6"/>
      <c r="K824" s="31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89"/>
      <c r="F825" s="6"/>
      <c r="G825" s="31"/>
      <c r="H825" s="6"/>
      <c r="I825" s="6"/>
      <c r="J825" s="6"/>
      <c r="K825" s="31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89"/>
      <c r="F826" s="6"/>
      <c r="G826" s="31"/>
      <c r="H826" s="6"/>
      <c r="I826" s="6"/>
      <c r="J826" s="6"/>
      <c r="K826" s="31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89"/>
      <c r="F827" s="6"/>
      <c r="G827" s="31"/>
      <c r="H827" s="6"/>
      <c r="I827" s="6"/>
      <c r="J827" s="6"/>
      <c r="K827" s="31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89"/>
      <c r="F828" s="6"/>
      <c r="G828" s="31"/>
      <c r="H828" s="6"/>
      <c r="I828" s="6"/>
      <c r="J828" s="6"/>
      <c r="K828" s="31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89"/>
      <c r="F829" s="6"/>
      <c r="G829" s="31"/>
      <c r="H829" s="6"/>
      <c r="I829" s="6"/>
      <c r="J829" s="6"/>
      <c r="K829" s="31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89"/>
      <c r="F830" s="6"/>
      <c r="G830" s="31"/>
      <c r="H830" s="6"/>
      <c r="I830" s="6"/>
      <c r="J830" s="6"/>
      <c r="K830" s="31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89"/>
      <c r="F831" s="6"/>
      <c r="G831" s="31"/>
      <c r="H831" s="6"/>
      <c r="I831" s="6"/>
      <c r="J831" s="6"/>
      <c r="K831" s="31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89"/>
      <c r="F832" s="6"/>
      <c r="G832" s="31"/>
      <c r="H832" s="6"/>
      <c r="I832" s="6"/>
      <c r="J832" s="6"/>
      <c r="K832" s="31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89"/>
      <c r="F833" s="6"/>
      <c r="G833" s="31"/>
      <c r="H833" s="6"/>
      <c r="I833" s="6"/>
      <c r="J833" s="6"/>
      <c r="K833" s="31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89"/>
      <c r="F834" s="6"/>
      <c r="G834" s="31"/>
      <c r="H834" s="6"/>
      <c r="I834" s="6"/>
      <c r="J834" s="6"/>
      <c r="K834" s="31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89"/>
      <c r="F835" s="6"/>
      <c r="G835" s="31"/>
      <c r="H835" s="6"/>
      <c r="I835" s="6"/>
      <c r="J835" s="6"/>
      <c r="K835" s="31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89"/>
      <c r="F836" s="6"/>
      <c r="G836" s="31"/>
      <c r="H836" s="6"/>
      <c r="I836" s="6"/>
      <c r="J836" s="6"/>
      <c r="K836" s="31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89"/>
      <c r="F837" s="6"/>
      <c r="G837" s="31"/>
      <c r="H837" s="6"/>
      <c r="I837" s="6"/>
      <c r="J837" s="6"/>
      <c r="K837" s="31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89"/>
      <c r="F838" s="6"/>
      <c r="G838" s="31"/>
      <c r="H838" s="6"/>
      <c r="I838" s="6"/>
      <c r="J838" s="6"/>
      <c r="K838" s="31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89"/>
      <c r="F839" s="6"/>
      <c r="G839" s="31"/>
      <c r="H839" s="6"/>
      <c r="I839" s="6"/>
      <c r="J839" s="6"/>
      <c r="K839" s="31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89"/>
      <c r="F840" s="6"/>
      <c r="G840" s="31"/>
      <c r="H840" s="6"/>
      <c r="I840" s="6"/>
      <c r="J840" s="6"/>
      <c r="K840" s="31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89"/>
      <c r="F841" s="6"/>
      <c r="G841" s="31"/>
      <c r="H841" s="6"/>
      <c r="I841" s="6"/>
      <c r="J841" s="6"/>
      <c r="K841" s="31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89"/>
      <c r="F842" s="6"/>
      <c r="G842" s="31"/>
      <c r="H842" s="6"/>
      <c r="I842" s="6"/>
      <c r="J842" s="6"/>
      <c r="K842" s="31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89"/>
      <c r="F843" s="6"/>
      <c r="G843" s="31"/>
      <c r="H843" s="6"/>
      <c r="I843" s="6"/>
      <c r="J843" s="6"/>
      <c r="K843" s="31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89"/>
      <c r="F844" s="6"/>
      <c r="G844" s="31"/>
      <c r="H844" s="6"/>
      <c r="I844" s="6"/>
      <c r="J844" s="6"/>
      <c r="K844" s="31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89"/>
      <c r="F845" s="6"/>
      <c r="G845" s="31"/>
      <c r="H845" s="6"/>
      <c r="I845" s="6"/>
      <c r="J845" s="6"/>
      <c r="K845" s="31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89"/>
      <c r="F846" s="6"/>
      <c r="G846" s="31"/>
      <c r="H846" s="6"/>
      <c r="I846" s="6"/>
      <c r="J846" s="6"/>
      <c r="K846" s="31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89"/>
      <c r="F847" s="6"/>
      <c r="G847" s="31"/>
      <c r="H847" s="6"/>
      <c r="I847" s="6"/>
      <c r="J847" s="6"/>
      <c r="K847" s="31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89"/>
      <c r="F848" s="6"/>
      <c r="G848" s="31"/>
      <c r="H848" s="6"/>
      <c r="I848" s="6"/>
      <c r="J848" s="6"/>
      <c r="K848" s="31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89"/>
      <c r="F849" s="6"/>
      <c r="G849" s="31"/>
      <c r="H849" s="6"/>
      <c r="I849" s="6"/>
      <c r="J849" s="6"/>
      <c r="K849" s="31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89"/>
      <c r="F850" s="6"/>
      <c r="G850" s="31"/>
      <c r="H850" s="6"/>
      <c r="I850" s="6"/>
      <c r="J850" s="6"/>
      <c r="K850" s="31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89"/>
      <c r="F851" s="6"/>
      <c r="G851" s="31"/>
      <c r="H851" s="6"/>
      <c r="I851" s="6"/>
      <c r="J851" s="6"/>
      <c r="K851" s="31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89"/>
      <c r="F852" s="6"/>
      <c r="G852" s="31"/>
      <c r="H852" s="6"/>
      <c r="I852" s="6"/>
      <c r="J852" s="6"/>
      <c r="K852" s="31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89"/>
      <c r="F853" s="6"/>
      <c r="G853" s="31"/>
      <c r="H853" s="6"/>
      <c r="I853" s="6"/>
      <c r="J853" s="6"/>
      <c r="K853" s="31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89"/>
      <c r="F854" s="6"/>
      <c r="G854" s="31"/>
      <c r="H854" s="6"/>
      <c r="I854" s="6"/>
      <c r="J854" s="6"/>
      <c r="K854" s="31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89"/>
      <c r="F855" s="6"/>
      <c r="G855" s="31"/>
      <c r="H855" s="6"/>
      <c r="I855" s="6"/>
      <c r="J855" s="6"/>
      <c r="K855" s="31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89"/>
      <c r="F856" s="6"/>
      <c r="G856" s="31"/>
      <c r="H856" s="6"/>
      <c r="I856" s="6"/>
      <c r="J856" s="6"/>
      <c r="K856" s="31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89"/>
      <c r="F857" s="6"/>
      <c r="G857" s="31"/>
      <c r="H857" s="6"/>
      <c r="I857" s="6"/>
      <c r="J857" s="6"/>
      <c r="K857" s="31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89"/>
      <c r="F858" s="6"/>
      <c r="G858" s="31"/>
      <c r="H858" s="6"/>
      <c r="I858" s="6"/>
      <c r="J858" s="6"/>
      <c r="K858" s="31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89"/>
      <c r="F859" s="6"/>
      <c r="G859" s="31"/>
      <c r="H859" s="6"/>
      <c r="I859" s="6"/>
      <c r="J859" s="6"/>
      <c r="K859" s="31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89"/>
      <c r="F860" s="6"/>
      <c r="G860" s="31"/>
      <c r="H860" s="6"/>
      <c r="I860" s="6"/>
      <c r="J860" s="6"/>
      <c r="K860" s="31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89"/>
      <c r="F861" s="6"/>
      <c r="G861" s="31"/>
      <c r="H861" s="6"/>
      <c r="I861" s="6"/>
      <c r="J861" s="6"/>
      <c r="K861" s="31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89"/>
      <c r="F862" s="6"/>
      <c r="G862" s="31"/>
      <c r="H862" s="6"/>
      <c r="I862" s="6"/>
      <c r="J862" s="6"/>
      <c r="K862" s="31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89"/>
      <c r="F863" s="6"/>
      <c r="G863" s="31"/>
      <c r="H863" s="6"/>
      <c r="I863" s="6"/>
      <c r="J863" s="6"/>
      <c r="K863" s="31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89"/>
      <c r="F864" s="6"/>
      <c r="G864" s="31"/>
      <c r="H864" s="6"/>
      <c r="I864" s="6"/>
      <c r="J864" s="6"/>
      <c r="K864" s="31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89"/>
      <c r="F865" s="6"/>
      <c r="G865" s="31"/>
      <c r="H865" s="6"/>
      <c r="I865" s="6"/>
      <c r="J865" s="6"/>
      <c r="K865" s="31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89"/>
      <c r="F866" s="6"/>
      <c r="G866" s="31"/>
      <c r="H866" s="6"/>
      <c r="I866" s="6"/>
      <c r="J866" s="6"/>
      <c r="K866" s="31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89"/>
      <c r="F867" s="6"/>
      <c r="G867" s="31"/>
      <c r="H867" s="6"/>
      <c r="I867" s="6"/>
      <c r="J867" s="6"/>
      <c r="K867" s="31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89"/>
      <c r="F868" s="6"/>
      <c r="G868" s="31"/>
      <c r="H868" s="6"/>
      <c r="I868" s="6"/>
      <c r="J868" s="6"/>
      <c r="K868" s="31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89"/>
      <c r="F869" s="6"/>
      <c r="G869" s="31"/>
      <c r="H869" s="6"/>
      <c r="I869" s="6"/>
      <c r="J869" s="6"/>
      <c r="K869" s="31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89"/>
      <c r="F870" s="6"/>
      <c r="G870" s="31"/>
      <c r="H870" s="6"/>
      <c r="I870" s="6"/>
      <c r="J870" s="6"/>
      <c r="K870" s="31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89"/>
      <c r="F871" s="6"/>
      <c r="G871" s="31"/>
      <c r="H871" s="6"/>
      <c r="I871" s="6"/>
      <c r="J871" s="6"/>
      <c r="K871" s="31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89"/>
      <c r="F872" s="6"/>
      <c r="G872" s="31"/>
      <c r="H872" s="6"/>
      <c r="I872" s="6"/>
      <c r="J872" s="6"/>
      <c r="K872" s="31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89"/>
      <c r="F873" s="6"/>
      <c r="G873" s="31"/>
      <c r="H873" s="6"/>
      <c r="I873" s="6"/>
      <c r="J873" s="6"/>
      <c r="K873" s="31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89"/>
      <c r="F874" s="6"/>
      <c r="G874" s="31"/>
      <c r="H874" s="6"/>
      <c r="I874" s="6"/>
      <c r="J874" s="6"/>
      <c r="K874" s="31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89"/>
      <c r="F875" s="6"/>
      <c r="G875" s="31"/>
      <c r="H875" s="6"/>
      <c r="I875" s="6"/>
      <c r="J875" s="6"/>
      <c r="K875" s="31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89"/>
      <c r="F876" s="6"/>
      <c r="G876" s="31"/>
      <c r="H876" s="6"/>
      <c r="I876" s="6"/>
      <c r="J876" s="6"/>
      <c r="K876" s="31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89"/>
      <c r="F877" s="6"/>
      <c r="G877" s="31"/>
      <c r="H877" s="6"/>
      <c r="I877" s="6"/>
      <c r="J877" s="6"/>
      <c r="K877" s="31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89"/>
      <c r="F878" s="6"/>
      <c r="G878" s="31"/>
      <c r="H878" s="6"/>
      <c r="I878" s="6"/>
      <c r="J878" s="6"/>
      <c r="K878" s="31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89"/>
      <c r="F879" s="6"/>
      <c r="G879" s="31"/>
      <c r="H879" s="6"/>
      <c r="I879" s="6"/>
      <c r="J879" s="6"/>
      <c r="K879" s="31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89"/>
      <c r="F880" s="6"/>
      <c r="G880" s="31"/>
      <c r="H880" s="6"/>
      <c r="I880" s="6"/>
      <c r="J880" s="6"/>
      <c r="K880" s="31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89"/>
      <c r="F881" s="6"/>
      <c r="G881" s="31"/>
      <c r="H881" s="6"/>
      <c r="I881" s="6"/>
      <c r="J881" s="6"/>
      <c r="K881" s="31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89"/>
      <c r="F882" s="6"/>
      <c r="G882" s="31"/>
      <c r="H882" s="6"/>
      <c r="I882" s="6"/>
      <c r="J882" s="6"/>
      <c r="K882" s="31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89"/>
      <c r="F883" s="6"/>
      <c r="G883" s="31"/>
      <c r="H883" s="6"/>
      <c r="I883" s="6"/>
      <c r="J883" s="6"/>
      <c r="K883" s="31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89"/>
      <c r="F884" s="6"/>
      <c r="G884" s="31"/>
      <c r="H884" s="6"/>
      <c r="I884" s="6"/>
      <c r="J884" s="6"/>
      <c r="K884" s="31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89"/>
      <c r="F885" s="6"/>
      <c r="G885" s="31"/>
      <c r="H885" s="6"/>
      <c r="I885" s="6"/>
      <c r="J885" s="6"/>
      <c r="K885" s="31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89"/>
      <c r="F886" s="6"/>
      <c r="G886" s="31"/>
      <c r="H886" s="6"/>
      <c r="I886" s="6"/>
      <c r="J886" s="6"/>
      <c r="K886" s="31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89"/>
      <c r="F887" s="6"/>
      <c r="G887" s="31"/>
      <c r="H887" s="6"/>
      <c r="I887" s="6"/>
      <c r="J887" s="6"/>
      <c r="K887" s="31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89"/>
      <c r="F888" s="6"/>
      <c r="G888" s="31"/>
      <c r="H888" s="6"/>
      <c r="I888" s="6"/>
      <c r="J888" s="6"/>
      <c r="K888" s="31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89"/>
      <c r="F889" s="6"/>
      <c r="G889" s="31"/>
      <c r="H889" s="6"/>
      <c r="I889" s="6"/>
      <c r="J889" s="6"/>
      <c r="K889" s="31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89"/>
      <c r="F890" s="6"/>
      <c r="G890" s="31"/>
      <c r="H890" s="6"/>
      <c r="I890" s="6"/>
      <c r="J890" s="6"/>
      <c r="K890" s="31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89"/>
      <c r="F891" s="6"/>
      <c r="G891" s="31"/>
      <c r="H891" s="6"/>
      <c r="I891" s="6"/>
      <c r="J891" s="6"/>
      <c r="K891" s="31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89"/>
      <c r="F892" s="6"/>
      <c r="G892" s="31"/>
      <c r="H892" s="6"/>
      <c r="I892" s="6"/>
      <c r="J892" s="6"/>
      <c r="K892" s="31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89"/>
      <c r="F893" s="6"/>
      <c r="G893" s="31"/>
      <c r="H893" s="6"/>
      <c r="I893" s="6"/>
      <c r="J893" s="6"/>
      <c r="K893" s="31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89"/>
      <c r="F894" s="6"/>
      <c r="G894" s="31"/>
      <c r="H894" s="6"/>
      <c r="I894" s="6"/>
      <c r="J894" s="6"/>
      <c r="K894" s="31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89"/>
      <c r="F895" s="6"/>
      <c r="G895" s="31"/>
      <c r="H895" s="6"/>
      <c r="I895" s="6"/>
      <c r="J895" s="6"/>
      <c r="K895" s="31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89"/>
      <c r="F896" s="6"/>
      <c r="G896" s="31"/>
      <c r="H896" s="6"/>
      <c r="I896" s="6"/>
      <c r="J896" s="6"/>
      <c r="K896" s="31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89"/>
      <c r="F897" s="6"/>
      <c r="G897" s="31"/>
      <c r="H897" s="6"/>
      <c r="I897" s="6"/>
      <c r="J897" s="6"/>
      <c r="K897" s="31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89"/>
      <c r="F898" s="6"/>
      <c r="G898" s="31"/>
      <c r="H898" s="6"/>
      <c r="I898" s="6"/>
      <c r="J898" s="6"/>
      <c r="K898" s="31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89"/>
      <c r="F899" s="6"/>
      <c r="G899" s="31"/>
      <c r="H899" s="6"/>
      <c r="I899" s="6"/>
      <c r="J899" s="6"/>
      <c r="K899" s="31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89"/>
      <c r="F900" s="6"/>
      <c r="G900" s="31"/>
      <c r="H900" s="6"/>
      <c r="I900" s="6"/>
      <c r="J900" s="6"/>
      <c r="K900" s="31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89"/>
      <c r="F901" s="6"/>
      <c r="G901" s="31"/>
      <c r="H901" s="6"/>
      <c r="I901" s="6"/>
      <c r="J901" s="6"/>
      <c r="K901" s="31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89"/>
      <c r="F902" s="6"/>
      <c r="G902" s="31"/>
      <c r="H902" s="6"/>
      <c r="I902" s="6"/>
      <c r="J902" s="6"/>
      <c r="K902" s="31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89"/>
      <c r="F903" s="6"/>
      <c r="G903" s="31"/>
      <c r="H903" s="6"/>
      <c r="I903" s="6"/>
      <c r="J903" s="6"/>
      <c r="K903" s="31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89"/>
      <c r="F904" s="6"/>
      <c r="G904" s="31"/>
      <c r="H904" s="6"/>
      <c r="I904" s="6"/>
      <c r="J904" s="6"/>
      <c r="K904" s="31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89"/>
      <c r="F905" s="6"/>
      <c r="G905" s="31"/>
      <c r="H905" s="6"/>
      <c r="I905" s="6"/>
      <c r="J905" s="6"/>
      <c r="K905" s="31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89"/>
      <c r="F906" s="6"/>
      <c r="G906" s="31"/>
      <c r="H906" s="6"/>
      <c r="I906" s="6"/>
      <c r="J906" s="6"/>
      <c r="K906" s="31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89"/>
      <c r="F907" s="6"/>
      <c r="G907" s="31"/>
      <c r="H907" s="6"/>
      <c r="I907" s="6"/>
      <c r="J907" s="6"/>
      <c r="K907" s="31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89"/>
      <c r="F908" s="6"/>
      <c r="G908" s="31"/>
      <c r="H908" s="6"/>
      <c r="I908" s="6"/>
      <c r="J908" s="6"/>
      <c r="K908" s="31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89"/>
      <c r="F909" s="6"/>
      <c r="G909" s="31"/>
      <c r="H909" s="6"/>
      <c r="I909" s="6"/>
      <c r="J909" s="6"/>
      <c r="K909" s="31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89"/>
      <c r="F910" s="6"/>
      <c r="G910" s="31"/>
      <c r="H910" s="6"/>
      <c r="I910" s="6"/>
      <c r="J910" s="6"/>
      <c r="K910" s="31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89"/>
      <c r="F911" s="6"/>
      <c r="G911" s="31"/>
      <c r="H911" s="6"/>
      <c r="I911" s="6"/>
      <c r="J911" s="6"/>
      <c r="K911" s="31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89"/>
      <c r="F912" s="6"/>
      <c r="G912" s="31"/>
      <c r="H912" s="6"/>
      <c r="I912" s="6"/>
      <c r="J912" s="6"/>
      <c r="K912" s="31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89"/>
      <c r="F913" s="6"/>
      <c r="G913" s="31"/>
      <c r="H913" s="6"/>
      <c r="I913" s="6"/>
      <c r="J913" s="6"/>
      <c r="K913" s="31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89"/>
      <c r="F914" s="6"/>
      <c r="G914" s="31"/>
      <c r="H914" s="6"/>
      <c r="I914" s="6"/>
      <c r="J914" s="6"/>
      <c r="K914" s="31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89"/>
      <c r="F915" s="6"/>
      <c r="G915" s="31"/>
      <c r="H915" s="6"/>
      <c r="I915" s="6"/>
      <c r="J915" s="6"/>
      <c r="K915" s="31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89"/>
      <c r="F916" s="6"/>
      <c r="G916" s="31"/>
      <c r="H916" s="6"/>
      <c r="I916" s="6"/>
      <c r="J916" s="6"/>
      <c r="K916" s="31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89"/>
      <c r="F917" s="6"/>
      <c r="G917" s="31"/>
      <c r="H917" s="6"/>
      <c r="I917" s="6"/>
      <c r="J917" s="6"/>
      <c r="K917" s="31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89"/>
      <c r="F918" s="6"/>
      <c r="G918" s="31"/>
      <c r="H918" s="6"/>
      <c r="I918" s="6"/>
      <c r="J918" s="6"/>
      <c r="K918" s="31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89"/>
      <c r="F919" s="6"/>
      <c r="G919" s="31"/>
      <c r="H919" s="6"/>
      <c r="I919" s="6"/>
      <c r="J919" s="6"/>
      <c r="K919" s="31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89"/>
      <c r="F920" s="6"/>
      <c r="G920" s="31"/>
      <c r="H920" s="6"/>
      <c r="I920" s="6"/>
      <c r="J920" s="6"/>
      <c r="K920" s="31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89"/>
      <c r="F921" s="6"/>
      <c r="G921" s="31"/>
      <c r="H921" s="6"/>
      <c r="I921" s="6"/>
      <c r="J921" s="6"/>
      <c r="K921" s="31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89"/>
      <c r="F922" s="6"/>
      <c r="G922" s="31"/>
      <c r="H922" s="6"/>
      <c r="I922" s="6"/>
      <c r="J922" s="6"/>
      <c r="K922" s="31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89"/>
      <c r="F923" s="6"/>
      <c r="G923" s="31"/>
      <c r="H923" s="6"/>
      <c r="I923" s="6"/>
      <c r="J923" s="6"/>
      <c r="K923" s="31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89"/>
      <c r="F924" s="6"/>
      <c r="G924" s="31"/>
      <c r="H924" s="6"/>
      <c r="I924" s="6"/>
      <c r="J924" s="6"/>
      <c r="K924" s="31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89"/>
      <c r="F925" s="6"/>
      <c r="G925" s="31"/>
      <c r="H925" s="6"/>
      <c r="I925" s="6"/>
      <c r="J925" s="6"/>
      <c r="K925" s="31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89"/>
      <c r="F926" s="6"/>
      <c r="G926" s="31"/>
      <c r="H926" s="6"/>
      <c r="I926" s="6"/>
      <c r="J926" s="6"/>
      <c r="K926" s="31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89"/>
      <c r="F927" s="6"/>
      <c r="G927" s="31"/>
      <c r="H927" s="6"/>
      <c r="I927" s="6"/>
      <c r="J927" s="6"/>
      <c r="K927" s="31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89"/>
      <c r="F928" s="6"/>
      <c r="G928" s="31"/>
      <c r="H928" s="6"/>
      <c r="I928" s="6"/>
      <c r="J928" s="6"/>
      <c r="K928" s="31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89"/>
      <c r="F929" s="6"/>
      <c r="G929" s="31"/>
      <c r="H929" s="6"/>
      <c r="I929" s="6"/>
      <c r="J929" s="6"/>
      <c r="K929" s="31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89"/>
      <c r="F930" s="6"/>
      <c r="G930" s="31"/>
      <c r="H930" s="6"/>
      <c r="I930" s="6"/>
      <c r="J930" s="6"/>
      <c r="K930" s="31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89"/>
      <c r="F931" s="6"/>
      <c r="G931" s="31"/>
      <c r="H931" s="6"/>
      <c r="I931" s="6"/>
      <c r="J931" s="6"/>
      <c r="K931" s="31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89"/>
      <c r="F932" s="6"/>
      <c r="G932" s="31"/>
      <c r="H932" s="6"/>
      <c r="I932" s="6"/>
      <c r="J932" s="6"/>
      <c r="K932" s="31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89"/>
      <c r="F933" s="6"/>
      <c r="G933" s="31"/>
      <c r="H933" s="6"/>
      <c r="I933" s="6"/>
      <c r="J933" s="6"/>
      <c r="K933" s="31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89"/>
      <c r="F934" s="6"/>
      <c r="G934" s="31"/>
      <c r="H934" s="6"/>
      <c r="I934" s="6"/>
      <c r="J934" s="6"/>
      <c r="K934" s="31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89"/>
      <c r="F935" s="6"/>
      <c r="G935" s="31"/>
      <c r="H935" s="6"/>
      <c r="I935" s="6"/>
      <c r="J935" s="6"/>
      <c r="K935" s="31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89"/>
      <c r="F936" s="6"/>
      <c r="G936" s="31"/>
      <c r="H936" s="6"/>
      <c r="I936" s="6"/>
      <c r="J936" s="6"/>
      <c r="K936" s="31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89"/>
      <c r="F937" s="6"/>
      <c r="G937" s="31"/>
      <c r="H937" s="6"/>
      <c r="I937" s="6"/>
      <c r="J937" s="6"/>
      <c r="K937" s="31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89"/>
      <c r="F938" s="6"/>
      <c r="G938" s="31"/>
      <c r="H938" s="6"/>
      <c r="I938" s="6"/>
      <c r="J938" s="6"/>
      <c r="K938" s="31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89"/>
      <c r="F939" s="6"/>
      <c r="G939" s="31"/>
      <c r="H939" s="6"/>
      <c r="I939" s="6"/>
      <c r="J939" s="6"/>
      <c r="K939" s="31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89"/>
      <c r="F940" s="6"/>
      <c r="G940" s="31"/>
      <c r="H940" s="6"/>
      <c r="I940" s="6"/>
      <c r="J940" s="6"/>
      <c r="K940" s="31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89"/>
      <c r="F941" s="6"/>
      <c r="G941" s="31"/>
      <c r="H941" s="6"/>
      <c r="I941" s="6"/>
      <c r="J941" s="6"/>
      <c r="K941" s="31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89"/>
      <c r="F942" s="6"/>
      <c r="G942" s="31"/>
      <c r="H942" s="6"/>
      <c r="I942" s="6"/>
      <c r="J942" s="6"/>
      <c r="K942" s="31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89"/>
      <c r="F943" s="6"/>
      <c r="G943" s="31"/>
      <c r="H943" s="6"/>
      <c r="I943" s="6"/>
      <c r="J943" s="6"/>
      <c r="K943" s="31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89"/>
      <c r="F944" s="6"/>
      <c r="G944" s="31"/>
      <c r="H944" s="6"/>
      <c r="I944" s="6"/>
      <c r="J944" s="6"/>
      <c r="K944" s="31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89"/>
      <c r="F945" s="6"/>
      <c r="G945" s="31"/>
      <c r="H945" s="6"/>
      <c r="I945" s="6"/>
      <c r="J945" s="6"/>
      <c r="K945" s="31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89"/>
      <c r="F946" s="6"/>
      <c r="G946" s="31"/>
      <c r="H946" s="6"/>
      <c r="I946" s="6"/>
      <c r="J946" s="6"/>
      <c r="K946" s="31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89"/>
      <c r="F947" s="6"/>
      <c r="G947" s="31"/>
      <c r="H947" s="6"/>
      <c r="I947" s="6"/>
      <c r="J947" s="6"/>
      <c r="K947" s="31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89"/>
      <c r="F948" s="6"/>
      <c r="G948" s="31"/>
      <c r="H948" s="6"/>
      <c r="I948" s="6"/>
      <c r="J948" s="6"/>
      <c r="K948" s="31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89"/>
      <c r="F949" s="6"/>
      <c r="G949" s="31"/>
      <c r="H949" s="6"/>
      <c r="I949" s="6"/>
      <c r="J949" s="6"/>
      <c r="K949" s="31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89"/>
      <c r="F950" s="6"/>
      <c r="G950" s="31"/>
      <c r="H950" s="6"/>
      <c r="I950" s="6"/>
      <c r="J950" s="6"/>
      <c r="K950" s="31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89"/>
      <c r="F951" s="6"/>
      <c r="G951" s="31"/>
      <c r="H951" s="6"/>
      <c r="I951" s="6"/>
      <c r="J951" s="6"/>
      <c r="K951" s="31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89"/>
      <c r="F952" s="6"/>
      <c r="G952" s="31"/>
      <c r="H952" s="6"/>
      <c r="I952" s="6"/>
      <c r="J952" s="6"/>
      <c r="K952" s="31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89"/>
      <c r="F953" s="6"/>
      <c r="G953" s="31"/>
      <c r="H953" s="6"/>
      <c r="I953" s="6"/>
      <c r="J953" s="6"/>
      <c r="K953" s="31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89"/>
      <c r="F954" s="6"/>
      <c r="G954" s="31"/>
      <c r="H954" s="6"/>
      <c r="I954" s="6"/>
      <c r="J954" s="6"/>
      <c r="K954" s="31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89"/>
      <c r="F955" s="6"/>
      <c r="G955" s="31"/>
      <c r="H955" s="6"/>
      <c r="I955" s="6"/>
      <c r="J955" s="6"/>
      <c r="K955" s="31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89"/>
      <c r="F956" s="6"/>
      <c r="G956" s="31"/>
      <c r="H956" s="6"/>
      <c r="I956" s="6"/>
      <c r="J956" s="6"/>
      <c r="K956" s="31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89"/>
      <c r="F957" s="6"/>
      <c r="G957" s="31"/>
      <c r="H957" s="6"/>
      <c r="I957" s="6"/>
      <c r="J957" s="6"/>
      <c r="K957" s="31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89"/>
      <c r="F958" s="6"/>
      <c r="G958" s="31"/>
      <c r="H958" s="6"/>
      <c r="I958" s="6"/>
      <c r="J958" s="6"/>
      <c r="K958" s="31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89"/>
      <c r="F959" s="6"/>
      <c r="G959" s="31"/>
      <c r="H959" s="6"/>
      <c r="I959" s="6"/>
      <c r="J959" s="6"/>
      <c r="K959" s="31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89"/>
      <c r="F960" s="6"/>
      <c r="G960" s="31"/>
      <c r="H960" s="6"/>
      <c r="I960" s="6"/>
      <c r="J960" s="6"/>
      <c r="K960" s="31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89"/>
      <c r="F961" s="6"/>
      <c r="G961" s="31"/>
      <c r="H961" s="6"/>
      <c r="I961" s="6"/>
      <c r="J961" s="6"/>
      <c r="K961" s="31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89"/>
      <c r="F962" s="6"/>
      <c r="G962" s="31"/>
      <c r="H962" s="6"/>
      <c r="I962" s="6"/>
      <c r="J962" s="6"/>
      <c r="K962" s="31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89"/>
      <c r="F963" s="6"/>
      <c r="G963" s="31"/>
      <c r="H963" s="6"/>
      <c r="I963" s="6"/>
      <c r="J963" s="6"/>
      <c r="K963" s="31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89"/>
      <c r="F964" s="6"/>
      <c r="G964" s="31"/>
      <c r="H964" s="6"/>
      <c r="I964" s="6"/>
      <c r="J964" s="6"/>
      <c r="K964" s="31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89"/>
      <c r="F965" s="6"/>
      <c r="G965" s="31"/>
      <c r="H965" s="6"/>
      <c r="I965" s="6"/>
      <c r="J965" s="6"/>
      <c r="K965" s="31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89"/>
      <c r="F966" s="6"/>
      <c r="G966" s="31"/>
      <c r="H966" s="6"/>
      <c r="I966" s="6"/>
      <c r="J966" s="6"/>
      <c r="K966" s="31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89"/>
      <c r="F967" s="6"/>
      <c r="G967" s="31"/>
      <c r="H967" s="6"/>
      <c r="I967" s="6"/>
      <c r="J967" s="6"/>
      <c r="K967" s="31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89"/>
      <c r="F968" s="6"/>
      <c r="G968" s="31"/>
      <c r="H968" s="6"/>
      <c r="I968" s="6"/>
      <c r="J968" s="6"/>
      <c r="K968" s="31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89"/>
      <c r="F969" s="6"/>
      <c r="G969" s="31"/>
      <c r="H969" s="6"/>
      <c r="I969" s="6"/>
      <c r="J969" s="6"/>
      <c r="K969" s="31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89"/>
      <c r="F970" s="6"/>
      <c r="G970" s="31"/>
      <c r="H970" s="6"/>
      <c r="I970" s="6"/>
      <c r="J970" s="6"/>
      <c r="K970" s="31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89"/>
      <c r="F971" s="6"/>
      <c r="G971" s="31"/>
      <c r="H971" s="6"/>
      <c r="I971" s="6"/>
      <c r="J971" s="6"/>
      <c r="K971" s="31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89"/>
      <c r="F972" s="6"/>
      <c r="G972" s="31"/>
      <c r="H972" s="6"/>
      <c r="I972" s="6"/>
      <c r="J972" s="6"/>
      <c r="K972" s="31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89"/>
      <c r="F973" s="6"/>
      <c r="G973" s="31"/>
      <c r="H973" s="6"/>
      <c r="I973" s="6"/>
      <c r="J973" s="6"/>
      <c r="K973" s="31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89"/>
      <c r="F974" s="6"/>
      <c r="G974" s="31"/>
      <c r="H974" s="6"/>
      <c r="I974" s="6"/>
      <c r="J974" s="6"/>
      <c r="K974" s="31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89"/>
      <c r="F975" s="6"/>
      <c r="G975" s="31"/>
      <c r="H975" s="6"/>
      <c r="I975" s="6"/>
      <c r="J975" s="6"/>
      <c r="K975" s="31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89"/>
      <c r="F976" s="6"/>
      <c r="G976" s="31"/>
      <c r="H976" s="6"/>
      <c r="I976" s="6"/>
      <c r="J976" s="6"/>
      <c r="K976" s="31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89"/>
      <c r="F977" s="6"/>
      <c r="G977" s="31"/>
      <c r="H977" s="6"/>
      <c r="I977" s="6"/>
      <c r="J977" s="6"/>
      <c r="K977" s="31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89"/>
      <c r="F978" s="6"/>
      <c r="G978" s="31"/>
      <c r="H978" s="6"/>
      <c r="I978" s="6"/>
      <c r="J978" s="6"/>
      <c r="K978" s="31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89"/>
      <c r="F979" s="6"/>
      <c r="G979" s="31"/>
      <c r="H979" s="6"/>
      <c r="I979" s="6"/>
      <c r="J979" s="6"/>
      <c r="K979" s="31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89"/>
      <c r="F980" s="6"/>
      <c r="G980" s="31"/>
      <c r="H980" s="6"/>
      <c r="I980" s="6"/>
      <c r="J980" s="6"/>
      <c r="K980" s="31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89"/>
      <c r="F981" s="6"/>
      <c r="G981" s="31"/>
      <c r="H981" s="6"/>
      <c r="I981" s="6"/>
      <c r="J981" s="6"/>
      <c r="K981" s="31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89"/>
      <c r="F982" s="6"/>
      <c r="G982" s="31"/>
      <c r="H982" s="6"/>
      <c r="I982" s="6"/>
      <c r="J982" s="6"/>
      <c r="K982" s="31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89"/>
      <c r="F983" s="6"/>
      <c r="G983" s="31"/>
      <c r="H983" s="6"/>
      <c r="I983" s="6"/>
      <c r="J983" s="6"/>
      <c r="K983" s="31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89"/>
      <c r="F984" s="6"/>
      <c r="G984" s="31"/>
      <c r="H984" s="6"/>
      <c r="I984" s="6"/>
      <c r="J984" s="6"/>
      <c r="K984" s="31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89"/>
      <c r="F985" s="6"/>
      <c r="G985" s="31"/>
      <c r="H985" s="6"/>
      <c r="I985" s="6"/>
      <c r="J985" s="6"/>
      <c r="K985" s="31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89"/>
      <c r="F986" s="6"/>
      <c r="G986" s="31"/>
      <c r="H986" s="6"/>
      <c r="I986" s="6"/>
      <c r="J986" s="6"/>
      <c r="K986" s="31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89"/>
      <c r="F987" s="6"/>
      <c r="G987" s="31"/>
      <c r="H987" s="6"/>
      <c r="I987" s="6"/>
      <c r="J987" s="6"/>
      <c r="K987" s="31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89"/>
      <c r="F988" s="6"/>
      <c r="G988" s="31"/>
      <c r="H988" s="6"/>
      <c r="I988" s="6"/>
      <c r="J988" s="6"/>
      <c r="K988" s="31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89"/>
      <c r="F989" s="6"/>
      <c r="G989" s="31"/>
      <c r="H989" s="6"/>
      <c r="I989" s="6"/>
      <c r="J989" s="6"/>
      <c r="K989" s="31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89"/>
      <c r="F990" s="6"/>
      <c r="G990" s="31"/>
      <c r="H990" s="6"/>
      <c r="I990" s="6"/>
      <c r="J990" s="6"/>
      <c r="K990" s="31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89"/>
      <c r="F991" s="6"/>
      <c r="G991" s="31"/>
      <c r="H991" s="6"/>
      <c r="I991" s="6"/>
      <c r="J991" s="6"/>
      <c r="K991" s="31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89"/>
      <c r="F992" s="6"/>
      <c r="G992" s="31"/>
      <c r="H992" s="6"/>
      <c r="I992" s="6"/>
      <c r="J992" s="6"/>
      <c r="K992" s="31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89"/>
      <c r="F993" s="6"/>
      <c r="G993" s="31"/>
      <c r="H993" s="6"/>
      <c r="I993" s="6"/>
      <c r="J993" s="6"/>
      <c r="K993" s="31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89"/>
      <c r="F994" s="6"/>
      <c r="G994" s="31"/>
      <c r="H994" s="6"/>
      <c r="I994" s="6"/>
      <c r="J994" s="6"/>
      <c r="K994" s="31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89"/>
      <c r="F995" s="6"/>
      <c r="G995" s="31"/>
      <c r="H995" s="6"/>
      <c r="I995" s="6"/>
      <c r="J995" s="6"/>
      <c r="K995" s="31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89"/>
      <c r="F996" s="6"/>
      <c r="G996" s="31"/>
      <c r="H996" s="6"/>
      <c r="I996" s="6"/>
      <c r="J996" s="6"/>
      <c r="K996" s="31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89"/>
      <c r="F997" s="6"/>
      <c r="G997" s="31"/>
      <c r="H997" s="6"/>
      <c r="I997" s="6"/>
      <c r="J997" s="6"/>
      <c r="K997" s="31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89"/>
      <c r="F998" s="6"/>
      <c r="G998" s="31"/>
      <c r="H998" s="6"/>
      <c r="I998" s="6"/>
      <c r="J998" s="6"/>
      <c r="K998" s="31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89"/>
      <c r="F999" s="6"/>
      <c r="G999" s="31"/>
      <c r="H999" s="6"/>
      <c r="I999" s="6"/>
      <c r="J999" s="6"/>
      <c r="K999" s="31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89"/>
      <c r="F1000" s="6"/>
      <c r="G1000" s="31"/>
      <c r="H1000" s="6"/>
      <c r="I1000" s="6"/>
      <c r="J1000" s="6"/>
      <c r="K1000" s="31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Q$301">
    <filterColumn colId="4">
      <filters>
        <filter val="SOTOMAYOR HOUSES"/>
      </filters>
    </filterColumn>
    <sortState ref="A1:Q301">
      <sortCondition ref="E1:E301"/>
      <sortCondition ref="A1:A301"/>
    </sortState>
  </autoFilter>
  <dataValidations>
    <dataValidation type="list" allowBlank="1" showErrorMessage="1" sqref="P2:P73 P75:P179 P181:P298 Q299 P300:P301">
      <formula1>"Yes,No"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8.0"/>
    <col customWidth="1" min="2" max="2" width="19.57"/>
    <col customWidth="1" min="3" max="3" width="28.43"/>
    <col customWidth="1" min="4" max="4" width="13.57"/>
    <col customWidth="1" min="5" max="5" width="19.43"/>
    <col customWidth="1" min="6" max="6" width="20.0"/>
    <col customWidth="1" min="7" max="7" width="22.0"/>
    <col customWidth="1" min="8" max="10" width="20.43"/>
    <col customWidth="1" min="11" max="11" width="22.57"/>
    <col customWidth="1" min="12" max="12" width="71.57"/>
    <col customWidth="1" min="13" max="26" width="10.57"/>
  </cols>
  <sheetData>
    <row r="1" ht="14.25" customHeight="1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4" t="s">
        <v>879</v>
      </c>
      <c r="G1" s="5" t="s">
        <v>880</v>
      </c>
      <c r="H1" s="5" t="s">
        <v>23</v>
      </c>
      <c r="I1" s="47" t="s">
        <v>881</v>
      </c>
      <c r="J1" s="47" t="s">
        <v>882</v>
      </c>
      <c r="K1" s="48" t="s">
        <v>23</v>
      </c>
      <c r="L1" s="47" t="s">
        <v>883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3">
        <v>2.0</v>
      </c>
      <c r="B2" s="14" t="s">
        <v>448</v>
      </c>
      <c r="C2" s="13" t="s">
        <v>31</v>
      </c>
      <c r="D2" s="15">
        <v>2.0</v>
      </c>
      <c r="E2" s="14" t="s">
        <v>449</v>
      </c>
      <c r="F2" s="16">
        <v>136.0</v>
      </c>
      <c r="G2" s="15">
        <v>136.0</v>
      </c>
      <c r="H2" s="15" t="str">
        <f t="shared" ref="H2:H301" si="1">IF(F2=G2,"No","Yes")</f>
        <v>No</v>
      </c>
      <c r="I2" s="15">
        <v>2000.0</v>
      </c>
      <c r="J2" s="15">
        <v>2000.0</v>
      </c>
      <c r="K2" s="15" t="str">
        <f t="shared" ref="K2:K83" si="2">IF(I2=J2,"No","Yes")</f>
        <v>No</v>
      </c>
      <c r="L2" s="15" t="s">
        <v>884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3">
        <v>3.0</v>
      </c>
      <c r="B3" s="14" t="s">
        <v>182</v>
      </c>
      <c r="C3" s="13" t="s">
        <v>35</v>
      </c>
      <c r="D3" s="15">
        <v>125.0</v>
      </c>
      <c r="E3" s="14" t="s">
        <v>183</v>
      </c>
      <c r="F3" s="16">
        <v>1.0</v>
      </c>
      <c r="G3" s="15">
        <v>1.0</v>
      </c>
      <c r="H3" s="15" t="str">
        <f t="shared" si="1"/>
        <v>No</v>
      </c>
      <c r="I3" s="15">
        <v>2011.0</v>
      </c>
      <c r="J3" s="15">
        <v>2011.0</v>
      </c>
      <c r="K3" s="15" t="str">
        <f t="shared" si="2"/>
        <v>No</v>
      </c>
      <c r="L3" s="1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3">
        <v>3.0</v>
      </c>
      <c r="B4" s="14" t="s">
        <v>182</v>
      </c>
      <c r="C4" s="13" t="s">
        <v>35</v>
      </c>
      <c r="D4" s="15">
        <v>160.0</v>
      </c>
      <c r="E4" s="14" t="s">
        <v>184</v>
      </c>
      <c r="F4" s="16">
        <v>1.0</v>
      </c>
      <c r="G4" s="15">
        <v>1.0</v>
      </c>
      <c r="H4" s="15" t="str">
        <f t="shared" si="1"/>
        <v>No</v>
      </c>
      <c r="I4" s="15">
        <v>2000.0</v>
      </c>
      <c r="J4" s="15">
        <v>2000.0</v>
      </c>
      <c r="K4" s="15" t="str">
        <f t="shared" si="2"/>
        <v>No</v>
      </c>
      <c r="L4" s="1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3">
        <v>3.0</v>
      </c>
      <c r="B5" s="14" t="s">
        <v>182</v>
      </c>
      <c r="C5" s="13" t="s">
        <v>35</v>
      </c>
      <c r="D5" s="15">
        <v>3.0</v>
      </c>
      <c r="E5" s="14" t="s">
        <v>185</v>
      </c>
      <c r="F5" s="16">
        <v>47.0</v>
      </c>
      <c r="G5" s="15">
        <v>47.0</v>
      </c>
      <c r="H5" s="15" t="str">
        <f t="shared" si="1"/>
        <v>No</v>
      </c>
      <c r="I5" s="15">
        <v>1995.0</v>
      </c>
      <c r="J5" s="15">
        <v>1995.0</v>
      </c>
      <c r="K5" s="15" t="str">
        <f t="shared" si="2"/>
        <v>No</v>
      </c>
      <c r="L5" s="1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3">
        <v>3.0</v>
      </c>
      <c r="B6" s="14" t="s">
        <v>182</v>
      </c>
      <c r="C6" s="13" t="s">
        <v>35</v>
      </c>
      <c r="D6" s="15">
        <v>147.0</v>
      </c>
      <c r="E6" s="14" t="s">
        <v>186</v>
      </c>
      <c r="F6" s="16">
        <v>1.0</v>
      </c>
      <c r="G6" s="15">
        <v>1.0</v>
      </c>
      <c r="H6" s="15" t="str">
        <f t="shared" si="1"/>
        <v>No</v>
      </c>
      <c r="I6" s="15">
        <v>1996.0</v>
      </c>
      <c r="J6" s="15">
        <v>1996.0</v>
      </c>
      <c r="K6" s="15" t="str">
        <f t="shared" si="2"/>
        <v>No</v>
      </c>
      <c r="L6" s="1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">
        <v>3.0</v>
      </c>
      <c r="B7" s="14" t="s">
        <v>182</v>
      </c>
      <c r="C7" s="13" t="s">
        <v>35</v>
      </c>
      <c r="D7" s="15">
        <v>344.0</v>
      </c>
      <c r="E7" s="14" t="s">
        <v>187</v>
      </c>
      <c r="F7" s="16">
        <v>1.0</v>
      </c>
      <c r="G7" s="15">
        <v>1.0</v>
      </c>
      <c r="H7" s="15" t="str">
        <f t="shared" si="1"/>
        <v>No</v>
      </c>
      <c r="I7" s="15">
        <v>2011.0</v>
      </c>
      <c r="J7" s="15">
        <v>2011.0</v>
      </c>
      <c r="K7" s="15" t="str">
        <f t="shared" si="2"/>
        <v>No</v>
      </c>
      <c r="L7" s="1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3">
        <v>3.0</v>
      </c>
      <c r="B8" s="14" t="s">
        <v>182</v>
      </c>
      <c r="C8" s="13" t="s">
        <v>35</v>
      </c>
      <c r="D8" s="15">
        <v>329.0</v>
      </c>
      <c r="E8" s="14" t="s">
        <v>188</v>
      </c>
      <c r="F8" s="16">
        <v>0.0</v>
      </c>
      <c r="G8" s="15">
        <v>0.0</v>
      </c>
      <c r="H8" s="15" t="str">
        <f t="shared" si="1"/>
        <v>No</v>
      </c>
      <c r="I8" s="15"/>
      <c r="J8" s="15"/>
      <c r="K8" s="15" t="str">
        <f t="shared" si="2"/>
        <v>No</v>
      </c>
      <c r="L8" s="1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7">
        <v>4.0</v>
      </c>
      <c r="B9" s="8" t="s">
        <v>327</v>
      </c>
      <c r="C9" s="7" t="s">
        <v>31</v>
      </c>
      <c r="D9" s="9">
        <v>4.0</v>
      </c>
      <c r="E9" s="8" t="s">
        <v>328</v>
      </c>
      <c r="F9" s="10">
        <v>47.0</v>
      </c>
      <c r="G9" s="9">
        <v>47.0</v>
      </c>
      <c r="H9" s="9" t="str">
        <f t="shared" si="1"/>
        <v>No</v>
      </c>
      <c r="I9" s="9">
        <v>2003.0</v>
      </c>
      <c r="J9" s="9">
        <v>2003.0</v>
      </c>
      <c r="K9" s="9" t="str">
        <f t="shared" si="2"/>
        <v>No</v>
      </c>
      <c r="L9" s="9" t="s">
        <v>885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7">
        <v>5.0</v>
      </c>
      <c r="B10" s="8" t="s">
        <v>321</v>
      </c>
      <c r="C10" s="7" t="s">
        <v>40</v>
      </c>
      <c r="D10" s="9">
        <v>5.0</v>
      </c>
      <c r="E10" s="8" t="s">
        <v>322</v>
      </c>
      <c r="F10" s="10">
        <v>49.0</v>
      </c>
      <c r="G10" s="9">
        <v>49.0</v>
      </c>
      <c r="H10" s="9" t="str">
        <f t="shared" si="1"/>
        <v>No</v>
      </c>
      <c r="I10" s="9">
        <v>2003.0</v>
      </c>
      <c r="J10" s="9">
        <v>2003.0</v>
      </c>
      <c r="K10" s="9" t="str">
        <f t="shared" si="2"/>
        <v>No</v>
      </c>
      <c r="L10" s="9" t="s">
        <v>886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7">
        <v>6.0</v>
      </c>
      <c r="B11" s="8" t="s">
        <v>430</v>
      </c>
      <c r="C11" s="7" t="s">
        <v>35</v>
      </c>
      <c r="D11" s="9">
        <v>6.0</v>
      </c>
      <c r="E11" s="8" t="s">
        <v>431</v>
      </c>
      <c r="F11" s="10">
        <v>46.0</v>
      </c>
      <c r="G11" s="9">
        <v>46.0</v>
      </c>
      <c r="H11" s="9" t="str">
        <f t="shared" si="1"/>
        <v>No</v>
      </c>
      <c r="I11" s="9">
        <v>2000.0</v>
      </c>
      <c r="J11" s="9">
        <v>2021.0</v>
      </c>
      <c r="K11" s="9" t="str">
        <f t="shared" si="2"/>
        <v>Yes</v>
      </c>
      <c r="L11" s="9" t="s">
        <v>887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7">
        <v>6.0</v>
      </c>
      <c r="B12" s="8" t="s">
        <v>430</v>
      </c>
      <c r="C12" s="7" t="s">
        <v>35</v>
      </c>
      <c r="D12" s="9">
        <v>7.0</v>
      </c>
      <c r="E12" s="8" t="s">
        <v>432</v>
      </c>
      <c r="F12" s="10">
        <v>8.0</v>
      </c>
      <c r="G12" s="9">
        <v>8.0</v>
      </c>
      <c r="H12" s="9" t="str">
        <f t="shared" si="1"/>
        <v>No</v>
      </c>
      <c r="I12" s="9">
        <v>2000.0</v>
      </c>
      <c r="J12" s="9">
        <v>2021.0</v>
      </c>
      <c r="K12" s="9" t="str">
        <f t="shared" si="2"/>
        <v>Yes</v>
      </c>
      <c r="L12" s="9" t="s">
        <v>887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7">
        <v>8.0</v>
      </c>
      <c r="B13" s="8" t="s">
        <v>381</v>
      </c>
      <c r="C13" s="7" t="s">
        <v>40</v>
      </c>
      <c r="D13" s="9">
        <v>8.0</v>
      </c>
      <c r="E13" s="8" t="s">
        <v>382</v>
      </c>
      <c r="F13" s="10">
        <v>33.0</v>
      </c>
      <c r="G13" s="10">
        <v>33.0</v>
      </c>
      <c r="H13" s="9" t="str">
        <f t="shared" si="1"/>
        <v>No</v>
      </c>
      <c r="I13" s="9">
        <v>2003.0</v>
      </c>
      <c r="J13" s="9">
        <v>2003.0</v>
      </c>
      <c r="K13" s="9" t="str">
        <f t="shared" si="2"/>
        <v>No</v>
      </c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7">
        <v>8.0</v>
      </c>
      <c r="B14" s="8" t="s">
        <v>381</v>
      </c>
      <c r="C14" s="7" t="s">
        <v>40</v>
      </c>
      <c r="D14" s="9">
        <v>66.0</v>
      </c>
      <c r="E14" s="8" t="s">
        <v>383</v>
      </c>
      <c r="F14" s="10">
        <v>27.0</v>
      </c>
      <c r="G14" s="10">
        <v>27.0</v>
      </c>
      <c r="H14" s="9" t="str">
        <f t="shared" si="1"/>
        <v>No</v>
      </c>
      <c r="I14" s="9">
        <v>2003.0</v>
      </c>
      <c r="J14" s="9">
        <v>2003.0</v>
      </c>
      <c r="K14" s="9" t="str">
        <f t="shared" si="2"/>
        <v>No</v>
      </c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7">
        <v>9.0</v>
      </c>
      <c r="B15" s="8" t="s">
        <v>138</v>
      </c>
      <c r="C15" s="7" t="s">
        <v>35</v>
      </c>
      <c r="D15" s="9">
        <v>9.0</v>
      </c>
      <c r="E15" s="8" t="s">
        <v>139</v>
      </c>
      <c r="F15" s="10">
        <v>29.0</v>
      </c>
      <c r="G15" s="9">
        <v>29.0</v>
      </c>
      <c r="H15" s="9" t="str">
        <f t="shared" si="1"/>
        <v>No</v>
      </c>
      <c r="I15" s="9">
        <v>2017.0</v>
      </c>
      <c r="J15" s="9">
        <v>2017.0</v>
      </c>
      <c r="K15" s="9" t="str">
        <f t="shared" si="2"/>
        <v>No</v>
      </c>
      <c r="L15" s="9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7">
        <v>10.0</v>
      </c>
      <c r="B16" s="8" t="s">
        <v>216</v>
      </c>
      <c r="C16" s="7" t="s">
        <v>31</v>
      </c>
      <c r="D16" s="9">
        <v>10.0</v>
      </c>
      <c r="E16" s="8" t="s">
        <v>217</v>
      </c>
      <c r="F16" s="10">
        <v>35.0</v>
      </c>
      <c r="G16" s="9">
        <v>35.0</v>
      </c>
      <c r="H16" s="9" t="str">
        <f t="shared" si="1"/>
        <v>No</v>
      </c>
      <c r="I16" s="9">
        <v>1998.0</v>
      </c>
      <c r="J16" s="9">
        <v>1998.0</v>
      </c>
      <c r="K16" s="9" t="str">
        <f t="shared" si="2"/>
        <v>No</v>
      </c>
      <c r="L16" s="9" t="s">
        <v>885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7">
        <v>10.0</v>
      </c>
      <c r="B17" s="8" t="s">
        <v>216</v>
      </c>
      <c r="C17" s="7" t="s">
        <v>31</v>
      </c>
      <c r="D17" s="9">
        <v>161.0</v>
      </c>
      <c r="E17" s="8" t="s">
        <v>218</v>
      </c>
      <c r="F17" s="10">
        <v>1.0</v>
      </c>
      <c r="G17" s="9">
        <v>1.0</v>
      </c>
      <c r="H17" s="9" t="str">
        <f t="shared" si="1"/>
        <v>No</v>
      </c>
      <c r="I17" s="9">
        <v>2003.0</v>
      </c>
      <c r="J17" s="9">
        <v>2003.0</v>
      </c>
      <c r="K17" s="9" t="str">
        <f t="shared" si="2"/>
        <v>No</v>
      </c>
      <c r="L17" s="9" t="s">
        <v>885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7">
        <v>14.0</v>
      </c>
      <c r="B18" s="8" t="s">
        <v>193</v>
      </c>
      <c r="C18" s="7" t="s">
        <v>31</v>
      </c>
      <c r="D18" s="9">
        <v>14.0</v>
      </c>
      <c r="E18" s="8" t="s">
        <v>194</v>
      </c>
      <c r="F18" s="10">
        <v>45.0</v>
      </c>
      <c r="G18" s="9">
        <v>45.0</v>
      </c>
      <c r="H18" s="9" t="str">
        <f t="shared" si="1"/>
        <v>No</v>
      </c>
      <c r="I18" s="9">
        <v>1999.0</v>
      </c>
      <c r="J18" s="9">
        <v>1999.0</v>
      </c>
      <c r="K18" s="9" t="str">
        <f t="shared" si="2"/>
        <v>No</v>
      </c>
      <c r="L18" s="9" t="s">
        <v>884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7">
        <v>16.0</v>
      </c>
      <c r="B19" s="8" t="s">
        <v>84</v>
      </c>
      <c r="C19" s="7" t="s">
        <v>31</v>
      </c>
      <c r="D19" s="9">
        <v>16.0</v>
      </c>
      <c r="E19" s="8" t="s">
        <v>85</v>
      </c>
      <c r="F19" s="10">
        <v>46.0</v>
      </c>
      <c r="G19" s="9">
        <v>46.0</v>
      </c>
      <c r="H19" s="9" t="str">
        <f t="shared" si="1"/>
        <v>No</v>
      </c>
      <c r="I19" s="9">
        <v>2002.0</v>
      </c>
      <c r="J19" s="9">
        <v>2002.0</v>
      </c>
      <c r="K19" s="9" t="str">
        <f t="shared" si="2"/>
        <v>No</v>
      </c>
      <c r="L19" s="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7">
        <v>17.0</v>
      </c>
      <c r="B20" s="8" t="s">
        <v>211</v>
      </c>
      <c r="C20" s="7" t="s">
        <v>35</v>
      </c>
      <c r="D20" s="9">
        <v>17.0</v>
      </c>
      <c r="E20" s="8" t="s">
        <v>212</v>
      </c>
      <c r="F20" s="10">
        <v>17.0</v>
      </c>
      <c r="G20" s="9">
        <v>17.0</v>
      </c>
      <c r="H20" s="9" t="str">
        <f t="shared" si="1"/>
        <v>No</v>
      </c>
      <c r="I20" s="9">
        <v>1999.0</v>
      </c>
      <c r="J20" s="9">
        <v>2021.0</v>
      </c>
      <c r="K20" s="9" t="str">
        <f t="shared" si="2"/>
        <v>Yes</v>
      </c>
      <c r="L20" s="9" t="s">
        <v>888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7">
        <v>18.0</v>
      </c>
      <c r="B21" s="8" t="s">
        <v>345</v>
      </c>
      <c r="C21" s="7" t="s">
        <v>35</v>
      </c>
      <c r="D21" s="9">
        <v>18.0</v>
      </c>
      <c r="E21" s="8" t="s">
        <v>346</v>
      </c>
      <c r="F21" s="10">
        <v>18.0</v>
      </c>
      <c r="G21" s="9">
        <v>18.0</v>
      </c>
      <c r="H21" s="9" t="str">
        <f t="shared" si="1"/>
        <v>No</v>
      </c>
      <c r="I21" s="9">
        <v>2009.0</v>
      </c>
      <c r="J21" s="9">
        <v>2021.0</v>
      </c>
      <c r="K21" s="9" t="str">
        <f t="shared" si="2"/>
        <v>Yes</v>
      </c>
      <c r="L21" s="9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7">
        <v>18.0</v>
      </c>
      <c r="B22" s="8" t="s">
        <v>345</v>
      </c>
      <c r="C22" s="7" t="s">
        <v>35</v>
      </c>
      <c r="D22" s="9">
        <v>19.0</v>
      </c>
      <c r="E22" s="8" t="s">
        <v>347</v>
      </c>
      <c r="F22" s="10">
        <v>8.0</v>
      </c>
      <c r="G22" s="9">
        <v>8.0</v>
      </c>
      <c r="H22" s="9" t="str">
        <f t="shared" si="1"/>
        <v>No</v>
      </c>
      <c r="I22" s="9">
        <v>2009.0</v>
      </c>
      <c r="J22" s="9">
        <v>2021.0</v>
      </c>
      <c r="K22" s="9" t="str">
        <f t="shared" si="2"/>
        <v>Yes</v>
      </c>
      <c r="L22" s="9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7">
        <v>20.0</v>
      </c>
      <c r="B23" s="8" t="s">
        <v>247</v>
      </c>
      <c r="C23" s="7" t="s">
        <v>35</v>
      </c>
      <c r="D23" s="9">
        <v>20.0</v>
      </c>
      <c r="E23" s="8" t="s">
        <v>248</v>
      </c>
      <c r="F23" s="10">
        <v>20.0</v>
      </c>
      <c r="G23" s="9">
        <v>20.0</v>
      </c>
      <c r="H23" s="9" t="str">
        <f t="shared" si="1"/>
        <v>No</v>
      </c>
      <c r="I23" s="9">
        <v>2000.0</v>
      </c>
      <c r="J23" s="9">
        <v>2000.0</v>
      </c>
      <c r="K23" s="9" t="str">
        <f t="shared" si="2"/>
        <v>No</v>
      </c>
      <c r="L23" s="9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8">
        <v>21.0</v>
      </c>
      <c r="B24" s="8" t="s">
        <v>264</v>
      </c>
      <c r="C24" s="7" t="s">
        <v>31</v>
      </c>
      <c r="D24" s="9">
        <v>21.0</v>
      </c>
      <c r="E24" s="8" t="s">
        <v>265</v>
      </c>
      <c r="F24" s="10">
        <v>70.0</v>
      </c>
      <c r="G24" s="9">
        <v>70.0</v>
      </c>
      <c r="H24" s="9" t="str">
        <f t="shared" si="1"/>
        <v>No</v>
      </c>
      <c r="I24" s="9">
        <v>2009.0</v>
      </c>
      <c r="J24" s="19">
        <v>2009.0</v>
      </c>
      <c r="K24" s="9" t="str">
        <f t="shared" si="2"/>
        <v>No</v>
      </c>
      <c r="L24" s="9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7">
        <v>22.0</v>
      </c>
      <c r="B25" s="8" t="s">
        <v>34</v>
      </c>
      <c r="C25" s="7" t="s">
        <v>35</v>
      </c>
      <c r="D25" s="9">
        <v>22.0</v>
      </c>
      <c r="E25" s="8" t="s">
        <v>36</v>
      </c>
      <c r="F25" s="10">
        <v>24.0</v>
      </c>
      <c r="G25" s="9">
        <v>24.0</v>
      </c>
      <c r="H25" s="9" t="str">
        <f t="shared" si="1"/>
        <v>No</v>
      </c>
      <c r="I25" s="9">
        <v>1999.0</v>
      </c>
      <c r="J25" s="9">
        <v>1999.0</v>
      </c>
      <c r="K25" s="9" t="str">
        <f t="shared" si="2"/>
        <v>No</v>
      </c>
      <c r="L25" s="9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7">
        <v>22.0</v>
      </c>
      <c r="B26" s="8" t="s">
        <v>34</v>
      </c>
      <c r="C26" s="7" t="s">
        <v>35</v>
      </c>
      <c r="D26" s="9">
        <v>187.0</v>
      </c>
      <c r="E26" s="8" t="s">
        <v>37</v>
      </c>
      <c r="F26" s="10">
        <v>1.0</v>
      </c>
      <c r="G26" s="9">
        <v>1.0</v>
      </c>
      <c r="H26" s="9" t="str">
        <f t="shared" si="1"/>
        <v>No</v>
      </c>
      <c r="I26" s="9">
        <v>1999.0</v>
      </c>
      <c r="J26" s="9">
        <v>1999.0</v>
      </c>
      <c r="K26" s="9" t="str">
        <f t="shared" si="2"/>
        <v>No</v>
      </c>
      <c r="L26" s="9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7">
        <v>22.0</v>
      </c>
      <c r="B27" s="8" t="s">
        <v>34</v>
      </c>
      <c r="C27" s="7" t="s">
        <v>35</v>
      </c>
      <c r="D27" s="9">
        <v>262.0</v>
      </c>
      <c r="E27" s="8" t="s">
        <v>38</v>
      </c>
      <c r="F27" s="10">
        <v>2.0</v>
      </c>
      <c r="G27" s="9">
        <v>2.0</v>
      </c>
      <c r="H27" s="9" t="str">
        <f t="shared" si="1"/>
        <v>No</v>
      </c>
      <c r="I27" s="9">
        <v>1984.0</v>
      </c>
      <c r="J27" s="9">
        <v>2021.0</v>
      </c>
      <c r="K27" s="9" t="str">
        <f t="shared" si="2"/>
        <v>Yes</v>
      </c>
      <c r="L27" s="9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7">
        <v>23.0</v>
      </c>
      <c r="B28" s="8" t="s">
        <v>435</v>
      </c>
      <c r="C28" s="7" t="s">
        <v>35</v>
      </c>
      <c r="D28" s="9">
        <v>23.0</v>
      </c>
      <c r="E28" s="8" t="s">
        <v>436</v>
      </c>
      <c r="F28" s="10">
        <v>16.0</v>
      </c>
      <c r="G28" s="9">
        <v>16.0</v>
      </c>
      <c r="H28" s="9" t="str">
        <f t="shared" si="1"/>
        <v>No</v>
      </c>
      <c r="I28" s="9">
        <v>2019.0</v>
      </c>
      <c r="J28" s="9">
        <v>2019.0</v>
      </c>
      <c r="K28" s="9" t="str">
        <f t="shared" si="2"/>
        <v>No</v>
      </c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7">
        <v>24.0</v>
      </c>
      <c r="B29" s="8" t="s">
        <v>305</v>
      </c>
      <c r="C29" s="7" t="s">
        <v>25</v>
      </c>
      <c r="D29" s="9">
        <v>24.0</v>
      </c>
      <c r="E29" s="8" t="s">
        <v>306</v>
      </c>
      <c r="F29" s="10">
        <v>25.0</v>
      </c>
      <c r="G29" s="9">
        <v>25.0</v>
      </c>
      <c r="H29" s="9" t="str">
        <f t="shared" si="1"/>
        <v>No</v>
      </c>
      <c r="I29" s="9">
        <v>2015.0</v>
      </c>
      <c r="J29" s="9">
        <v>2015.0</v>
      </c>
      <c r="K29" s="9" t="str">
        <f t="shared" si="2"/>
        <v>No</v>
      </c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1">
        <v>25.0</v>
      </c>
      <c r="B30" s="8" t="s">
        <v>173</v>
      </c>
      <c r="C30" s="7" t="s">
        <v>31</v>
      </c>
      <c r="D30" s="9">
        <v>25.0</v>
      </c>
      <c r="E30" s="8" t="s">
        <v>174</v>
      </c>
      <c r="F30" s="10">
        <v>24.0</v>
      </c>
      <c r="G30" s="10">
        <v>24.0</v>
      </c>
      <c r="H30" s="9" t="str">
        <f t="shared" si="1"/>
        <v>No</v>
      </c>
      <c r="I30" s="9">
        <v>2005.0</v>
      </c>
      <c r="J30" s="12">
        <v>2003.0</v>
      </c>
      <c r="K30" s="9" t="str">
        <f t="shared" si="2"/>
        <v>Yes</v>
      </c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7">
        <v>26.0</v>
      </c>
      <c r="B31" s="8" t="s">
        <v>39</v>
      </c>
      <c r="C31" s="7" t="s">
        <v>40</v>
      </c>
      <c r="D31" s="9">
        <v>26.0</v>
      </c>
      <c r="E31" s="8" t="s">
        <v>41</v>
      </c>
      <c r="F31" s="10">
        <v>22.0</v>
      </c>
      <c r="G31" s="9">
        <v>22.0</v>
      </c>
      <c r="H31" s="9" t="str">
        <f t="shared" si="1"/>
        <v>No</v>
      </c>
      <c r="I31" s="9">
        <v>2002.0</v>
      </c>
      <c r="J31" s="9">
        <v>2002.0</v>
      </c>
      <c r="K31" s="9" t="str">
        <f t="shared" si="2"/>
        <v>No</v>
      </c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7">
        <v>27.0</v>
      </c>
      <c r="B32" s="8" t="s">
        <v>370</v>
      </c>
      <c r="C32" s="7" t="s">
        <v>35</v>
      </c>
      <c r="D32" s="9">
        <v>27.0</v>
      </c>
      <c r="E32" s="8" t="s">
        <v>371</v>
      </c>
      <c r="F32" s="10">
        <v>12.0</v>
      </c>
      <c r="G32" s="9">
        <v>12.0</v>
      </c>
      <c r="H32" s="9" t="str">
        <f t="shared" si="1"/>
        <v>No</v>
      </c>
      <c r="I32" s="9">
        <v>2019.0</v>
      </c>
      <c r="J32" s="9">
        <v>2019.0</v>
      </c>
      <c r="K32" s="9" t="str">
        <f t="shared" si="2"/>
        <v>No</v>
      </c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7">
        <v>28.0</v>
      </c>
      <c r="B33" s="8" t="s">
        <v>270</v>
      </c>
      <c r="C33" s="7" t="s">
        <v>25</v>
      </c>
      <c r="D33" s="9">
        <v>237.0</v>
      </c>
      <c r="E33" s="8" t="s">
        <v>271</v>
      </c>
      <c r="F33" s="10">
        <v>2.0</v>
      </c>
      <c r="G33" s="9">
        <v>2.0</v>
      </c>
      <c r="H33" s="9" t="str">
        <f t="shared" si="1"/>
        <v>No</v>
      </c>
      <c r="I33" s="9">
        <v>1996.0</v>
      </c>
      <c r="J33" s="9">
        <v>1996.0</v>
      </c>
      <c r="K33" s="9" t="str">
        <f t="shared" si="2"/>
        <v>No</v>
      </c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7">
        <v>28.0</v>
      </c>
      <c r="B34" s="8" t="s">
        <v>270</v>
      </c>
      <c r="C34" s="7" t="s">
        <v>25</v>
      </c>
      <c r="D34" s="9">
        <v>28.0</v>
      </c>
      <c r="E34" s="8" t="s">
        <v>272</v>
      </c>
      <c r="F34" s="10">
        <v>8.0</v>
      </c>
      <c r="G34" s="9">
        <v>8.0</v>
      </c>
      <c r="H34" s="9" t="str">
        <f t="shared" si="1"/>
        <v>No</v>
      </c>
      <c r="I34" s="9">
        <v>2006.0</v>
      </c>
      <c r="J34" s="9">
        <v>2006.0</v>
      </c>
      <c r="K34" s="9" t="str">
        <f t="shared" si="2"/>
        <v>No</v>
      </c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7">
        <v>29.0</v>
      </c>
      <c r="B35" s="8" t="s">
        <v>145</v>
      </c>
      <c r="C35" s="7" t="s">
        <v>31</v>
      </c>
      <c r="D35" s="9">
        <v>29.0</v>
      </c>
      <c r="E35" s="8" t="s">
        <v>146</v>
      </c>
      <c r="F35" s="10">
        <v>10.0</v>
      </c>
      <c r="G35" s="9">
        <v>10.0</v>
      </c>
      <c r="H35" s="9" t="str">
        <f t="shared" si="1"/>
        <v>No</v>
      </c>
      <c r="I35" s="9">
        <v>1995.0</v>
      </c>
      <c r="J35" s="9">
        <v>2021.0</v>
      </c>
      <c r="K35" s="9" t="str">
        <f t="shared" si="2"/>
        <v>Yes</v>
      </c>
      <c r="L35" s="33" t="s">
        <v>889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3">
        <v>30.0</v>
      </c>
      <c r="B36" s="14" t="s">
        <v>213</v>
      </c>
      <c r="C36" s="13" t="s">
        <v>35</v>
      </c>
      <c r="D36" s="15">
        <v>281.0</v>
      </c>
      <c r="E36" s="14" t="s">
        <v>214</v>
      </c>
      <c r="F36" s="16">
        <v>1.0</v>
      </c>
      <c r="G36" s="15"/>
      <c r="H36" s="15" t="str">
        <f t="shared" si="1"/>
        <v>Yes</v>
      </c>
      <c r="I36" s="15">
        <v>1993.0</v>
      </c>
      <c r="J36" s="15"/>
      <c r="K36" s="15" t="str">
        <f t="shared" si="2"/>
        <v>Yes</v>
      </c>
      <c r="L36" s="1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7">
        <v>30.0</v>
      </c>
      <c r="B37" s="8" t="s">
        <v>213</v>
      </c>
      <c r="C37" s="7" t="s">
        <v>35</v>
      </c>
      <c r="D37" s="9">
        <v>30.0</v>
      </c>
      <c r="E37" s="8" t="s">
        <v>215</v>
      </c>
      <c r="F37" s="10">
        <v>10.0</v>
      </c>
      <c r="G37" s="9">
        <v>10.0</v>
      </c>
      <c r="H37" s="9" t="str">
        <f t="shared" si="1"/>
        <v>No</v>
      </c>
      <c r="I37" s="9">
        <v>2000.0</v>
      </c>
      <c r="J37" s="9">
        <v>2021.0</v>
      </c>
      <c r="K37" s="9" t="str">
        <f t="shared" si="2"/>
        <v>Yes</v>
      </c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7">
        <v>31.0</v>
      </c>
      <c r="B38" s="8" t="s">
        <v>30</v>
      </c>
      <c r="C38" s="7" t="s">
        <v>31</v>
      </c>
      <c r="D38" s="9">
        <v>31.0</v>
      </c>
      <c r="E38" s="8" t="s">
        <v>32</v>
      </c>
      <c r="F38" s="10">
        <v>6.0</v>
      </c>
      <c r="G38" s="9">
        <v>6.0</v>
      </c>
      <c r="H38" s="9" t="str">
        <f t="shared" si="1"/>
        <v>No</v>
      </c>
      <c r="I38" s="9">
        <v>2003.0</v>
      </c>
      <c r="J38" s="9">
        <v>2003.0</v>
      </c>
      <c r="K38" s="9" t="str">
        <f t="shared" si="2"/>
        <v>No</v>
      </c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7">
        <v>31.0</v>
      </c>
      <c r="B39" s="8" t="s">
        <v>30</v>
      </c>
      <c r="C39" s="7" t="s">
        <v>31</v>
      </c>
      <c r="D39" s="9">
        <v>85.0</v>
      </c>
      <c r="E39" s="8" t="s">
        <v>33</v>
      </c>
      <c r="F39" s="10">
        <v>3.0</v>
      </c>
      <c r="G39" s="9">
        <v>3.0</v>
      </c>
      <c r="H39" s="9" t="str">
        <f t="shared" si="1"/>
        <v>No</v>
      </c>
      <c r="I39" s="9">
        <v>2003.0</v>
      </c>
      <c r="J39" s="9">
        <v>2003.0</v>
      </c>
      <c r="K39" s="9" t="str">
        <f t="shared" si="2"/>
        <v>No</v>
      </c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7">
        <v>32.0</v>
      </c>
      <c r="B40" s="8" t="s">
        <v>80</v>
      </c>
      <c r="C40" s="7" t="s">
        <v>25</v>
      </c>
      <c r="D40" s="9">
        <v>346.0</v>
      </c>
      <c r="E40" s="8" t="s">
        <v>81</v>
      </c>
      <c r="F40" s="10">
        <v>3.0</v>
      </c>
      <c r="G40" s="9">
        <v>3.0</v>
      </c>
      <c r="H40" s="9" t="str">
        <f t="shared" si="1"/>
        <v>No</v>
      </c>
      <c r="I40" s="9">
        <v>1985.0</v>
      </c>
      <c r="J40" s="9">
        <v>2020.0</v>
      </c>
      <c r="K40" s="9" t="str">
        <f t="shared" si="2"/>
        <v>Yes</v>
      </c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7">
        <v>32.0</v>
      </c>
      <c r="B41" s="8" t="s">
        <v>80</v>
      </c>
      <c r="C41" s="7" t="s">
        <v>25</v>
      </c>
      <c r="D41" s="9">
        <v>32.0</v>
      </c>
      <c r="E41" s="8" t="s">
        <v>82</v>
      </c>
      <c r="F41" s="10">
        <v>9.0</v>
      </c>
      <c r="G41" s="9">
        <v>9.0</v>
      </c>
      <c r="H41" s="9" t="str">
        <f t="shared" si="1"/>
        <v>No</v>
      </c>
      <c r="I41" s="9">
        <v>2003.0</v>
      </c>
      <c r="J41" s="9">
        <v>2003.0</v>
      </c>
      <c r="K41" s="9" t="str">
        <f t="shared" si="2"/>
        <v>No</v>
      </c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7">
        <v>32.0</v>
      </c>
      <c r="B42" s="8" t="s">
        <v>80</v>
      </c>
      <c r="C42" s="7" t="s">
        <v>25</v>
      </c>
      <c r="D42" s="9">
        <v>157.0</v>
      </c>
      <c r="E42" s="8" t="s">
        <v>83</v>
      </c>
      <c r="F42" s="10">
        <v>2.0</v>
      </c>
      <c r="G42" s="9">
        <v>2.0</v>
      </c>
      <c r="H42" s="9" t="str">
        <f t="shared" si="1"/>
        <v>No</v>
      </c>
      <c r="I42" s="9">
        <v>2003.0</v>
      </c>
      <c r="J42" s="9">
        <v>2003.0</v>
      </c>
      <c r="K42" s="9" t="str">
        <f t="shared" si="2"/>
        <v>No</v>
      </c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7">
        <v>33.0</v>
      </c>
      <c r="B43" s="8" t="s">
        <v>465</v>
      </c>
      <c r="C43" s="7" t="s">
        <v>40</v>
      </c>
      <c r="D43" s="9">
        <v>33.0</v>
      </c>
      <c r="E43" s="8" t="s">
        <v>466</v>
      </c>
      <c r="F43" s="10">
        <v>55.0</v>
      </c>
      <c r="G43" s="9">
        <v>55.0</v>
      </c>
      <c r="H43" s="9" t="str">
        <f t="shared" si="1"/>
        <v>No</v>
      </c>
      <c r="I43" s="9">
        <v>2003.0</v>
      </c>
      <c r="J43" s="9">
        <v>2003.0</v>
      </c>
      <c r="K43" s="9" t="str">
        <f t="shared" si="2"/>
        <v>No</v>
      </c>
      <c r="L43" s="9" t="s">
        <v>890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7">
        <v>34.0</v>
      </c>
      <c r="B44" s="8" t="s">
        <v>140</v>
      </c>
      <c r="C44" s="7" t="s">
        <v>25</v>
      </c>
      <c r="D44" s="9">
        <v>34.0</v>
      </c>
      <c r="E44" s="8" t="s">
        <v>141</v>
      </c>
      <c r="F44" s="10">
        <v>15.0</v>
      </c>
      <c r="G44" s="9">
        <v>15.0</v>
      </c>
      <c r="H44" s="9" t="str">
        <f t="shared" si="1"/>
        <v>No</v>
      </c>
      <c r="I44" s="9">
        <v>1999.0</v>
      </c>
      <c r="J44" s="9">
        <v>1999.0</v>
      </c>
      <c r="K44" s="9" t="str">
        <f t="shared" si="2"/>
        <v>No</v>
      </c>
      <c r="L44" s="9" t="s">
        <v>890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7">
        <v>34.0</v>
      </c>
      <c r="B45" s="8" t="s">
        <v>140</v>
      </c>
      <c r="C45" s="7" t="s">
        <v>25</v>
      </c>
      <c r="D45" s="9">
        <v>191.0</v>
      </c>
      <c r="E45" s="8" t="s">
        <v>142</v>
      </c>
      <c r="F45" s="10">
        <v>1.0</v>
      </c>
      <c r="G45" s="9">
        <v>1.0</v>
      </c>
      <c r="H45" s="9" t="str">
        <f t="shared" si="1"/>
        <v>No</v>
      </c>
      <c r="I45" s="9">
        <v>1984.0</v>
      </c>
      <c r="J45" s="9">
        <v>2020.0</v>
      </c>
      <c r="K45" s="9" t="str">
        <f t="shared" si="2"/>
        <v>Yes</v>
      </c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7">
        <v>35.0</v>
      </c>
      <c r="B46" s="8" t="s">
        <v>378</v>
      </c>
      <c r="C46" s="7" t="s">
        <v>66</v>
      </c>
      <c r="D46" s="9">
        <v>314.0</v>
      </c>
      <c r="E46" s="8" t="s">
        <v>379</v>
      </c>
      <c r="F46" s="10">
        <v>1.0</v>
      </c>
      <c r="G46" s="9">
        <v>1.0</v>
      </c>
      <c r="H46" s="9" t="str">
        <f t="shared" si="1"/>
        <v>No</v>
      </c>
      <c r="I46" s="9">
        <v>1996.0</v>
      </c>
      <c r="J46" s="9">
        <v>1996.0</v>
      </c>
      <c r="K46" s="9" t="str">
        <f t="shared" si="2"/>
        <v>No</v>
      </c>
      <c r="L46" s="9" t="s">
        <v>891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7">
        <v>35.0</v>
      </c>
      <c r="B47" s="8" t="s">
        <v>378</v>
      </c>
      <c r="C47" s="7" t="s">
        <v>66</v>
      </c>
      <c r="D47" s="9">
        <v>35.0</v>
      </c>
      <c r="E47" s="8" t="s">
        <v>380</v>
      </c>
      <c r="F47" s="10">
        <v>15.0</v>
      </c>
      <c r="G47" s="9">
        <v>15.0</v>
      </c>
      <c r="H47" s="9" t="str">
        <f t="shared" si="1"/>
        <v>No</v>
      </c>
      <c r="I47" s="9">
        <v>2004.0</v>
      </c>
      <c r="J47" s="9">
        <v>2004.0</v>
      </c>
      <c r="K47" s="9" t="str">
        <f t="shared" si="2"/>
        <v>No</v>
      </c>
      <c r="L47" s="90" t="s">
        <v>891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7">
        <v>36.0</v>
      </c>
      <c r="B48" s="8" t="s">
        <v>367</v>
      </c>
      <c r="C48" s="7" t="s">
        <v>31</v>
      </c>
      <c r="D48" s="9">
        <v>43.0</v>
      </c>
      <c r="E48" s="8" t="s">
        <v>368</v>
      </c>
      <c r="F48" s="10">
        <v>32.0</v>
      </c>
      <c r="G48" s="9">
        <v>32.0</v>
      </c>
      <c r="H48" s="9" t="str">
        <f t="shared" si="1"/>
        <v>No</v>
      </c>
      <c r="I48" s="9">
        <v>2003.0</v>
      </c>
      <c r="J48" s="9">
        <v>2003.0</v>
      </c>
      <c r="K48" s="9" t="str">
        <f t="shared" si="2"/>
        <v>No</v>
      </c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7">
        <v>36.0</v>
      </c>
      <c r="B49" s="8" t="s">
        <v>367</v>
      </c>
      <c r="C49" s="7" t="s">
        <v>31</v>
      </c>
      <c r="D49" s="9">
        <v>36.0</v>
      </c>
      <c r="E49" s="8" t="s">
        <v>369</v>
      </c>
      <c r="F49" s="10">
        <v>36.0</v>
      </c>
      <c r="G49" s="9">
        <v>36.0</v>
      </c>
      <c r="H49" s="9" t="str">
        <f t="shared" si="1"/>
        <v>No</v>
      </c>
      <c r="I49" s="9">
        <v>2003.0</v>
      </c>
      <c r="J49" s="9">
        <v>2003.0</v>
      </c>
      <c r="K49" s="9" t="str">
        <f t="shared" si="2"/>
        <v>No</v>
      </c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7">
        <v>37.0</v>
      </c>
      <c r="B50" s="8" t="s">
        <v>323</v>
      </c>
      <c r="C50" s="7" t="s">
        <v>35</v>
      </c>
      <c r="D50" s="9">
        <v>37.0</v>
      </c>
      <c r="E50" s="8" t="s">
        <v>324</v>
      </c>
      <c r="F50" s="10">
        <v>9.0</v>
      </c>
      <c r="G50" s="9">
        <v>9.0</v>
      </c>
      <c r="H50" s="9" t="str">
        <f t="shared" si="1"/>
        <v>No</v>
      </c>
      <c r="I50" s="9">
        <v>1996.0</v>
      </c>
      <c r="J50" s="9">
        <v>1996.0</v>
      </c>
      <c r="K50" s="9" t="str">
        <f t="shared" si="2"/>
        <v>No</v>
      </c>
      <c r="L50" s="9" t="s">
        <v>892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7">
        <v>38.0</v>
      </c>
      <c r="B51" s="8" t="s">
        <v>359</v>
      </c>
      <c r="C51" s="7" t="s">
        <v>35</v>
      </c>
      <c r="D51" s="9">
        <v>38.0</v>
      </c>
      <c r="E51" s="8" t="s">
        <v>360</v>
      </c>
      <c r="F51" s="10">
        <v>14.0</v>
      </c>
      <c r="G51" s="9">
        <v>14.0</v>
      </c>
      <c r="H51" s="9" t="str">
        <f t="shared" si="1"/>
        <v>No</v>
      </c>
      <c r="I51" s="9">
        <v>2000.0</v>
      </c>
      <c r="J51" s="9">
        <v>2000.0</v>
      </c>
      <c r="K51" s="9" t="str">
        <f t="shared" si="2"/>
        <v>No</v>
      </c>
      <c r="L51" s="9" t="s">
        <v>886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7">
        <v>39.0</v>
      </c>
      <c r="B52" s="8" t="s">
        <v>307</v>
      </c>
      <c r="C52" s="7" t="s">
        <v>25</v>
      </c>
      <c r="D52" s="9">
        <v>189.0</v>
      </c>
      <c r="E52" s="8" t="s">
        <v>308</v>
      </c>
      <c r="F52" s="10">
        <v>1.0</v>
      </c>
      <c r="G52" s="9">
        <v>1.0</v>
      </c>
      <c r="H52" s="9" t="str">
        <f t="shared" si="1"/>
        <v>No</v>
      </c>
      <c r="I52" s="9">
        <v>2003.0</v>
      </c>
      <c r="J52" s="9">
        <v>2003.0</v>
      </c>
      <c r="K52" s="9" t="str">
        <f t="shared" si="2"/>
        <v>No</v>
      </c>
      <c r="L52" s="9" t="s">
        <v>892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7">
        <v>39.0</v>
      </c>
      <c r="B53" s="8" t="s">
        <v>307</v>
      </c>
      <c r="C53" s="7" t="s">
        <v>25</v>
      </c>
      <c r="D53" s="9">
        <v>39.0</v>
      </c>
      <c r="E53" s="8" t="s">
        <v>309</v>
      </c>
      <c r="F53" s="10">
        <v>38.0</v>
      </c>
      <c r="G53" s="9">
        <v>38.0</v>
      </c>
      <c r="H53" s="9" t="str">
        <f t="shared" si="1"/>
        <v>No</v>
      </c>
      <c r="I53" s="9">
        <v>2002.0</v>
      </c>
      <c r="J53" s="9">
        <v>2002.0</v>
      </c>
      <c r="K53" s="9" t="str">
        <f t="shared" si="2"/>
        <v>No</v>
      </c>
      <c r="L53" s="9" t="s">
        <v>892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7">
        <v>40.0</v>
      </c>
      <c r="B54" s="8" t="s">
        <v>177</v>
      </c>
      <c r="C54" s="7" t="s">
        <v>25</v>
      </c>
      <c r="D54" s="9">
        <v>40.0</v>
      </c>
      <c r="E54" s="8" t="s">
        <v>178</v>
      </c>
      <c r="F54" s="10">
        <v>6.0</v>
      </c>
      <c r="G54" s="9">
        <v>6.0</v>
      </c>
      <c r="H54" s="9" t="str">
        <f t="shared" si="1"/>
        <v>No</v>
      </c>
      <c r="I54" s="9">
        <v>2001.0</v>
      </c>
      <c r="J54" s="9">
        <v>2001.0</v>
      </c>
      <c r="K54" s="9" t="str">
        <f t="shared" si="2"/>
        <v>No</v>
      </c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7">
        <v>41.0</v>
      </c>
      <c r="B55" s="8" t="s">
        <v>136</v>
      </c>
      <c r="C55" s="7" t="s">
        <v>35</v>
      </c>
      <c r="D55" s="9">
        <v>41.0</v>
      </c>
      <c r="E55" s="8" t="s">
        <v>137</v>
      </c>
      <c r="F55" s="10">
        <v>7.0</v>
      </c>
      <c r="G55" s="9">
        <v>7.0</v>
      </c>
      <c r="H55" s="9" t="str">
        <f t="shared" si="1"/>
        <v>No</v>
      </c>
      <c r="I55" s="9">
        <v>2000.0</v>
      </c>
      <c r="J55" s="9">
        <v>2000.0</v>
      </c>
      <c r="K55" s="9" t="str">
        <f t="shared" si="2"/>
        <v>No</v>
      </c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11">
        <v>42.0</v>
      </c>
      <c r="B56" s="8" t="s">
        <v>412</v>
      </c>
      <c r="C56" s="7" t="s">
        <v>66</v>
      </c>
      <c r="D56" s="9">
        <v>42.0</v>
      </c>
      <c r="E56" s="8" t="s">
        <v>413</v>
      </c>
      <c r="F56" s="10">
        <v>14.0</v>
      </c>
      <c r="G56" s="10">
        <v>14.0</v>
      </c>
      <c r="H56" s="9" t="str">
        <f t="shared" si="1"/>
        <v>No</v>
      </c>
      <c r="I56" s="9">
        <v>2002.0</v>
      </c>
      <c r="J56" s="19">
        <v>2002.0</v>
      </c>
      <c r="K56" s="9" t="str">
        <f t="shared" si="2"/>
        <v>No</v>
      </c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8">
        <v>44.0</v>
      </c>
      <c r="B57" s="8" t="s">
        <v>164</v>
      </c>
      <c r="C57" s="7" t="s">
        <v>31</v>
      </c>
      <c r="D57" s="9">
        <v>44.0</v>
      </c>
      <c r="E57" s="52" t="s">
        <v>165</v>
      </c>
      <c r="F57" s="84">
        <v>40.0</v>
      </c>
      <c r="G57" s="19">
        <v>40.0</v>
      </c>
      <c r="H57" s="19" t="str">
        <f t="shared" si="1"/>
        <v>No</v>
      </c>
      <c r="I57" s="19">
        <v>2003.0</v>
      </c>
      <c r="J57" s="19">
        <v>2003.0</v>
      </c>
      <c r="K57" s="9" t="str">
        <f t="shared" si="2"/>
        <v>No</v>
      </c>
      <c r="L57" s="9" t="s">
        <v>893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7">
        <v>45.0</v>
      </c>
      <c r="B58" s="8" t="s">
        <v>361</v>
      </c>
      <c r="C58" s="7" t="s">
        <v>25</v>
      </c>
      <c r="D58" s="9">
        <v>45.0</v>
      </c>
      <c r="E58" s="8" t="s">
        <v>362</v>
      </c>
      <c r="F58" s="10">
        <v>7.0</v>
      </c>
      <c r="G58" s="9">
        <v>7.0</v>
      </c>
      <c r="H58" s="9" t="str">
        <f t="shared" si="1"/>
        <v>No</v>
      </c>
      <c r="I58" s="9">
        <v>2002.0</v>
      </c>
      <c r="J58" s="9">
        <v>2002.0</v>
      </c>
      <c r="K58" s="9" t="str">
        <f t="shared" si="2"/>
        <v>No</v>
      </c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7">
        <v>45.0</v>
      </c>
      <c r="B59" s="8" t="s">
        <v>361</v>
      </c>
      <c r="C59" s="7" t="s">
        <v>25</v>
      </c>
      <c r="D59" s="9">
        <v>246.0</v>
      </c>
      <c r="E59" s="8" t="s">
        <v>363</v>
      </c>
      <c r="F59" s="10">
        <v>1.0</v>
      </c>
      <c r="G59" s="9">
        <v>1.0</v>
      </c>
      <c r="H59" s="9" t="str">
        <f t="shared" si="1"/>
        <v>No</v>
      </c>
      <c r="I59" s="9">
        <v>1982.0</v>
      </c>
      <c r="J59" s="9">
        <v>2020.0</v>
      </c>
      <c r="K59" s="9" t="str">
        <f t="shared" si="2"/>
        <v>Yes</v>
      </c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3">
        <v>46.0</v>
      </c>
      <c r="B60" s="14" t="s">
        <v>73</v>
      </c>
      <c r="C60" s="13" t="s">
        <v>31</v>
      </c>
      <c r="D60" s="15">
        <v>345.0</v>
      </c>
      <c r="E60" s="14" t="s">
        <v>74</v>
      </c>
      <c r="F60" s="16">
        <v>0.0</v>
      </c>
      <c r="G60" s="15">
        <v>0.0</v>
      </c>
      <c r="H60" s="15" t="str">
        <f t="shared" si="1"/>
        <v>No</v>
      </c>
      <c r="I60" s="15" t="s">
        <v>524</v>
      </c>
      <c r="J60" s="15" t="s">
        <v>524</v>
      </c>
      <c r="K60" s="15" t="str">
        <f t="shared" si="2"/>
        <v>No</v>
      </c>
      <c r="L60" s="1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3">
        <v>46.0</v>
      </c>
      <c r="B61" s="14" t="s">
        <v>73</v>
      </c>
      <c r="C61" s="13" t="s">
        <v>31</v>
      </c>
      <c r="D61" s="15">
        <v>46.0</v>
      </c>
      <c r="E61" s="14" t="s">
        <v>75</v>
      </c>
      <c r="F61" s="16">
        <v>30.0</v>
      </c>
      <c r="G61" s="15">
        <v>30.0</v>
      </c>
      <c r="H61" s="15" t="str">
        <f t="shared" si="1"/>
        <v>No</v>
      </c>
      <c r="I61" s="15">
        <v>2013.0</v>
      </c>
      <c r="J61" s="15">
        <v>2013.0</v>
      </c>
      <c r="K61" s="15" t="str">
        <f t="shared" si="2"/>
        <v>No</v>
      </c>
      <c r="L61" s="15" t="s">
        <v>894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7">
        <v>47.0</v>
      </c>
      <c r="B62" s="8" t="s">
        <v>303</v>
      </c>
      <c r="C62" s="7" t="s">
        <v>25</v>
      </c>
      <c r="D62" s="9">
        <v>47.0</v>
      </c>
      <c r="E62" s="8" t="s">
        <v>304</v>
      </c>
      <c r="F62" s="10">
        <v>20.0</v>
      </c>
      <c r="G62" s="9">
        <v>20.0</v>
      </c>
      <c r="H62" s="9" t="str">
        <f t="shared" si="1"/>
        <v>No</v>
      </c>
      <c r="I62" s="9">
        <v>1994.0</v>
      </c>
      <c r="J62" s="9">
        <v>1994.0</v>
      </c>
      <c r="K62" s="9" t="str">
        <f t="shared" si="2"/>
        <v>No</v>
      </c>
      <c r="L62" s="9" t="s">
        <v>895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7">
        <v>48.0</v>
      </c>
      <c r="B63" s="8" t="s">
        <v>325</v>
      </c>
      <c r="C63" s="7" t="s">
        <v>40</v>
      </c>
      <c r="D63" s="9">
        <v>48.0</v>
      </c>
      <c r="E63" s="8" t="s">
        <v>326</v>
      </c>
      <c r="F63" s="10">
        <v>45.0</v>
      </c>
      <c r="G63" s="9">
        <v>45.0</v>
      </c>
      <c r="H63" s="9" t="str">
        <f t="shared" si="1"/>
        <v>No</v>
      </c>
      <c r="I63" s="9">
        <v>1999.0</v>
      </c>
      <c r="J63" s="9">
        <v>1999.0</v>
      </c>
      <c r="K63" s="9" t="str">
        <f t="shared" si="2"/>
        <v>No</v>
      </c>
      <c r="L63" s="9" t="s">
        <v>890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7">
        <v>49.0</v>
      </c>
      <c r="B64" s="8" t="s">
        <v>259</v>
      </c>
      <c r="C64" s="7" t="s">
        <v>25</v>
      </c>
      <c r="D64" s="9">
        <v>49.0</v>
      </c>
      <c r="E64" s="8" t="s">
        <v>260</v>
      </c>
      <c r="F64" s="10">
        <v>11.0</v>
      </c>
      <c r="G64" s="9">
        <v>11.0</v>
      </c>
      <c r="H64" s="9" t="str">
        <f t="shared" si="1"/>
        <v>No</v>
      </c>
      <c r="I64" s="9">
        <v>1999.0</v>
      </c>
      <c r="J64" s="9">
        <v>1999.0</v>
      </c>
      <c r="K64" s="9" t="str">
        <f t="shared" si="2"/>
        <v>No</v>
      </c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1">
        <v>52.0</v>
      </c>
      <c r="B65" s="8" t="s">
        <v>65</v>
      </c>
      <c r="C65" s="7" t="s">
        <v>66</v>
      </c>
      <c r="D65" s="9">
        <v>52.0</v>
      </c>
      <c r="E65" s="8" t="s">
        <v>67</v>
      </c>
      <c r="F65" s="10">
        <v>16.0</v>
      </c>
      <c r="G65" s="12">
        <v>16.0</v>
      </c>
      <c r="H65" s="9" t="str">
        <f t="shared" si="1"/>
        <v>No</v>
      </c>
      <c r="I65" s="9">
        <v>2004.0</v>
      </c>
      <c r="J65" s="12">
        <v>2004.0</v>
      </c>
      <c r="K65" s="9" t="str">
        <f t="shared" si="2"/>
        <v>No</v>
      </c>
      <c r="L65" s="9" t="s">
        <v>896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customHeight="1">
      <c r="A66" s="7">
        <v>53.0</v>
      </c>
      <c r="B66" s="8" t="s">
        <v>317</v>
      </c>
      <c r="C66" s="7" t="s">
        <v>40</v>
      </c>
      <c r="D66" s="9">
        <v>53.0</v>
      </c>
      <c r="E66" s="8" t="s">
        <v>318</v>
      </c>
      <c r="F66" s="10">
        <v>121.0</v>
      </c>
      <c r="G66" s="9">
        <v>121.0</v>
      </c>
      <c r="H66" s="9" t="str">
        <f t="shared" si="1"/>
        <v>No</v>
      </c>
      <c r="I66" s="9">
        <v>2000.0</v>
      </c>
      <c r="J66" s="9">
        <v>2000.0</v>
      </c>
      <c r="K66" s="9" t="str">
        <f t="shared" si="2"/>
        <v>No</v>
      </c>
      <c r="L66" s="9" t="s">
        <v>897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7">
        <v>55.0</v>
      </c>
      <c r="B67" s="8" t="s">
        <v>331</v>
      </c>
      <c r="C67" s="7" t="s">
        <v>40</v>
      </c>
      <c r="D67" s="9">
        <v>55.0</v>
      </c>
      <c r="E67" s="8" t="s">
        <v>332</v>
      </c>
      <c r="F67" s="10">
        <v>16.0</v>
      </c>
      <c r="G67" s="9">
        <v>16.0</v>
      </c>
      <c r="H67" s="9" t="str">
        <f t="shared" si="1"/>
        <v>No</v>
      </c>
      <c r="I67" s="9">
        <v>1995.0</v>
      </c>
      <c r="J67" s="9">
        <v>1995.0</v>
      </c>
      <c r="K67" s="9" t="str">
        <f t="shared" si="2"/>
        <v>No</v>
      </c>
      <c r="L67" s="9" t="s">
        <v>890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7">
        <v>56.0</v>
      </c>
      <c r="B68" s="8" t="s">
        <v>76</v>
      </c>
      <c r="C68" s="7" t="s">
        <v>31</v>
      </c>
      <c r="D68" s="9">
        <v>56.0</v>
      </c>
      <c r="E68" s="8" t="s">
        <v>77</v>
      </c>
      <c r="F68" s="10">
        <v>94.0</v>
      </c>
      <c r="G68" s="9">
        <v>94.0</v>
      </c>
      <c r="H68" s="9" t="str">
        <f t="shared" si="1"/>
        <v>No</v>
      </c>
      <c r="I68" s="9">
        <v>2004.0</v>
      </c>
      <c r="J68" s="9">
        <v>2004.0</v>
      </c>
      <c r="K68" s="9" t="str">
        <f t="shared" si="2"/>
        <v>No</v>
      </c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7">
        <v>57.0</v>
      </c>
      <c r="B69" s="8" t="s">
        <v>143</v>
      </c>
      <c r="C69" s="7" t="s">
        <v>25</v>
      </c>
      <c r="D69" s="9">
        <v>57.0</v>
      </c>
      <c r="E69" s="8" t="s">
        <v>144</v>
      </c>
      <c r="F69" s="10">
        <v>71.0</v>
      </c>
      <c r="G69" s="9">
        <v>68.0</v>
      </c>
      <c r="H69" s="9" t="str">
        <f t="shared" si="1"/>
        <v>Yes</v>
      </c>
      <c r="I69" s="9">
        <v>2009.0</v>
      </c>
      <c r="J69" s="9">
        <v>2009.0</v>
      </c>
      <c r="K69" s="9" t="str">
        <f t="shared" si="2"/>
        <v>No</v>
      </c>
      <c r="L69" s="9" t="s">
        <v>898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7">
        <v>58.0</v>
      </c>
      <c r="B70" s="8" t="s">
        <v>105</v>
      </c>
      <c r="C70" s="7" t="s">
        <v>35</v>
      </c>
      <c r="D70" s="9">
        <v>58.0</v>
      </c>
      <c r="E70" s="8" t="s">
        <v>106</v>
      </c>
      <c r="F70" s="10">
        <v>13.0</v>
      </c>
      <c r="G70" s="9">
        <v>13.0</v>
      </c>
      <c r="H70" s="9" t="str">
        <f t="shared" si="1"/>
        <v>No</v>
      </c>
      <c r="I70" s="9">
        <v>2001.0</v>
      </c>
      <c r="J70" s="9">
        <v>2001.0</v>
      </c>
      <c r="K70" s="9" t="str">
        <f t="shared" si="2"/>
        <v>No</v>
      </c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7">
        <v>59.0</v>
      </c>
      <c r="B71" s="8" t="s">
        <v>147</v>
      </c>
      <c r="C71" s="7" t="s">
        <v>25</v>
      </c>
      <c r="D71" s="9">
        <v>224.0</v>
      </c>
      <c r="E71" s="8" t="s">
        <v>148</v>
      </c>
      <c r="F71" s="10">
        <v>1.0</v>
      </c>
      <c r="G71" s="9">
        <v>1.0</v>
      </c>
      <c r="H71" s="9" t="str">
        <f t="shared" si="1"/>
        <v>No</v>
      </c>
      <c r="I71" s="9">
        <v>1996.0</v>
      </c>
      <c r="J71" s="9">
        <v>1996.0</v>
      </c>
      <c r="K71" s="9" t="str">
        <f t="shared" si="2"/>
        <v>No</v>
      </c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7">
        <v>59.0</v>
      </c>
      <c r="B72" s="8" t="s">
        <v>147</v>
      </c>
      <c r="C72" s="7" t="s">
        <v>25</v>
      </c>
      <c r="D72" s="9">
        <v>59.0</v>
      </c>
      <c r="E72" s="8" t="s">
        <v>149</v>
      </c>
      <c r="F72" s="10">
        <v>15.0</v>
      </c>
      <c r="G72" s="9">
        <v>15.0</v>
      </c>
      <c r="H72" s="9" t="str">
        <f t="shared" si="1"/>
        <v>No</v>
      </c>
      <c r="I72" s="9">
        <v>2006.0</v>
      </c>
      <c r="J72" s="9">
        <v>2006.0</v>
      </c>
      <c r="K72" s="9" t="str">
        <f t="shared" si="2"/>
        <v>No</v>
      </c>
      <c r="L72" s="9" t="s">
        <v>899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7">
        <v>59.0</v>
      </c>
      <c r="B73" s="8" t="s">
        <v>147</v>
      </c>
      <c r="C73" s="7" t="s">
        <v>25</v>
      </c>
      <c r="D73" s="9">
        <v>103.0</v>
      </c>
      <c r="E73" s="8" t="s">
        <v>150</v>
      </c>
      <c r="F73" s="10">
        <v>5.0</v>
      </c>
      <c r="G73" s="9">
        <v>5.0</v>
      </c>
      <c r="H73" s="9" t="str">
        <f t="shared" si="1"/>
        <v>No</v>
      </c>
      <c r="I73" s="9">
        <v>2006.0</v>
      </c>
      <c r="J73" s="9">
        <v>2006.0</v>
      </c>
      <c r="K73" s="9" t="str">
        <f t="shared" si="2"/>
        <v>No</v>
      </c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7">
        <v>60.0</v>
      </c>
      <c r="B74" s="8" t="s">
        <v>57</v>
      </c>
      <c r="C74" s="7" t="s">
        <v>35</v>
      </c>
      <c r="D74" s="9">
        <v>60.0</v>
      </c>
      <c r="E74" s="8" t="s">
        <v>58</v>
      </c>
      <c r="F74" s="10">
        <v>17.0</v>
      </c>
      <c r="G74" s="10">
        <v>17.0</v>
      </c>
      <c r="H74" s="9" t="str">
        <f t="shared" si="1"/>
        <v>No</v>
      </c>
      <c r="I74" s="9">
        <v>2010.0</v>
      </c>
      <c r="J74" s="9">
        <v>2010.0</v>
      </c>
      <c r="K74" s="9" t="str">
        <f t="shared" si="2"/>
        <v>No</v>
      </c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7">
        <v>60.0</v>
      </c>
      <c r="B75" s="8" t="s">
        <v>57</v>
      </c>
      <c r="C75" s="7" t="s">
        <v>35</v>
      </c>
      <c r="D75" s="9">
        <v>198.0</v>
      </c>
      <c r="E75" s="8" t="s">
        <v>59</v>
      </c>
      <c r="F75" s="10">
        <v>1.0</v>
      </c>
      <c r="G75" s="10">
        <v>1.0</v>
      </c>
      <c r="H75" s="9" t="str">
        <f t="shared" si="1"/>
        <v>No</v>
      </c>
      <c r="I75" s="9">
        <v>2010.0</v>
      </c>
      <c r="J75" s="9">
        <v>2010.0</v>
      </c>
      <c r="K75" s="9" t="str">
        <f t="shared" si="2"/>
        <v>No</v>
      </c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7">
        <v>61.0</v>
      </c>
      <c r="B76" s="8" t="s">
        <v>428</v>
      </c>
      <c r="C76" s="7" t="s">
        <v>31</v>
      </c>
      <c r="D76" s="9">
        <v>61.0</v>
      </c>
      <c r="E76" s="8" t="s">
        <v>429</v>
      </c>
      <c r="F76" s="10">
        <v>31.0</v>
      </c>
      <c r="G76" s="9">
        <v>31.0</v>
      </c>
      <c r="H76" s="9" t="str">
        <f t="shared" si="1"/>
        <v>No</v>
      </c>
      <c r="I76" s="9">
        <v>1998.0</v>
      </c>
      <c r="J76" s="9">
        <v>2021.0</v>
      </c>
      <c r="K76" s="9" t="str">
        <f t="shared" si="2"/>
        <v>Yes</v>
      </c>
      <c r="L76" s="9" t="s">
        <v>900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7">
        <v>62.0</v>
      </c>
      <c r="B77" s="8" t="s">
        <v>437</v>
      </c>
      <c r="C77" s="7" t="s">
        <v>35</v>
      </c>
      <c r="D77" s="9">
        <v>50.0</v>
      </c>
      <c r="E77" s="8" t="s">
        <v>438</v>
      </c>
      <c r="F77" s="10">
        <v>4.0</v>
      </c>
      <c r="G77" s="10">
        <v>4.0</v>
      </c>
      <c r="H77" s="9" t="str">
        <f t="shared" si="1"/>
        <v>No</v>
      </c>
      <c r="I77" s="9">
        <v>2010.0</v>
      </c>
      <c r="J77" s="9">
        <v>2010.0</v>
      </c>
      <c r="K77" s="9" t="str">
        <f t="shared" si="2"/>
        <v>No</v>
      </c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7">
        <v>62.0</v>
      </c>
      <c r="B78" s="8" t="s">
        <v>437</v>
      </c>
      <c r="C78" s="7" t="s">
        <v>35</v>
      </c>
      <c r="D78" s="9">
        <v>62.0</v>
      </c>
      <c r="E78" s="8" t="s">
        <v>439</v>
      </c>
      <c r="F78" s="10">
        <v>14.0</v>
      </c>
      <c r="G78" s="10">
        <v>14.0</v>
      </c>
      <c r="H78" s="9" t="str">
        <f t="shared" si="1"/>
        <v>No</v>
      </c>
      <c r="I78" s="9">
        <v>2010.0</v>
      </c>
      <c r="J78" s="9">
        <v>2010.0</v>
      </c>
      <c r="K78" s="9" t="str">
        <f t="shared" si="2"/>
        <v>No</v>
      </c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7">
        <v>63.0</v>
      </c>
      <c r="B79" s="8" t="s">
        <v>406</v>
      </c>
      <c r="C79" s="7" t="s">
        <v>25</v>
      </c>
      <c r="D79" s="9">
        <v>245.0</v>
      </c>
      <c r="E79" s="8" t="s">
        <v>407</v>
      </c>
      <c r="F79" s="10">
        <v>3.0</v>
      </c>
      <c r="G79" s="9">
        <v>3.0</v>
      </c>
      <c r="H79" s="9" t="str">
        <f t="shared" si="1"/>
        <v>No</v>
      </c>
      <c r="I79" s="9">
        <v>1995.0</v>
      </c>
      <c r="J79" s="9">
        <v>1995.0</v>
      </c>
      <c r="K79" s="9" t="str">
        <f t="shared" si="2"/>
        <v>No</v>
      </c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7">
        <v>63.0</v>
      </c>
      <c r="B80" s="8" t="s">
        <v>406</v>
      </c>
      <c r="C80" s="7" t="s">
        <v>25</v>
      </c>
      <c r="D80" s="9">
        <v>63.0</v>
      </c>
      <c r="E80" s="8" t="s">
        <v>408</v>
      </c>
      <c r="F80" s="10">
        <v>62.0</v>
      </c>
      <c r="G80" s="9">
        <v>62.0</v>
      </c>
      <c r="H80" s="9" t="str">
        <f t="shared" si="1"/>
        <v>No</v>
      </c>
      <c r="I80" s="9">
        <v>2003.0</v>
      </c>
      <c r="J80" s="9">
        <v>2003.0</v>
      </c>
      <c r="K80" s="9" t="str">
        <f t="shared" si="2"/>
        <v>No</v>
      </c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7">
        <v>63.0</v>
      </c>
      <c r="B81" s="8" t="s">
        <v>406</v>
      </c>
      <c r="C81" s="7" t="s">
        <v>25</v>
      </c>
      <c r="D81" s="9">
        <v>193.0</v>
      </c>
      <c r="E81" s="8" t="s">
        <v>409</v>
      </c>
      <c r="F81" s="10">
        <v>4.0</v>
      </c>
      <c r="G81" s="9">
        <v>4.0</v>
      </c>
      <c r="H81" s="9" t="str">
        <f t="shared" si="1"/>
        <v>No</v>
      </c>
      <c r="I81" s="9">
        <v>1994.0</v>
      </c>
      <c r="J81" s="9">
        <v>1994.0</v>
      </c>
      <c r="K81" s="9" t="str">
        <f t="shared" si="2"/>
        <v>No</v>
      </c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3">
        <v>64.0</v>
      </c>
      <c r="B82" s="14" t="s">
        <v>207</v>
      </c>
      <c r="C82" s="13" t="s">
        <v>35</v>
      </c>
      <c r="D82" s="15">
        <v>203.0</v>
      </c>
      <c r="E82" s="14" t="s">
        <v>208</v>
      </c>
      <c r="F82" s="16">
        <v>1.0</v>
      </c>
      <c r="G82" s="15"/>
      <c r="H82" s="15" t="str">
        <f t="shared" si="1"/>
        <v>Yes</v>
      </c>
      <c r="I82" s="15">
        <v>1995.0</v>
      </c>
      <c r="J82" s="15">
        <v>1995.0</v>
      </c>
      <c r="K82" s="15" t="str">
        <f t="shared" si="2"/>
        <v>No</v>
      </c>
      <c r="L82" s="1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7">
        <v>64.0</v>
      </c>
      <c r="B83" s="8" t="s">
        <v>207</v>
      </c>
      <c r="C83" s="7" t="s">
        <v>35</v>
      </c>
      <c r="D83" s="9">
        <v>199.0</v>
      </c>
      <c r="E83" s="8" t="s">
        <v>209</v>
      </c>
      <c r="F83" s="10">
        <v>1.0</v>
      </c>
      <c r="G83" s="10">
        <v>1.0</v>
      </c>
      <c r="H83" s="9" t="str">
        <f t="shared" si="1"/>
        <v>No</v>
      </c>
      <c r="I83" s="9">
        <v>1995.0</v>
      </c>
      <c r="J83" s="9">
        <v>1995.0</v>
      </c>
      <c r="K83" s="9" t="str">
        <f t="shared" si="2"/>
        <v>No</v>
      </c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7">
        <v>64.0</v>
      </c>
      <c r="B84" s="8" t="s">
        <v>207</v>
      </c>
      <c r="C84" s="7" t="s">
        <v>35</v>
      </c>
      <c r="D84" s="9">
        <v>64.0</v>
      </c>
      <c r="E84" s="8" t="s">
        <v>210</v>
      </c>
      <c r="F84" s="10">
        <v>34.0</v>
      </c>
      <c r="G84" s="10">
        <v>34.0</v>
      </c>
      <c r="H84" s="9" t="str">
        <f t="shared" si="1"/>
        <v>No</v>
      </c>
      <c r="I84" s="9">
        <v>1999.0</v>
      </c>
      <c r="J84" s="9">
        <v>1999.0</v>
      </c>
      <c r="K84" s="9" t="s">
        <v>610</v>
      </c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7">
        <v>65.0</v>
      </c>
      <c r="B85" s="8" t="s">
        <v>78</v>
      </c>
      <c r="C85" s="7" t="s">
        <v>31</v>
      </c>
      <c r="D85" s="9">
        <v>65.0</v>
      </c>
      <c r="E85" s="8" t="s">
        <v>79</v>
      </c>
      <c r="F85" s="10">
        <v>26.0</v>
      </c>
      <c r="G85" s="9">
        <v>26.0</v>
      </c>
      <c r="H85" s="9" t="str">
        <f t="shared" si="1"/>
        <v>No</v>
      </c>
      <c r="I85" s="9">
        <v>1994.0</v>
      </c>
      <c r="J85" s="9">
        <v>1994.0</v>
      </c>
      <c r="K85" s="9" t="str">
        <f t="shared" ref="K85:K301" si="3">IF(I85=J85,"No","Yes")</f>
        <v>No</v>
      </c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7">
        <v>67.0</v>
      </c>
      <c r="B86" s="8" t="s">
        <v>372</v>
      </c>
      <c r="C86" s="7" t="s">
        <v>25</v>
      </c>
      <c r="D86" s="9">
        <v>214.0</v>
      </c>
      <c r="E86" s="8" t="s">
        <v>373</v>
      </c>
      <c r="F86" s="10">
        <v>2.0</v>
      </c>
      <c r="G86" s="9">
        <v>2.0</v>
      </c>
      <c r="H86" s="9" t="str">
        <f t="shared" si="1"/>
        <v>No</v>
      </c>
      <c r="I86" s="9">
        <v>1996.0</v>
      </c>
      <c r="J86" s="9">
        <v>1996.0</v>
      </c>
      <c r="K86" s="9" t="str">
        <f t="shared" si="3"/>
        <v>No</v>
      </c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7">
        <v>67.0</v>
      </c>
      <c r="B87" s="8" t="s">
        <v>372</v>
      </c>
      <c r="C87" s="7" t="s">
        <v>25</v>
      </c>
      <c r="D87" s="9">
        <v>225.0</v>
      </c>
      <c r="E87" s="8" t="s">
        <v>374</v>
      </c>
      <c r="F87" s="10">
        <v>1.0</v>
      </c>
      <c r="G87" s="9">
        <v>1.0</v>
      </c>
      <c r="H87" s="9" t="str">
        <f t="shared" si="1"/>
        <v>No</v>
      </c>
      <c r="I87" s="9">
        <v>1995.0</v>
      </c>
      <c r="J87" s="9">
        <v>1995.0</v>
      </c>
      <c r="K87" s="9" t="str">
        <f t="shared" si="3"/>
        <v>No</v>
      </c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7">
        <v>67.0</v>
      </c>
      <c r="B88" s="8" t="s">
        <v>372</v>
      </c>
      <c r="C88" s="7" t="s">
        <v>25</v>
      </c>
      <c r="D88" s="9">
        <v>67.0</v>
      </c>
      <c r="E88" s="8" t="s">
        <v>375</v>
      </c>
      <c r="F88" s="10">
        <v>28.0</v>
      </c>
      <c r="G88" s="9">
        <v>28.0</v>
      </c>
      <c r="H88" s="9" t="str">
        <f t="shared" si="1"/>
        <v>No</v>
      </c>
      <c r="I88" s="9">
        <v>1995.0</v>
      </c>
      <c r="J88" s="9">
        <v>1995.0</v>
      </c>
      <c r="K88" s="9" t="str">
        <f t="shared" si="3"/>
        <v>No</v>
      </c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7">
        <v>69.0</v>
      </c>
      <c r="B89" s="8" t="s">
        <v>123</v>
      </c>
      <c r="C89" s="7" t="s">
        <v>31</v>
      </c>
      <c r="D89" s="9">
        <v>69.0</v>
      </c>
      <c r="E89" s="8" t="s">
        <v>124</v>
      </c>
      <c r="F89" s="10">
        <v>13.0</v>
      </c>
      <c r="G89" s="9">
        <v>13.0</v>
      </c>
      <c r="H89" s="9" t="str">
        <f t="shared" si="1"/>
        <v>No</v>
      </c>
      <c r="I89" s="9">
        <v>1998.0</v>
      </c>
      <c r="J89" s="9">
        <v>1998.0</v>
      </c>
      <c r="K89" s="9" t="str">
        <f t="shared" si="3"/>
        <v>No</v>
      </c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7">
        <v>70.0</v>
      </c>
      <c r="B90" s="8" t="s">
        <v>125</v>
      </c>
      <c r="C90" s="7" t="s">
        <v>31</v>
      </c>
      <c r="D90" s="9">
        <v>70.0</v>
      </c>
      <c r="E90" s="8" t="s">
        <v>126</v>
      </c>
      <c r="F90" s="10">
        <v>30.0</v>
      </c>
      <c r="G90" s="9">
        <v>30.0</v>
      </c>
      <c r="H90" s="9" t="str">
        <f t="shared" si="1"/>
        <v>No</v>
      </c>
      <c r="I90" s="9">
        <v>1995.0</v>
      </c>
      <c r="J90" s="9">
        <v>1995.0</v>
      </c>
      <c r="K90" s="9" t="str">
        <f t="shared" si="3"/>
        <v>No</v>
      </c>
      <c r="L90" s="9" t="s">
        <v>901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7">
        <v>70.0</v>
      </c>
      <c r="B91" s="8" t="s">
        <v>125</v>
      </c>
      <c r="C91" s="7" t="s">
        <v>31</v>
      </c>
      <c r="D91" s="9">
        <v>263.0</v>
      </c>
      <c r="E91" s="8" t="s">
        <v>127</v>
      </c>
      <c r="F91" s="10">
        <v>0.0</v>
      </c>
      <c r="G91" s="9">
        <v>0.0</v>
      </c>
      <c r="H91" s="9" t="str">
        <f t="shared" si="1"/>
        <v>No</v>
      </c>
      <c r="I91" s="9" t="s">
        <v>524</v>
      </c>
      <c r="J91" s="9" t="s">
        <v>524</v>
      </c>
      <c r="K91" s="9" t="str">
        <f t="shared" si="3"/>
        <v>No</v>
      </c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7">
        <v>71.0</v>
      </c>
      <c r="B92" s="8" t="s">
        <v>376</v>
      </c>
      <c r="C92" s="7" t="s">
        <v>25</v>
      </c>
      <c r="D92" s="9">
        <v>71.0</v>
      </c>
      <c r="E92" s="8" t="s">
        <v>377</v>
      </c>
      <c r="F92" s="10">
        <v>26.0</v>
      </c>
      <c r="G92" s="9">
        <v>26.0</v>
      </c>
      <c r="H92" s="9" t="str">
        <f t="shared" si="1"/>
        <v>No</v>
      </c>
      <c r="I92" s="9">
        <v>1999.0</v>
      </c>
      <c r="J92" s="9">
        <v>1999.0</v>
      </c>
      <c r="K92" s="9" t="str">
        <f t="shared" si="3"/>
        <v>No</v>
      </c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7">
        <v>72.0</v>
      </c>
      <c r="B93" s="8" t="s">
        <v>191</v>
      </c>
      <c r="C93" s="7" t="s">
        <v>31</v>
      </c>
      <c r="D93" s="9">
        <v>72.0</v>
      </c>
      <c r="E93" s="8" t="s">
        <v>192</v>
      </c>
      <c r="F93" s="10">
        <v>16.0</v>
      </c>
      <c r="G93" s="9">
        <v>16.0</v>
      </c>
      <c r="H93" s="9" t="str">
        <f t="shared" si="1"/>
        <v>No</v>
      </c>
      <c r="I93" s="9">
        <v>1999.0</v>
      </c>
      <c r="J93" s="9">
        <v>1999.0</v>
      </c>
      <c r="K93" s="9" t="str">
        <f t="shared" si="3"/>
        <v>No</v>
      </c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7">
        <v>73.0</v>
      </c>
      <c r="B94" s="8" t="s">
        <v>393</v>
      </c>
      <c r="C94" s="7" t="s">
        <v>31</v>
      </c>
      <c r="D94" s="9">
        <v>156.0</v>
      </c>
      <c r="E94" s="8" t="s">
        <v>394</v>
      </c>
      <c r="F94" s="10">
        <v>1.0</v>
      </c>
      <c r="G94" s="9">
        <v>1.0</v>
      </c>
      <c r="H94" s="9" t="str">
        <f t="shared" si="1"/>
        <v>No</v>
      </c>
      <c r="I94" s="9">
        <v>2003.0</v>
      </c>
      <c r="J94" s="9">
        <v>2020.0</v>
      </c>
      <c r="K94" s="9" t="str">
        <f t="shared" si="3"/>
        <v>Yes</v>
      </c>
      <c r="L94" s="9" t="s">
        <v>902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7">
        <v>73.0</v>
      </c>
      <c r="B95" s="8" t="s">
        <v>393</v>
      </c>
      <c r="C95" s="7" t="s">
        <v>31</v>
      </c>
      <c r="D95" s="9">
        <v>311.0</v>
      </c>
      <c r="E95" s="8" t="s">
        <v>395</v>
      </c>
      <c r="F95" s="10">
        <v>5.0</v>
      </c>
      <c r="G95" s="9">
        <v>5.0</v>
      </c>
      <c r="H95" s="9" t="str">
        <f t="shared" si="1"/>
        <v>No</v>
      </c>
      <c r="I95" s="9">
        <v>1983.0</v>
      </c>
      <c r="J95" s="9" t="s">
        <v>903</v>
      </c>
      <c r="K95" s="9" t="str">
        <f t="shared" si="3"/>
        <v>Yes</v>
      </c>
      <c r="L95" s="9" t="s">
        <v>904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7">
        <v>73.0</v>
      </c>
      <c r="B96" s="8" t="s">
        <v>393</v>
      </c>
      <c r="C96" s="7" t="s">
        <v>31</v>
      </c>
      <c r="D96" s="9">
        <v>73.0</v>
      </c>
      <c r="E96" s="8" t="s">
        <v>396</v>
      </c>
      <c r="F96" s="10">
        <v>24.0</v>
      </c>
      <c r="G96" s="9">
        <v>24.0</v>
      </c>
      <c r="H96" s="9" t="str">
        <f t="shared" si="1"/>
        <v>No</v>
      </c>
      <c r="I96" s="9">
        <v>2019.0</v>
      </c>
      <c r="J96" s="9">
        <v>2019.0</v>
      </c>
      <c r="K96" s="9" t="str">
        <f t="shared" si="3"/>
        <v>No</v>
      </c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7">
        <v>74.0</v>
      </c>
      <c r="B97" s="8" t="s">
        <v>433</v>
      </c>
      <c r="C97" s="7" t="s">
        <v>35</v>
      </c>
      <c r="D97" s="9">
        <v>74.0</v>
      </c>
      <c r="E97" s="8" t="s">
        <v>434</v>
      </c>
      <c r="F97" s="10">
        <v>22.0</v>
      </c>
      <c r="G97" s="10">
        <v>22.0</v>
      </c>
      <c r="H97" s="9" t="str">
        <f t="shared" si="1"/>
        <v>No</v>
      </c>
      <c r="I97" s="9">
        <v>1999.0</v>
      </c>
      <c r="J97" s="9">
        <v>1999.0</v>
      </c>
      <c r="K97" s="9" t="str">
        <f t="shared" si="3"/>
        <v>No</v>
      </c>
      <c r="L97" s="9" t="s">
        <v>905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11">
        <v>75.0</v>
      </c>
      <c r="B98" s="8" t="s">
        <v>179</v>
      </c>
      <c r="C98" s="7" t="s">
        <v>40</v>
      </c>
      <c r="D98" s="9">
        <v>164.0</v>
      </c>
      <c r="E98" s="8" t="s">
        <v>180</v>
      </c>
      <c r="F98" s="10">
        <v>1.0</v>
      </c>
      <c r="G98" s="10">
        <v>1.0</v>
      </c>
      <c r="H98" s="9" t="str">
        <f t="shared" si="1"/>
        <v>No</v>
      </c>
      <c r="I98" s="9">
        <v>1996.0</v>
      </c>
      <c r="J98" s="12">
        <v>1996.0</v>
      </c>
      <c r="K98" s="9" t="str">
        <f t="shared" si="3"/>
        <v>No</v>
      </c>
      <c r="L98" s="9" t="s">
        <v>906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11">
        <v>75.0</v>
      </c>
      <c r="B99" s="8" t="s">
        <v>179</v>
      </c>
      <c r="C99" s="7" t="s">
        <v>40</v>
      </c>
      <c r="D99" s="9">
        <v>75.0</v>
      </c>
      <c r="E99" s="8" t="s">
        <v>181</v>
      </c>
      <c r="F99" s="10">
        <v>14.0</v>
      </c>
      <c r="G99" s="10">
        <v>14.0</v>
      </c>
      <c r="H99" s="9" t="str">
        <f t="shared" si="1"/>
        <v>No</v>
      </c>
      <c r="I99" s="9">
        <v>1993.0</v>
      </c>
      <c r="J99" s="12">
        <v>1993.0</v>
      </c>
      <c r="K99" s="9" t="str">
        <f t="shared" si="3"/>
        <v>No</v>
      </c>
      <c r="L99" s="9" t="s">
        <v>906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7">
        <v>76.0</v>
      </c>
      <c r="B100" s="8" t="s">
        <v>232</v>
      </c>
      <c r="C100" s="7" t="s">
        <v>35</v>
      </c>
      <c r="D100" s="9">
        <v>76.0</v>
      </c>
      <c r="E100" s="8" t="s">
        <v>233</v>
      </c>
      <c r="F100" s="10">
        <v>9.0</v>
      </c>
      <c r="G100" s="12">
        <v>12.0</v>
      </c>
      <c r="H100" s="9" t="str">
        <f t="shared" si="1"/>
        <v>Yes</v>
      </c>
      <c r="I100" s="9">
        <v>2006.0</v>
      </c>
      <c r="J100" s="9">
        <v>2019.0</v>
      </c>
      <c r="K100" s="9" t="str">
        <f t="shared" si="3"/>
        <v>Yes</v>
      </c>
      <c r="L100" s="9" t="s">
        <v>907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7">
        <v>76.0</v>
      </c>
      <c r="B101" s="8" t="s">
        <v>232</v>
      </c>
      <c r="C101" s="7" t="s">
        <v>35</v>
      </c>
      <c r="D101" s="9">
        <v>152.0</v>
      </c>
      <c r="E101" s="8" t="s">
        <v>234</v>
      </c>
      <c r="F101" s="10">
        <v>1.0</v>
      </c>
      <c r="G101" s="12">
        <v>1.0</v>
      </c>
      <c r="H101" s="9" t="str">
        <f t="shared" si="1"/>
        <v>No</v>
      </c>
      <c r="I101" s="9">
        <v>2006.0</v>
      </c>
      <c r="J101" s="9">
        <v>2019.0</v>
      </c>
      <c r="K101" s="9" t="str">
        <f t="shared" si="3"/>
        <v>Yes</v>
      </c>
      <c r="L101" s="9" t="s">
        <v>908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7">
        <v>76.0</v>
      </c>
      <c r="B102" s="8" t="s">
        <v>232</v>
      </c>
      <c r="C102" s="7" t="s">
        <v>35</v>
      </c>
      <c r="D102" s="9">
        <v>266.0</v>
      </c>
      <c r="E102" s="8" t="s">
        <v>235</v>
      </c>
      <c r="F102" s="10">
        <v>1.0</v>
      </c>
      <c r="G102" s="12">
        <v>1.0</v>
      </c>
      <c r="H102" s="9" t="str">
        <f t="shared" si="1"/>
        <v>No</v>
      </c>
      <c r="I102" s="9">
        <v>2006.0</v>
      </c>
      <c r="J102" s="9">
        <v>2019.0</v>
      </c>
      <c r="K102" s="9" t="str">
        <f t="shared" si="3"/>
        <v>Yes</v>
      </c>
      <c r="L102" s="9" t="s">
        <v>909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7">
        <v>77.0</v>
      </c>
      <c r="B103" s="8" t="s">
        <v>266</v>
      </c>
      <c r="C103" s="7" t="s">
        <v>66</v>
      </c>
      <c r="D103" s="9">
        <v>77.0</v>
      </c>
      <c r="E103" s="8" t="s">
        <v>267</v>
      </c>
      <c r="F103" s="10">
        <v>32.0</v>
      </c>
      <c r="G103" s="9">
        <v>12.0</v>
      </c>
      <c r="H103" s="9" t="str">
        <f t="shared" si="1"/>
        <v>Yes</v>
      </c>
      <c r="I103" s="9">
        <v>2002.0</v>
      </c>
      <c r="J103" s="9">
        <v>2002.0</v>
      </c>
      <c r="K103" s="9" t="str">
        <f t="shared" si="3"/>
        <v>No</v>
      </c>
      <c r="L103" s="9" t="s">
        <v>910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7">
        <v>78.0</v>
      </c>
      <c r="B104" s="8" t="s">
        <v>189</v>
      </c>
      <c r="C104" s="7" t="s">
        <v>25</v>
      </c>
      <c r="D104" s="9">
        <v>78.0</v>
      </c>
      <c r="E104" s="8" t="s">
        <v>190</v>
      </c>
      <c r="F104" s="10">
        <v>6.0</v>
      </c>
      <c r="G104" s="9">
        <v>6.0</v>
      </c>
      <c r="H104" s="9" t="str">
        <f t="shared" si="1"/>
        <v>No</v>
      </c>
      <c r="I104" s="9">
        <v>2018.0</v>
      </c>
      <c r="J104" s="9">
        <v>2018.0</v>
      </c>
      <c r="K104" s="9" t="str">
        <f t="shared" si="3"/>
        <v>No</v>
      </c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7">
        <v>79.0</v>
      </c>
      <c r="B105" s="8" t="s">
        <v>329</v>
      </c>
      <c r="C105" s="7" t="s">
        <v>31</v>
      </c>
      <c r="D105" s="9">
        <v>79.0</v>
      </c>
      <c r="E105" s="8" t="s">
        <v>330</v>
      </c>
      <c r="F105" s="10">
        <v>49.0</v>
      </c>
      <c r="G105" s="9">
        <v>49.0</v>
      </c>
      <c r="H105" s="9" t="str">
        <f t="shared" si="1"/>
        <v>No</v>
      </c>
      <c r="I105" s="9">
        <v>2003.0</v>
      </c>
      <c r="J105" s="9">
        <v>2003.0</v>
      </c>
      <c r="K105" s="9" t="str">
        <f t="shared" si="3"/>
        <v>No</v>
      </c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0" customHeight="1">
      <c r="A106" s="7">
        <v>80.0</v>
      </c>
      <c r="B106" s="8" t="s">
        <v>107</v>
      </c>
      <c r="C106" s="7" t="s">
        <v>25</v>
      </c>
      <c r="D106" s="9">
        <v>80.0</v>
      </c>
      <c r="E106" s="8" t="s">
        <v>108</v>
      </c>
      <c r="F106" s="10">
        <v>14.0</v>
      </c>
      <c r="G106" s="9">
        <v>14.0</v>
      </c>
      <c r="H106" s="9" t="str">
        <f t="shared" si="1"/>
        <v>No</v>
      </c>
      <c r="I106" s="9">
        <v>2003.0</v>
      </c>
      <c r="J106" s="9">
        <v>2003.0</v>
      </c>
      <c r="K106" s="9" t="str">
        <f t="shared" si="3"/>
        <v>No</v>
      </c>
      <c r="L106" s="9" t="s">
        <v>911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7">
        <v>81.0</v>
      </c>
      <c r="B107" s="8" t="s">
        <v>257</v>
      </c>
      <c r="C107" s="7" t="s">
        <v>35</v>
      </c>
      <c r="D107" s="9">
        <v>81.0</v>
      </c>
      <c r="E107" s="8" t="s">
        <v>258</v>
      </c>
      <c r="F107" s="10">
        <v>6.0</v>
      </c>
      <c r="G107" s="9">
        <v>6.0</v>
      </c>
      <c r="H107" s="9" t="str">
        <f t="shared" si="1"/>
        <v>No</v>
      </c>
      <c r="I107" s="9">
        <v>2010.0</v>
      </c>
      <c r="J107" s="9">
        <v>2010.0</v>
      </c>
      <c r="K107" s="9" t="str">
        <f t="shared" si="3"/>
        <v>No</v>
      </c>
      <c r="L107" s="9" t="s">
        <v>911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7">
        <v>82.0</v>
      </c>
      <c r="B108" s="8" t="s">
        <v>128</v>
      </c>
      <c r="C108" s="7" t="s">
        <v>35</v>
      </c>
      <c r="D108" s="9">
        <v>150.0</v>
      </c>
      <c r="E108" s="8" t="s">
        <v>129</v>
      </c>
      <c r="F108" s="10">
        <v>1.0</v>
      </c>
      <c r="G108" s="9">
        <v>1.0</v>
      </c>
      <c r="H108" s="9" t="str">
        <f t="shared" si="1"/>
        <v>No</v>
      </c>
      <c r="I108" s="9">
        <v>1995.0</v>
      </c>
      <c r="J108" s="9">
        <v>2021.0</v>
      </c>
      <c r="K108" s="9" t="str">
        <f t="shared" si="3"/>
        <v>Yes</v>
      </c>
      <c r="L108" s="9" t="s">
        <v>912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7">
        <v>82.0</v>
      </c>
      <c r="B109" s="8" t="s">
        <v>128</v>
      </c>
      <c r="C109" s="7" t="s">
        <v>35</v>
      </c>
      <c r="D109" s="9">
        <v>148.0</v>
      </c>
      <c r="E109" s="8" t="s">
        <v>130</v>
      </c>
      <c r="F109" s="10">
        <v>1.0</v>
      </c>
      <c r="G109" s="9">
        <v>1.0</v>
      </c>
      <c r="H109" s="9" t="str">
        <f t="shared" si="1"/>
        <v>No</v>
      </c>
      <c r="I109" s="9">
        <v>2000.0</v>
      </c>
      <c r="J109" s="9">
        <v>2021.0</v>
      </c>
      <c r="K109" s="9" t="str">
        <f t="shared" si="3"/>
        <v>Yes</v>
      </c>
      <c r="L109" s="9" t="s">
        <v>913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24">
        <v>82.0</v>
      </c>
      <c r="B110" s="8" t="s">
        <v>128</v>
      </c>
      <c r="C110" s="7" t="s">
        <v>35</v>
      </c>
      <c r="D110" s="9">
        <v>82.0</v>
      </c>
      <c r="E110" s="8" t="s">
        <v>131</v>
      </c>
      <c r="F110" s="10">
        <v>11.0</v>
      </c>
      <c r="G110" s="9">
        <v>11.0</v>
      </c>
      <c r="H110" s="9" t="str">
        <f t="shared" si="1"/>
        <v>No</v>
      </c>
      <c r="I110" s="9">
        <v>2000.0</v>
      </c>
      <c r="J110" s="39"/>
      <c r="K110" s="9" t="str">
        <f t="shared" si="3"/>
        <v>Yes</v>
      </c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24">
        <v>82.0</v>
      </c>
      <c r="B111" s="8" t="s">
        <v>128</v>
      </c>
      <c r="C111" s="7" t="s">
        <v>35</v>
      </c>
      <c r="D111" s="9">
        <v>582.0</v>
      </c>
      <c r="E111" s="8" t="s">
        <v>132</v>
      </c>
      <c r="F111" s="10">
        <v>6.0</v>
      </c>
      <c r="G111" s="9">
        <v>6.0</v>
      </c>
      <c r="H111" s="9" t="str">
        <f t="shared" si="1"/>
        <v>No</v>
      </c>
      <c r="I111" s="9">
        <v>2000.0</v>
      </c>
      <c r="J111" s="39"/>
      <c r="K111" s="9" t="str">
        <f t="shared" si="3"/>
        <v>Yes</v>
      </c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7">
        <v>83.0</v>
      </c>
      <c r="B112" s="8" t="s">
        <v>268</v>
      </c>
      <c r="C112" s="7" t="s">
        <v>31</v>
      </c>
      <c r="D112" s="9">
        <v>83.0</v>
      </c>
      <c r="E112" s="8" t="s">
        <v>269</v>
      </c>
      <c r="F112" s="10">
        <v>28.0</v>
      </c>
      <c r="G112" s="9">
        <v>28.0</v>
      </c>
      <c r="H112" s="9" t="str">
        <f t="shared" si="1"/>
        <v>No</v>
      </c>
      <c r="I112" s="9">
        <v>2000.0</v>
      </c>
      <c r="J112" s="9">
        <v>2000.0</v>
      </c>
      <c r="K112" s="9" t="str">
        <f t="shared" si="3"/>
        <v>No</v>
      </c>
      <c r="L112" s="9" t="s">
        <v>914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7">
        <v>84.0</v>
      </c>
      <c r="B113" s="8" t="s">
        <v>273</v>
      </c>
      <c r="C113" s="7" t="s">
        <v>25</v>
      </c>
      <c r="D113" s="9">
        <v>84.0</v>
      </c>
      <c r="E113" s="8" t="s">
        <v>274</v>
      </c>
      <c r="F113" s="10">
        <v>12.0</v>
      </c>
      <c r="G113" s="9">
        <v>12.0</v>
      </c>
      <c r="H113" s="9" t="str">
        <f t="shared" si="1"/>
        <v>No</v>
      </c>
      <c r="I113" s="9">
        <v>2004.0</v>
      </c>
      <c r="J113" s="9">
        <v>2004.0</v>
      </c>
      <c r="K113" s="9" t="str">
        <f t="shared" si="3"/>
        <v>No</v>
      </c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7">
        <v>84.0</v>
      </c>
      <c r="B114" s="8" t="s">
        <v>273</v>
      </c>
      <c r="C114" s="7" t="s">
        <v>25</v>
      </c>
      <c r="D114" s="9">
        <v>132.0</v>
      </c>
      <c r="E114" s="8" t="s">
        <v>275</v>
      </c>
      <c r="F114" s="10">
        <v>1.0</v>
      </c>
      <c r="G114" s="9">
        <v>1.0</v>
      </c>
      <c r="H114" s="9" t="str">
        <f t="shared" si="1"/>
        <v>No</v>
      </c>
      <c r="I114" s="9">
        <v>2004.0</v>
      </c>
      <c r="J114" s="9">
        <v>2004.0</v>
      </c>
      <c r="K114" s="9" t="str">
        <f t="shared" si="3"/>
        <v>No</v>
      </c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11">
        <v>86.0</v>
      </c>
      <c r="B115" s="8" t="s">
        <v>96</v>
      </c>
      <c r="C115" s="7" t="s">
        <v>31</v>
      </c>
      <c r="D115" s="9">
        <v>86.0</v>
      </c>
      <c r="E115" s="8" t="s">
        <v>97</v>
      </c>
      <c r="F115" s="10">
        <v>8.0</v>
      </c>
      <c r="G115" s="9">
        <v>8.0</v>
      </c>
      <c r="H115" s="9" t="str">
        <f t="shared" si="1"/>
        <v>No</v>
      </c>
      <c r="I115" s="9">
        <v>1999.0</v>
      </c>
      <c r="J115" s="9">
        <v>2020.0</v>
      </c>
      <c r="K115" s="9" t="str">
        <f t="shared" si="3"/>
        <v>Yes</v>
      </c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1">
        <v>86.0</v>
      </c>
      <c r="B116" s="8" t="s">
        <v>96</v>
      </c>
      <c r="C116" s="7" t="s">
        <v>31</v>
      </c>
      <c r="D116" s="9">
        <v>109.0</v>
      </c>
      <c r="E116" s="8" t="s">
        <v>98</v>
      </c>
      <c r="F116" s="10">
        <v>1.0</v>
      </c>
      <c r="G116" s="9">
        <v>1.0</v>
      </c>
      <c r="H116" s="9" t="str">
        <f t="shared" si="1"/>
        <v>No</v>
      </c>
      <c r="I116" s="9">
        <v>1999.0</v>
      </c>
      <c r="J116" s="9">
        <v>2021.0</v>
      </c>
      <c r="K116" s="9" t="str">
        <f t="shared" si="3"/>
        <v>Yes</v>
      </c>
      <c r="L116" s="9" t="s">
        <v>915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1">
        <v>87.0</v>
      </c>
      <c r="B117" s="8" t="s">
        <v>175</v>
      </c>
      <c r="C117" s="7" t="s">
        <v>35</v>
      </c>
      <c r="D117" s="9">
        <v>87.0</v>
      </c>
      <c r="E117" s="8" t="s">
        <v>176</v>
      </c>
      <c r="F117" s="10">
        <v>9.0</v>
      </c>
      <c r="G117" s="19">
        <v>9.0</v>
      </c>
      <c r="H117" s="9" t="str">
        <f t="shared" si="1"/>
        <v>No</v>
      </c>
      <c r="I117" s="9">
        <v>2017.0</v>
      </c>
      <c r="J117" s="19">
        <v>2017.0</v>
      </c>
      <c r="K117" s="9" t="str">
        <f t="shared" si="3"/>
        <v>No</v>
      </c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7">
        <v>88.0</v>
      </c>
      <c r="B118" s="8" t="s">
        <v>278</v>
      </c>
      <c r="C118" s="7" t="s">
        <v>25</v>
      </c>
      <c r="D118" s="9">
        <v>88.0</v>
      </c>
      <c r="E118" s="8" t="s">
        <v>279</v>
      </c>
      <c r="F118" s="10">
        <v>18.0</v>
      </c>
      <c r="G118" s="9">
        <v>18.0</v>
      </c>
      <c r="H118" s="9" t="str">
        <f t="shared" si="1"/>
        <v>No</v>
      </c>
      <c r="I118" s="9">
        <v>2000.0</v>
      </c>
      <c r="J118" s="9">
        <v>2000.0</v>
      </c>
      <c r="K118" s="9" t="str">
        <f t="shared" si="3"/>
        <v>No</v>
      </c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7">
        <v>89.0</v>
      </c>
      <c r="B119" s="8" t="s">
        <v>313</v>
      </c>
      <c r="C119" s="7" t="s">
        <v>31</v>
      </c>
      <c r="D119" s="9">
        <v>89.0</v>
      </c>
      <c r="E119" s="8" t="s">
        <v>314</v>
      </c>
      <c r="F119" s="10">
        <v>22.0</v>
      </c>
      <c r="G119" s="9">
        <v>22.0</v>
      </c>
      <c r="H119" s="9" t="str">
        <f t="shared" si="1"/>
        <v>No</v>
      </c>
      <c r="I119" s="9">
        <v>1989.0</v>
      </c>
      <c r="J119" s="9">
        <v>2021.0</v>
      </c>
      <c r="K119" s="9" t="str">
        <f t="shared" si="3"/>
        <v>Yes</v>
      </c>
      <c r="L119" s="33" t="s">
        <v>916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7">
        <v>91.0</v>
      </c>
      <c r="B120" s="8" t="s">
        <v>42</v>
      </c>
      <c r="C120" s="7" t="s">
        <v>40</v>
      </c>
      <c r="D120" s="9">
        <v>91.0</v>
      </c>
      <c r="E120" s="8" t="s">
        <v>43</v>
      </c>
      <c r="F120" s="10">
        <v>5.0</v>
      </c>
      <c r="G120" s="12">
        <v>5.0</v>
      </c>
      <c r="H120" s="9" t="str">
        <f t="shared" si="1"/>
        <v>No</v>
      </c>
      <c r="I120" s="9">
        <v>2005.0</v>
      </c>
      <c r="J120" s="12">
        <v>2005.0</v>
      </c>
      <c r="K120" s="9" t="str">
        <f t="shared" si="3"/>
        <v>No</v>
      </c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7">
        <v>91.0</v>
      </c>
      <c r="B121" s="8" t="s">
        <v>42</v>
      </c>
      <c r="C121" s="7" t="s">
        <v>40</v>
      </c>
      <c r="D121" s="9">
        <v>232.0</v>
      </c>
      <c r="E121" s="8" t="s">
        <v>44</v>
      </c>
      <c r="F121" s="10">
        <v>1.0</v>
      </c>
      <c r="G121" s="12">
        <v>1.0</v>
      </c>
      <c r="H121" s="9" t="str">
        <f t="shared" si="1"/>
        <v>No</v>
      </c>
      <c r="I121" s="9">
        <v>2007.0</v>
      </c>
      <c r="J121" s="12">
        <v>2018.0</v>
      </c>
      <c r="K121" s="9" t="str">
        <f t="shared" si="3"/>
        <v>Yes</v>
      </c>
      <c r="L121" s="9" t="s">
        <v>917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3">
        <v>91.0</v>
      </c>
      <c r="B122" s="14" t="s">
        <v>42</v>
      </c>
      <c r="C122" s="13" t="s">
        <v>40</v>
      </c>
      <c r="D122" s="15">
        <v>209.0</v>
      </c>
      <c r="E122" s="14" t="s">
        <v>45</v>
      </c>
      <c r="F122" s="16"/>
      <c r="G122" s="15"/>
      <c r="H122" s="15" t="str">
        <f t="shared" si="1"/>
        <v>No</v>
      </c>
      <c r="I122" s="15"/>
      <c r="J122" s="15"/>
      <c r="K122" s="15" t="str">
        <f t="shared" si="3"/>
        <v>No</v>
      </c>
      <c r="L122" s="1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13">
        <v>91.0</v>
      </c>
      <c r="B123" s="14" t="s">
        <v>42</v>
      </c>
      <c r="C123" s="13" t="s">
        <v>40</v>
      </c>
      <c r="D123" s="15">
        <v>212.0</v>
      </c>
      <c r="E123" s="14" t="s">
        <v>46</v>
      </c>
      <c r="F123" s="16"/>
      <c r="G123" s="15"/>
      <c r="H123" s="15" t="str">
        <f t="shared" si="1"/>
        <v>No</v>
      </c>
      <c r="I123" s="15"/>
      <c r="J123" s="15"/>
      <c r="K123" s="15" t="str">
        <f t="shared" si="3"/>
        <v>No</v>
      </c>
      <c r="L123" s="1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13">
        <v>91.0</v>
      </c>
      <c r="B124" s="14" t="s">
        <v>42</v>
      </c>
      <c r="C124" s="13" t="s">
        <v>40</v>
      </c>
      <c r="D124" s="15">
        <v>213.0</v>
      </c>
      <c r="E124" s="14" t="s">
        <v>47</v>
      </c>
      <c r="F124" s="16"/>
      <c r="G124" s="15"/>
      <c r="H124" s="15" t="str">
        <f t="shared" si="1"/>
        <v>No</v>
      </c>
      <c r="I124" s="15"/>
      <c r="J124" s="15"/>
      <c r="K124" s="15" t="str">
        <f t="shared" si="3"/>
        <v>No</v>
      </c>
      <c r="L124" s="1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13">
        <v>91.0</v>
      </c>
      <c r="B125" s="14" t="s">
        <v>42</v>
      </c>
      <c r="C125" s="13" t="s">
        <v>40</v>
      </c>
      <c r="D125" s="15">
        <v>226.0</v>
      </c>
      <c r="E125" s="14" t="s">
        <v>48</v>
      </c>
      <c r="F125" s="16"/>
      <c r="G125" s="15"/>
      <c r="H125" s="15" t="str">
        <f t="shared" si="1"/>
        <v>No</v>
      </c>
      <c r="I125" s="15"/>
      <c r="J125" s="15"/>
      <c r="K125" s="15" t="str">
        <f t="shared" si="3"/>
        <v>No</v>
      </c>
      <c r="L125" s="1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3">
        <v>91.0</v>
      </c>
      <c r="B126" s="14" t="s">
        <v>42</v>
      </c>
      <c r="C126" s="13" t="s">
        <v>40</v>
      </c>
      <c r="D126" s="15">
        <v>283.0</v>
      </c>
      <c r="E126" s="14" t="s">
        <v>49</v>
      </c>
      <c r="F126" s="16"/>
      <c r="G126" s="15"/>
      <c r="H126" s="15" t="str">
        <f t="shared" si="1"/>
        <v>No</v>
      </c>
      <c r="I126" s="15"/>
      <c r="J126" s="15"/>
      <c r="K126" s="15" t="str">
        <f t="shared" si="3"/>
        <v>No</v>
      </c>
      <c r="L126" s="1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13">
        <v>91.0</v>
      </c>
      <c r="B127" s="14" t="s">
        <v>42</v>
      </c>
      <c r="C127" s="13" t="s">
        <v>40</v>
      </c>
      <c r="D127" s="15">
        <v>260.0</v>
      </c>
      <c r="E127" s="14" t="s">
        <v>50</v>
      </c>
      <c r="F127" s="16"/>
      <c r="G127" s="15"/>
      <c r="H127" s="15" t="str">
        <f t="shared" si="1"/>
        <v>No</v>
      </c>
      <c r="I127" s="15"/>
      <c r="J127" s="15"/>
      <c r="K127" s="15" t="str">
        <f t="shared" si="3"/>
        <v>No</v>
      </c>
      <c r="L127" s="1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13">
        <v>91.0</v>
      </c>
      <c r="B128" s="14" t="s">
        <v>42</v>
      </c>
      <c r="C128" s="13" t="s">
        <v>40</v>
      </c>
      <c r="D128" s="15">
        <v>273.0</v>
      </c>
      <c r="E128" s="14" t="s">
        <v>51</v>
      </c>
      <c r="F128" s="16"/>
      <c r="G128" s="15"/>
      <c r="H128" s="15" t="str">
        <f t="shared" si="1"/>
        <v>No</v>
      </c>
      <c r="I128" s="15"/>
      <c r="J128" s="15"/>
      <c r="K128" s="15" t="str">
        <f t="shared" si="3"/>
        <v>No</v>
      </c>
      <c r="L128" s="1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13">
        <v>91.0</v>
      </c>
      <c r="B129" s="14" t="s">
        <v>42</v>
      </c>
      <c r="C129" s="13" t="s">
        <v>40</v>
      </c>
      <c r="D129" s="15">
        <v>274.0</v>
      </c>
      <c r="E129" s="14" t="s">
        <v>52</v>
      </c>
      <c r="F129" s="16"/>
      <c r="G129" s="15"/>
      <c r="H129" s="15" t="str">
        <f t="shared" si="1"/>
        <v>No</v>
      </c>
      <c r="I129" s="15"/>
      <c r="J129" s="15"/>
      <c r="K129" s="15" t="str">
        <f t="shared" si="3"/>
        <v>No</v>
      </c>
      <c r="L129" s="1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3">
        <v>91.0</v>
      </c>
      <c r="B130" s="14" t="s">
        <v>42</v>
      </c>
      <c r="C130" s="13" t="s">
        <v>40</v>
      </c>
      <c r="D130" s="15">
        <v>275.0</v>
      </c>
      <c r="E130" s="14" t="s">
        <v>53</v>
      </c>
      <c r="F130" s="16"/>
      <c r="G130" s="15"/>
      <c r="H130" s="15" t="str">
        <f t="shared" si="1"/>
        <v>No</v>
      </c>
      <c r="I130" s="15"/>
      <c r="J130" s="15"/>
      <c r="K130" s="15" t="str">
        <f t="shared" si="3"/>
        <v>No</v>
      </c>
      <c r="L130" s="1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3">
        <v>91.0</v>
      </c>
      <c r="B131" s="14" t="s">
        <v>42</v>
      </c>
      <c r="C131" s="13" t="s">
        <v>40</v>
      </c>
      <c r="D131" s="15">
        <v>284.0</v>
      </c>
      <c r="E131" s="14" t="s">
        <v>54</v>
      </c>
      <c r="F131" s="16"/>
      <c r="G131" s="15"/>
      <c r="H131" s="15" t="str">
        <f t="shared" si="1"/>
        <v>No</v>
      </c>
      <c r="I131" s="15"/>
      <c r="J131" s="15"/>
      <c r="K131" s="15" t="str">
        <f t="shared" si="3"/>
        <v>No</v>
      </c>
      <c r="L131" s="1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7">
        <v>91.0</v>
      </c>
      <c r="B132" s="8" t="s">
        <v>42</v>
      </c>
      <c r="C132" s="7" t="s">
        <v>40</v>
      </c>
      <c r="D132" s="9">
        <v>316.0</v>
      </c>
      <c r="E132" s="8" t="s">
        <v>55</v>
      </c>
      <c r="F132" s="10">
        <v>1.0</v>
      </c>
      <c r="G132" s="12">
        <v>1.0</v>
      </c>
      <c r="H132" s="9" t="str">
        <f t="shared" si="1"/>
        <v>No</v>
      </c>
      <c r="I132" s="9">
        <v>1996.0</v>
      </c>
      <c r="J132" s="12">
        <v>2018.0</v>
      </c>
      <c r="K132" s="9" t="str">
        <f t="shared" si="3"/>
        <v>Yes</v>
      </c>
      <c r="L132" s="90" t="s">
        <v>917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7">
        <v>91.0</v>
      </c>
      <c r="B133" s="8" t="s">
        <v>42</v>
      </c>
      <c r="C133" s="7" t="s">
        <v>40</v>
      </c>
      <c r="D133" s="9">
        <v>279.0</v>
      </c>
      <c r="E133" s="8" t="s">
        <v>56</v>
      </c>
      <c r="F133" s="10">
        <v>1.0</v>
      </c>
      <c r="G133" s="12">
        <v>1.0</v>
      </c>
      <c r="H133" s="9" t="str">
        <f t="shared" si="1"/>
        <v>No</v>
      </c>
      <c r="I133" s="9">
        <v>2005.0</v>
      </c>
      <c r="J133" s="12">
        <v>2005.0</v>
      </c>
      <c r="K133" s="9" t="str">
        <f t="shared" si="3"/>
        <v>No</v>
      </c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7">
        <v>92.0</v>
      </c>
      <c r="B134" s="8" t="s">
        <v>60</v>
      </c>
      <c r="C134" s="7" t="s">
        <v>31</v>
      </c>
      <c r="D134" s="9">
        <v>92.0</v>
      </c>
      <c r="E134" s="8" t="s">
        <v>61</v>
      </c>
      <c r="F134" s="10">
        <v>23.0</v>
      </c>
      <c r="G134" s="10">
        <v>23.0</v>
      </c>
      <c r="H134" s="9" t="str">
        <f t="shared" si="1"/>
        <v>No</v>
      </c>
      <c r="I134" s="9">
        <v>2002.0</v>
      </c>
      <c r="J134" s="9">
        <v>2002.0</v>
      </c>
      <c r="K134" s="9" t="str">
        <f t="shared" si="3"/>
        <v>No</v>
      </c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1">
        <v>93.0</v>
      </c>
      <c r="B135" s="8" t="s">
        <v>356</v>
      </c>
      <c r="C135" s="7" t="s">
        <v>25</v>
      </c>
      <c r="D135" s="9">
        <v>129.0</v>
      </c>
      <c r="E135" s="8" t="s">
        <v>357</v>
      </c>
      <c r="F135" s="10">
        <v>4.0</v>
      </c>
      <c r="G135" s="9">
        <v>4.0</v>
      </c>
      <c r="H135" s="9" t="str">
        <f t="shared" si="1"/>
        <v>No</v>
      </c>
      <c r="I135" s="9">
        <v>2000.0</v>
      </c>
      <c r="J135" s="9">
        <v>2000.0</v>
      </c>
      <c r="K135" s="9" t="str">
        <f t="shared" si="3"/>
        <v>No</v>
      </c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1">
        <v>93.0</v>
      </c>
      <c r="B136" s="8" t="s">
        <v>356</v>
      </c>
      <c r="C136" s="7" t="s">
        <v>25</v>
      </c>
      <c r="D136" s="9">
        <v>93.0</v>
      </c>
      <c r="E136" s="8" t="s">
        <v>358</v>
      </c>
      <c r="F136" s="10">
        <v>6.0</v>
      </c>
      <c r="G136" s="9">
        <v>6.0</v>
      </c>
      <c r="H136" s="9" t="str">
        <f t="shared" si="1"/>
        <v>No</v>
      </c>
      <c r="I136" s="9">
        <v>1999.0</v>
      </c>
      <c r="J136" s="9">
        <v>1999.0</v>
      </c>
      <c r="K136" s="9" t="str">
        <f t="shared" si="3"/>
        <v>No</v>
      </c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3">
        <v>95.0</v>
      </c>
      <c r="B137" s="14" t="s">
        <v>249</v>
      </c>
      <c r="C137" s="13" t="s">
        <v>31</v>
      </c>
      <c r="D137" s="15">
        <v>95.0</v>
      </c>
      <c r="E137" s="14" t="s">
        <v>250</v>
      </c>
      <c r="F137" s="16">
        <v>19.0</v>
      </c>
      <c r="G137" s="15">
        <v>19.0</v>
      </c>
      <c r="H137" s="15" t="str">
        <f t="shared" si="1"/>
        <v>No</v>
      </c>
      <c r="I137" s="15">
        <v>1999.0</v>
      </c>
      <c r="J137" s="15">
        <v>1999.0</v>
      </c>
      <c r="K137" s="15" t="str">
        <f t="shared" si="3"/>
        <v>No</v>
      </c>
      <c r="L137" s="1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7">
        <v>96.0</v>
      </c>
      <c r="B138" s="8" t="s">
        <v>410</v>
      </c>
      <c r="C138" s="7" t="s">
        <v>31</v>
      </c>
      <c r="D138" s="9">
        <v>96.0</v>
      </c>
      <c r="E138" s="8" t="s">
        <v>411</v>
      </c>
      <c r="F138" s="10">
        <v>8.0</v>
      </c>
      <c r="G138" s="9">
        <v>8.0</v>
      </c>
      <c r="H138" s="9" t="str">
        <f t="shared" si="1"/>
        <v>No</v>
      </c>
      <c r="I138" s="9">
        <v>2004.0</v>
      </c>
      <c r="J138" s="9">
        <v>2004.0</v>
      </c>
      <c r="K138" s="9" t="str">
        <f t="shared" si="3"/>
        <v>No</v>
      </c>
      <c r="L138" s="9" t="s">
        <v>918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24">
        <v>97.0</v>
      </c>
      <c r="B139" s="8" t="s">
        <v>401</v>
      </c>
      <c r="C139" s="7" t="s">
        <v>35</v>
      </c>
      <c r="D139" s="9">
        <v>154.0</v>
      </c>
      <c r="E139" s="8" t="s">
        <v>402</v>
      </c>
      <c r="F139" s="10">
        <v>1.0</v>
      </c>
      <c r="G139" s="9">
        <v>1.0</v>
      </c>
      <c r="H139" s="9" t="str">
        <f t="shared" si="1"/>
        <v>No</v>
      </c>
      <c r="I139" s="9">
        <v>1995.0</v>
      </c>
      <c r="J139" s="39"/>
      <c r="K139" s="9" t="str">
        <f t="shared" si="3"/>
        <v>Yes</v>
      </c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24">
        <v>97.0</v>
      </c>
      <c r="B140" s="8" t="s">
        <v>401</v>
      </c>
      <c r="C140" s="7" t="s">
        <v>35</v>
      </c>
      <c r="D140" s="9">
        <v>97.0</v>
      </c>
      <c r="E140" s="8" t="s">
        <v>403</v>
      </c>
      <c r="F140" s="10">
        <v>18.0</v>
      </c>
      <c r="G140" s="9">
        <v>18.0</v>
      </c>
      <c r="H140" s="9" t="str">
        <f t="shared" si="1"/>
        <v>No</v>
      </c>
      <c r="I140" s="9">
        <v>1999.0</v>
      </c>
      <c r="J140" s="39"/>
      <c r="K140" s="9" t="str">
        <f t="shared" si="3"/>
        <v>Yes</v>
      </c>
      <c r="L140" s="9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7">
        <v>99.0</v>
      </c>
      <c r="B141" s="8" t="s">
        <v>351</v>
      </c>
      <c r="C141" s="7" t="s">
        <v>35</v>
      </c>
      <c r="D141" s="9">
        <v>99.0</v>
      </c>
      <c r="E141" s="8" t="s">
        <v>352</v>
      </c>
      <c r="F141" s="10">
        <v>5.0</v>
      </c>
      <c r="G141" s="9">
        <v>5.0</v>
      </c>
      <c r="H141" s="9" t="str">
        <f t="shared" si="1"/>
        <v>No</v>
      </c>
      <c r="I141" s="9">
        <v>2002.0</v>
      </c>
      <c r="J141" s="9">
        <v>2019.0</v>
      </c>
      <c r="K141" s="9" t="str">
        <f t="shared" si="3"/>
        <v>Yes</v>
      </c>
      <c r="L141" s="9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7">
        <v>100.0</v>
      </c>
      <c r="B142" s="8" t="s">
        <v>166</v>
      </c>
      <c r="C142" s="7" t="s">
        <v>35</v>
      </c>
      <c r="D142" s="9">
        <v>265.0</v>
      </c>
      <c r="E142" s="8" t="s">
        <v>167</v>
      </c>
      <c r="F142" s="10">
        <v>1.0</v>
      </c>
      <c r="G142" s="10">
        <v>1.0</v>
      </c>
      <c r="H142" s="9" t="str">
        <f t="shared" si="1"/>
        <v>No</v>
      </c>
      <c r="I142" s="9">
        <v>2000.0</v>
      </c>
      <c r="J142" s="9">
        <v>2020.0</v>
      </c>
      <c r="K142" s="9" t="str">
        <f t="shared" si="3"/>
        <v>Yes</v>
      </c>
      <c r="L142" s="9" t="s">
        <v>919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7">
        <v>100.0</v>
      </c>
      <c r="B143" s="8" t="s">
        <v>166</v>
      </c>
      <c r="C143" s="7" t="s">
        <v>35</v>
      </c>
      <c r="D143" s="9">
        <v>100.0</v>
      </c>
      <c r="E143" s="8" t="s">
        <v>168</v>
      </c>
      <c r="F143" s="10">
        <v>4.0</v>
      </c>
      <c r="G143" s="10">
        <v>4.0</v>
      </c>
      <c r="H143" s="9" t="str">
        <f t="shared" si="1"/>
        <v>No</v>
      </c>
      <c r="I143" s="9">
        <v>2001.0</v>
      </c>
      <c r="J143" s="9">
        <v>2018.0</v>
      </c>
      <c r="K143" s="9" t="str">
        <f t="shared" si="3"/>
        <v>Yes</v>
      </c>
      <c r="L143" s="9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7">
        <v>100.0</v>
      </c>
      <c r="B144" s="8" t="s">
        <v>166</v>
      </c>
      <c r="C144" s="7" t="s">
        <v>35</v>
      </c>
      <c r="D144" s="9">
        <v>184.0</v>
      </c>
      <c r="E144" s="8" t="s">
        <v>169</v>
      </c>
      <c r="F144" s="10">
        <v>1.0</v>
      </c>
      <c r="G144" s="10">
        <v>1.0</v>
      </c>
      <c r="H144" s="9" t="str">
        <f t="shared" si="1"/>
        <v>No</v>
      </c>
      <c r="I144" s="9" t="s">
        <v>524</v>
      </c>
      <c r="J144" s="9">
        <v>2020.0</v>
      </c>
      <c r="K144" s="9" t="str">
        <f t="shared" si="3"/>
        <v>Yes</v>
      </c>
      <c r="L144" s="9" t="s">
        <v>920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7">
        <v>100.0</v>
      </c>
      <c r="B145" s="8" t="s">
        <v>166</v>
      </c>
      <c r="C145" s="7" t="s">
        <v>35</v>
      </c>
      <c r="D145" s="9">
        <v>326.0</v>
      </c>
      <c r="E145" s="8" t="s">
        <v>170</v>
      </c>
      <c r="F145" s="10">
        <v>1.0</v>
      </c>
      <c r="G145" s="10">
        <v>1.0</v>
      </c>
      <c r="H145" s="9" t="str">
        <f t="shared" si="1"/>
        <v>No</v>
      </c>
      <c r="I145" s="9">
        <v>1986.0</v>
      </c>
      <c r="J145" s="9">
        <v>2021.0</v>
      </c>
      <c r="K145" s="9" t="str">
        <f t="shared" si="3"/>
        <v>Yes</v>
      </c>
      <c r="L145" s="9" t="s">
        <v>921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7">
        <v>100.0</v>
      </c>
      <c r="B146" s="8" t="s">
        <v>166</v>
      </c>
      <c r="C146" s="7" t="s">
        <v>35</v>
      </c>
      <c r="D146" s="9">
        <v>183.0</v>
      </c>
      <c r="E146" s="8" t="s">
        <v>171</v>
      </c>
      <c r="F146" s="10">
        <v>1.0</v>
      </c>
      <c r="G146" s="10">
        <v>1.0</v>
      </c>
      <c r="H146" s="9" t="str">
        <f t="shared" si="1"/>
        <v>No</v>
      </c>
      <c r="I146" s="9">
        <v>1980.0</v>
      </c>
      <c r="J146" s="9">
        <v>2020.0</v>
      </c>
      <c r="K146" s="9" t="str">
        <f t="shared" si="3"/>
        <v>Yes</v>
      </c>
      <c r="L146" s="9" t="s">
        <v>920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7">
        <v>100.0</v>
      </c>
      <c r="B147" s="8" t="s">
        <v>166</v>
      </c>
      <c r="C147" s="7" t="s">
        <v>35</v>
      </c>
      <c r="D147" s="9">
        <v>192.0</v>
      </c>
      <c r="E147" s="8" t="s">
        <v>172</v>
      </c>
      <c r="F147" s="10">
        <v>2.0</v>
      </c>
      <c r="G147" s="10">
        <v>2.0</v>
      </c>
      <c r="H147" s="9" t="str">
        <f t="shared" si="1"/>
        <v>No</v>
      </c>
      <c r="I147" s="9">
        <v>2017.0</v>
      </c>
      <c r="J147" s="9">
        <v>2020.0</v>
      </c>
      <c r="K147" s="9" t="str">
        <f t="shared" si="3"/>
        <v>Yes</v>
      </c>
      <c r="L147" s="9" t="s">
        <v>919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7">
        <v>101.0</v>
      </c>
      <c r="B148" s="8" t="s">
        <v>245</v>
      </c>
      <c r="C148" s="7" t="s">
        <v>35</v>
      </c>
      <c r="D148" s="9">
        <v>101.0</v>
      </c>
      <c r="E148" s="8" t="s">
        <v>246</v>
      </c>
      <c r="F148" s="10">
        <v>4.0</v>
      </c>
      <c r="G148" s="9">
        <v>4.0</v>
      </c>
      <c r="H148" s="9" t="str">
        <f t="shared" si="1"/>
        <v>No</v>
      </c>
      <c r="I148" s="9">
        <v>2010.0</v>
      </c>
      <c r="J148" s="9">
        <v>2010.0</v>
      </c>
      <c r="K148" s="9" t="str">
        <f t="shared" si="3"/>
        <v>No</v>
      </c>
      <c r="L148" s="9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7">
        <v>102.0</v>
      </c>
      <c r="B149" s="8" t="s">
        <v>280</v>
      </c>
      <c r="C149" s="7" t="s">
        <v>25</v>
      </c>
      <c r="D149" s="9">
        <v>102.0</v>
      </c>
      <c r="E149" s="8" t="s">
        <v>281</v>
      </c>
      <c r="F149" s="10">
        <v>9.0</v>
      </c>
      <c r="G149" s="9">
        <v>10.0</v>
      </c>
      <c r="H149" s="9" t="str">
        <f t="shared" si="1"/>
        <v>Yes</v>
      </c>
      <c r="I149" s="9">
        <v>2019.0</v>
      </c>
      <c r="J149" s="9">
        <v>2019.0</v>
      </c>
      <c r="K149" s="9" t="str">
        <f t="shared" si="3"/>
        <v>No</v>
      </c>
      <c r="L149" s="9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7">
        <v>102.0</v>
      </c>
      <c r="B150" s="8" t="s">
        <v>280</v>
      </c>
      <c r="C150" s="7" t="s">
        <v>25</v>
      </c>
      <c r="D150" s="9">
        <v>502.0</v>
      </c>
      <c r="E150" s="8" t="s">
        <v>282</v>
      </c>
      <c r="F150" s="10">
        <v>8.0</v>
      </c>
      <c r="G150" s="9">
        <v>7.0</v>
      </c>
      <c r="H150" s="9" t="str">
        <f t="shared" si="1"/>
        <v>Yes</v>
      </c>
      <c r="I150" s="9" t="s">
        <v>524</v>
      </c>
      <c r="J150" s="9">
        <v>2019.0</v>
      </c>
      <c r="K150" s="9" t="str">
        <f t="shared" si="3"/>
        <v>Yes</v>
      </c>
      <c r="L150" s="9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11">
        <v>111.0</v>
      </c>
      <c r="B151" s="8" t="s">
        <v>133</v>
      </c>
      <c r="C151" s="7" t="s">
        <v>35</v>
      </c>
      <c r="D151" s="9">
        <v>111.0</v>
      </c>
      <c r="E151" s="8" t="s">
        <v>134</v>
      </c>
      <c r="F151" s="10">
        <v>5.0</v>
      </c>
      <c r="G151" s="9">
        <v>5.0</v>
      </c>
      <c r="H151" s="9" t="str">
        <f t="shared" si="1"/>
        <v>No</v>
      </c>
      <c r="I151" s="9">
        <v>2002.0</v>
      </c>
      <c r="J151" s="12">
        <v>2015.0</v>
      </c>
      <c r="K151" s="9" t="str">
        <f t="shared" si="3"/>
        <v>Yes</v>
      </c>
      <c r="L151" s="9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13">
        <v>111.0</v>
      </c>
      <c r="B152" s="14" t="s">
        <v>133</v>
      </c>
      <c r="C152" s="13" t="s">
        <v>35</v>
      </c>
      <c r="D152" s="15">
        <v>340.0</v>
      </c>
      <c r="E152" s="14" t="s">
        <v>135</v>
      </c>
      <c r="F152" s="16">
        <v>1.0</v>
      </c>
      <c r="G152" s="15">
        <v>1.0</v>
      </c>
      <c r="H152" s="15" t="str">
        <f t="shared" si="1"/>
        <v>No</v>
      </c>
      <c r="I152" s="15">
        <v>1990.0</v>
      </c>
      <c r="J152" s="15"/>
      <c r="K152" s="15" t="str">
        <f t="shared" si="3"/>
        <v>Yes</v>
      </c>
      <c r="L152" s="1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7">
        <v>112.0</v>
      </c>
      <c r="B153" s="8" t="s">
        <v>450</v>
      </c>
      <c r="C153" s="7" t="s">
        <v>35</v>
      </c>
      <c r="D153" s="9">
        <v>181.0</v>
      </c>
      <c r="E153" s="8" t="s">
        <v>451</v>
      </c>
      <c r="F153" s="10">
        <v>3.0</v>
      </c>
      <c r="G153" s="9">
        <v>3.0</v>
      </c>
      <c r="H153" s="9" t="str">
        <f t="shared" si="1"/>
        <v>No</v>
      </c>
      <c r="I153" s="9">
        <v>2000.0</v>
      </c>
      <c r="J153" s="9">
        <v>2000.0</v>
      </c>
      <c r="K153" s="9" t="str">
        <f t="shared" si="3"/>
        <v>No</v>
      </c>
      <c r="L153" s="9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7">
        <v>112.0</v>
      </c>
      <c r="B154" s="8" t="s">
        <v>450</v>
      </c>
      <c r="C154" s="7" t="s">
        <v>35</v>
      </c>
      <c r="D154" s="9">
        <v>124.0</v>
      </c>
      <c r="E154" s="8" t="s">
        <v>452</v>
      </c>
      <c r="F154" s="10">
        <v>1.0</v>
      </c>
      <c r="G154" s="9">
        <v>1.0</v>
      </c>
      <c r="H154" s="9" t="str">
        <f t="shared" si="1"/>
        <v>No</v>
      </c>
      <c r="I154" s="9">
        <v>1995.0</v>
      </c>
      <c r="J154" s="9">
        <v>1995.0</v>
      </c>
      <c r="K154" s="9" t="str">
        <f t="shared" si="3"/>
        <v>No</v>
      </c>
      <c r="L154" s="9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7">
        <v>112.0</v>
      </c>
      <c r="B155" s="8" t="s">
        <v>450</v>
      </c>
      <c r="C155" s="7" t="s">
        <v>35</v>
      </c>
      <c r="D155" s="9">
        <v>112.0</v>
      </c>
      <c r="E155" s="8" t="s">
        <v>453</v>
      </c>
      <c r="F155" s="10">
        <v>3.0</v>
      </c>
      <c r="G155" s="9">
        <v>3.0</v>
      </c>
      <c r="H155" s="9" t="str">
        <f t="shared" si="1"/>
        <v>No</v>
      </c>
      <c r="I155" s="9">
        <v>2005.0</v>
      </c>
      <c r="J155" s="9">
        <v>2005.0</v>
      </c>
      <c r="K155" s="9" t="str">
        <f t="shared" si="3"/>
        <v>No</v>
      </c>
      <c r="L155" s="9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7">
        <v>113.0</v>
      </c>
      <c r="B156" s="8" t="s">
        <v>99</v>
      </c>
      <c r="C156" s="7" t="s">
        <v>25</v>
      </c>
      <c r="D156" s="9">
        <v>113.0</v>
      </c>
      <c r="E156" s="8" t="s">
        <v>100</v>
      </c>
      <c r="F156" s="10">
        <v>6.0</v>
      </c>
      <c r="G156" s="9">
        <v>6.0</v>
      </c>
      <c r="H156" s="9" t="str">
        <f t="shared" si="1"/>
        <v>No</v>
      </c>
      <c r="I156" s="9">
        <v>1999.0</v>
      </c>
      <c r="J156" s="9">
        <v>2021.0</v>
      </c>
      <c r="K156" s="9" t="str">
        <f t="shared" si="3"/>
        <v>Yes</v>
      </c>
      <c r="L156" s="9" t="s">
        <v>922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11">
        <v>114.0</v>
      </c>
      <c r="B157" s="22" t="s">
        <v>384</v>
      </c>
      <c r="C157" s="11" t="s">
        <v>66</v>
      </c>
      <c r="D157" s="12">
        <v>114.0</v>
      </c>
      <c r="E157" s="22" t="s">
        <v>385</v>
      </c>
      <c r="F157" s="23">
        <v>12.0</v>
      </c>
      <c r="G157" s="12">
        <v>12.0</v>
      </c>
      <c r="H157" s="12" t="str">
        <f t="shared" si="1"/>
        <v>No</v>
      </c>
      <c r="I157" s="12">
        <v>2005.0</v>
      </c>
      <c r="J157" s="12">
        <v>2005.0</v>
      </c>
      <c r="K157" s="12" t="str">
        <f t="shared" si="3"/>
        <v>No</v>
      </c>
      <c r="L157" s="9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4.25" customHeight="1">
      <c r="A158" s="7">
        <v>116.0</v>
      </c>
      <c r="B158" s="8" t="s">
        <v>443</v>
      </c>
      <c r="C158" s="7" t="s">
        <v>66</v>
      </c>
      <c r="D158" s="9">
        <v>116.0</v>
      </c>
      <c r="E158" s="8" t="s">
        <v>444</v>
      </c>
      <c r="F158" s="10">
        <v>8.0</v>
      </c>
      <c r="G158" s="9">
        <v>8.0</v>
      </c>
      <c r="H158" s="9" t="str">
        <f t="shared" si="1"/>
        <v>No</v>
      </c>
      <c r="I158" s="9">
        <v>1998.0</v>
      </c>
      <c r="J158" s="9">
        <v>2003.0</v>
      </c>
      <c r="K158" s="9" t="str">
        <f t="shared" si="3"/>
        <v>Yes</v>
      </c>
      <c r="L158" s="9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7">
        <v>116.0</v>
      </c>
      <c r="B159" s="8" t="s">
        <v>443</v>
      </c>
      <c r="C159" s="7" t="s">
        <v>66</v>
      </c>
      <c r="D159" s="9">
        <v>175.0</v>
      </c>
      <c r="E159" s="8" t="s">
        <v>445</v>
      </c>
      <c r="F159" s="10">
        <v>0.0</v>
      </c>
      <c r="G159" s="9">
        <v>0.0</v>
      </c>
      <c r="H159" s="9" t="str">
        <f t="shared" si="1"/>
        <v>No</v>
      </c>
      <c r="I159" s="9" t="s">
        <v>524</v>
      </c>
      <c r="J159" s="9" t="s">
        <v>524</v>
      </c>
      <c r="K159" s="9" t="str">
        <f t="shared" si="3"/>
        <v>No</v>
      </c>
      <c r="L159" s="9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7">
        <v>117.0</v>
      </c>
      <c r="B160" s="8" t="s">
        <v>342</v>
      </c>
      <c r="C160" s="7" t="s">
        <v>66</v>
      </c>
      <c r="D160" s="9">
        <v>206.0</v>
      </c>
      <c r="E160" s="8" t="s">
        <v>343</v>
      </c>
      <c r="F160" s="10">
        <v>4.0</v>
      </c>
      <c r="G160" s="9">
        <v>4.0</v>
      </c>
      <c r="H160" s="9" t="str">
        <f t="shared" si="1"/>
        <v>No</v>
      </c>
      <c r="I160" s="9">
        <v>2012.0</v>
      </c>
      <c r="J160" s="9">
        <v>2012.0</v>
      </c>
      <c r="K160" s="9" t="str">
        <f t="shared" si="3"/>
        <v>No</v>
      </c>
      <c r="L160" s="9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7">
        <v>117.0</v>
      </c>
      <c r="B161" s="8" t="s">
        <v>342</v>
      </c>
      <c r="C161" s="7" t="s">
        <v>66</v>
      </c>
      <c r="D161" s="9">
        <v>117.0</v>
      </c>
      <c r="E161" s="8" t="s">
        <v>344</v>
      </c>
      <c r="F161" s="10">
        <v>6.0</v>
      </c>
      <c r="G161" s="9">
        <v>6.0</v>
      </c>
      <c r="H161" s="9" t="str">
        <f t="shared" si="1"/>
        <v>No</v>
      </c>
      <c r="I161" s="9">
        <v>2003.0</v>
      </c>
      <c r="J161" s="9">
        <v>2003.0</v>
      </c>
      <c r="K161" s="9" t="str">
        <f t="shared" si="3"/>
        <v>No</v>
      </c>
      <c r="L161" s="9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7">
        <v>118.0</v>
      </c>
      <c r="B162" s="8" t="s">
        <v>28</v>
      </c>
      <c r="C162" s="7" t="s">
        <v>25</v>
      </c>
      <c r="D162" s="9">
        <v>118.0</v>
      </c>
      <c r="E162" s="8" t="s">
        <v>29</v>
      </c>
      <c r="F162" s="10">
        <v>7.0</v>
      </c>
      <c r="G162" s="9">
        <v>7.0</v>
      </c>
      <c r="H162" s="9" t="str">
        <f t="shared" si="1"/>
        <v>No</v>
      </c>
      <c r="I162" s="9">
        <v>2002.0</v>
      </c>
      <c r="J162" s="9">
        <v>2002.0</v>
      </c>
      <c r="K162" s="9" t="str">
        <f t="shared" si="3"/>
        <v>No</v>
      </c>
      <c r="L162" s="9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7">
        <v>121.0</v>
      </c>
      <c r="B163" s="8" t="s">
        <v>286</v>
      </c>
      <c r="C163" s="7" t="s">
        <v>25</v>
      </c>
      <c r="D163" s="9">
        <v>121.0</v>
      </c>
      <c r="E163" s="8" t="s">
        <v>287</v>
      </c>
      <c r="F163" s="10">
        <v>8.0</v>
      </c>
      <c r="G163" s="9">
        <v>8.0</v>
      </c>
      <c r="H163" s="9" t="str">
        <f t="shared" si="1"/>
        <v>No</v>
      </c>
      <c r="I163" s="9">
        <v>1999.0</v>
      </c>
      <c r="J163" s="9">
        <v>1999.0</v>
      </c>
      <c r="K163" s="9" t="str">
        <f t="shared" si="3"/>
        <v>No</v>
      </c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7">
        <v>122.0</v>
      </c>
      <c r="B164" s="8" t="s">
        <v>236</v>
      </c>
      <c r="C164" s="7" t="s">
        <v>31</v>
      </c>
      <c r="D164" s="9">
        <v>122.0</v>
      </c>
      <c r="E164" s="8" t="s">
        <v>237</v>
      </c>
      <c r="F164" s="10">
        <v>7.0</v>
      </c>
      <c r="G164" s="9">
        <v>7.0</v>
      </c>
      <c r="H164" s="9" t="str">
        <f t="shared" si="1"/>
        <v>No</v>
      </c>
      <c r="I164" s="9">
        <v>2004.0</v>
      </c>
      <c r="J164" s="9">
        <v>2021.0</v>
      </c>
      <c r="K164" s="9" t="str">
        <f t="shared" si="3"/>
        <v>Yes</v>
      </c>
      <c r="L164" s="9" t="s">
        <v>923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7">
        <v>123.0</v>
      </c>
      <c r="B165" s="8" t="s">
        <v>121</v>
      </c>
      <c r="C165" s="7" t="s">
        <v>35</v>
      </c>
      <c r="D165" s="9">
        <v>123.0</v>
      </c>
      <c r="E165" s="8" t="s">
        <v>122</v>
      </c>
      <c r="F165" s="10">
        <v>6.0</v>
      </c>
      <c r="G165" s="9">
        <v>6.0</v>
      </c>
      <c r="H165" s="9" t="str">
        <f t="shared" si="1"/>
        <v>No</v>
      </c>
      <c r="I165" s="9">
        <v>2000.0</v>
      </c>
      <c r="J165" s="9">
        <v>2021.0</v>
      </c>
      <c r="K165" s="9" t="str">
        <f t="shared" si="3"/>
        <v>Yes</v>
      </c>
      <c r="L165" s="9" t="s">
        <v>924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7">
        <v>131.0</v>
      </c>
      <c r="B166" s="8" t="s">
        <v>414</v>
      </c>
      <c r="C166" s="7" t="s">
        <v>31</v>
      </c>
      <c r="D166" s="9">
        <v>131.0</v>
      </c>
      <c r="E166" s="8" t="s">
        <v>415</v>
      </c>
      <c r="F166" s="10">
        <v>12.0</v>
      </c>
      <c r="G166" s="9">
        <v>12.0</v>
      </c>
      <c r="H166" s="9" t="str">
        <f t="shared" si="1"/>
        <v>No</v>
      </c>
      <c r="I166" s="9">
        <v>2003.0</v>
      </c>
      <c r="J166" s="9" t="s">
        <v>925</v>
      </c>
      <c r="K166" s="9" t="str">
        <f t="shared" si="3"/>
        <v>Yes</v>
      </c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24">
        <v>134.0</v>
      </c>
      <c r="B167" s="8" t="s">
        <v>109</v>
      </c>
      <c r="C167" s="7" t="s">
        <v>35</v>
      </c>
      <c r="D167" s="9">
        <v>134.0</v>
      </c>
      <c r="E167" s="8" t="s">
        <v>110</v>
      </c>
      <c r="F167" s="10">
        <v>4.0</v>
      </c>
      <c r="G167" s="10">
        <v>4.0</v>
      </c>
      <c r="H167" s="9" t="str">
        <f t="shared" si="1"/>
        <v>No</v>
      </c>
      <c r="I167" s="9">
        <v>1999.0</v>
      </c>
      <c r="J167" s="39"/>
      <c r="K167" s="9" t="str">
        <f t="shared" si="3"/>
        <v>Yes</v>
      </c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24">
        <v>134.0</v>
      </c>
      <c r="B168" s="8" t="s">
        <v>109</v>
      </c>
      <c r="C168" s="7" t="s">
        <v>35</v>
      </c>
      <c r="D168" s="9">
        <v>176.0</v>
      </c>
      <c r="E168" s="8" t="s">
        <v>111</v>
      </c>
      <c r="F168" s="10">
        <v>1.0</v>
      </c>
      <c r="G168" s="10">
        <v>1.0</v>
      </c>
      <c r="H168" s="9" t="str">
        <f t="shared" si="1"/>
        <v>No</v>
      </c>
      <c r="I168" s="9">
        <v>2000.0</v>
      </c>
      <c r="J168" s="39"/>
      <c r="K168" s="9" t="str">
        <f t="shared" si="3"/>
        <v>Yes</v>
      </c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24">
        <v>134.0</v>
      </c>
      <c r="B169" s="8" t="s">
        <v>109</v>
      </c>
      <c r="C169" s="7" t="s">
        <v>35</v>
      </c>
      <c r="D169" s="9">
        <v>15.0</v>
      </c>
      <c r="E169" s="8" t="s">
        <v>112</v>
      </c>
      <c r="F169" s="10">
        <v>8.0</v>
      </c>
      <c r="G169" s="10">
        <v>8.0</v>
      </c>
      <c r="H169" s="9" t="str">
        <f t="shared" si="1"/>
        <v>No</v>
      </c>
      <c r="I169" s="9">
        <v>2002.0</v>
      </c>
      <c r="J169" s="39"/>
      <c r="K169" s="9" t="str">
        <f t="shared" si="3"/>
        <v>Yes</v>
      </c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7">
        <v>135.0</v>
      </c>
      <c r="B170" s="8" t="s">
        <v>348</v>
      </c>
      <c r="C170" s="7" t="s">
        <v>31</v>
      </c>
      <c r="D170" s="9">
        <v>135.0</v>
      </c>
      <c r="E170" s="8" t="s">
        <v>349</v>
      </c>
      <c r="F170" s="10">
        <v>6.0</v>
      </c>
      <c r="G170" s="9">
        <v>6.0</v>
      </c>
      <c r="H170" s="9" t="str">
        <f t="shared" si="1"/>
        <v>No</v>
      </c>
      <c r="I170" s="9">
        <v>1998.0</v>
      </c>
      <c r="J170" s="9">
        <v>2020.0</v>
      </c>
      <c r="K170" s="9" t="str">
        <f t="shared" si="3"/>
        <v>Yes</v>
      </c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7">
        <v>135.0</v>
      </c>
      <c r="B171" s="8" t="s">
        <v>348</v>
      </c>
      <c r="C171" s="7" t="s">
        <v>31</v>
      </c>
      <c r="D171" s="9">
        <v>177.0</v>
      </c>
      <c r="E171" s="8" t="s">
        <v>350</v>
      </c>
      <c r="F171" s="10">
        <v>3.0</v>
      </c>
      <c r="G171" s="9">
        <v>3.0</v>
      </c>
      <c r="H171" s="9" t="str">
        <f t="shared" si="1"/>
        <v>No</v>
      </c>
      <c r="I171" s="9">
        <v>1998.0</v>
      </c>
      <c r="J171" s="9">
        <v>2020.0</v>
      </c>
      <c r="K171" s="9" t="str">
        <f t="shared" si="3"/>
        <v>Yes</v>
      </c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7">
        <v>136.0</v>
      </c>
      <c r="B172" s="8" t="s">
        <v>162</v>
      </c>
      <c r="C172" s="7" t="s">
        <v>35</v>
      </c>
      <c r="D172" s="9">
        <v>136.0</v>
      </c>
      <c r="E172" s="8" t="s">
        <v>163</v>
      </c>
      <c r="F172" s="10">
        <v>19.0</v>
      </c>
      <c r="G172" s="10">
        <v>19.0</v>
      </c>
      <c r="H172" s="9" t="str">
        <f t="shared" si="1"/>
        <v>No</v>
      </c>
      <c r="I172" s="9">
        <v>2002.0</v>
      </c>
      <c r="J172" s="9">
        <v>2002.0</v>
      </c>
      <c r="K172" s="9" t="str">
        <f t="shared" si="3"/>
        <v>No</v>
      </c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7">
        <v>138.0</v>
      </c>
      <c r="B173" s="8" t="s">
        <v>71</v>
      </c>
      <c r="C173" s="7" t="s">
        <v>25</v>
      </c>
      <c r="D173" s="9">
        <v>138.0</v>
      </c>
      <c r="E173" s="8" t="s">
        <v>72</v>
      </c>
      <c r="F173" s="10">
        <v>4.0</v>
      </c>
      <c r="G173" s="9">
        <v>4.0</v>
      </c>
      <c r="H173" s="9" t="str">
        <f t="shared" si="1"/>
        <v>No</v>
      </c>
      <c r="I173" s="9">
        <v>2003.0</v>
      </c>
      <c r="J173" s="9">
        <v>2003.0</v>
      </c>
      <c r="K173" s="9" t="str">
        <f t="shared" si="3"/>
        <v>No</v>
      </c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18">
        <v>139.0</v>
      </c>
      <c r="B174" s="8" t="s">
        <v>195</v>
      </c>
      <c r="C174" s="7" t="s">
        <v>35</v>
      </c>
      <c r="D174" s="9">
        <v>159.0</v>
      </c>
      <c r="E174" s="8" t="s">
        <v>196</v>
      </c>
      <c r="F174" s="10">
        <v>2.0</v>
      </c>
      <c r="G174" s="19">
        <v>2.0</v>
      </c>
      <c r="H174" s="9" t="str">
        <f t="shared" si="1"/>
        <v>No</v>
      </c>
      <c r="I174" s="9">
        <v>2002.0</v>
      </c>
      <c r="J174" s="9">
        <v>2002.0</v>
      </c>
      <c r="K174" s="9" t="str">
        <f t="shared" si="3"/>
        <v>No</v>
      </c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18">
        <v>139.0</v>
      </c>
      <c r="B175" s="8" t="s">
        <v>195</v>
      </c>
      <c r="C175" s="7" t="s">
        <v>35</v>
      </c>
      <c r="D175" s="9">
        <v>139.0</v>
      </c>
      <c r="E175" s="8" t="s">
        <v>197</v>
      </c>
      <c r="F175" s="10">
        <v>3.0</v>
      </c>
      <c r="G175" s="19">
        <v>3.0</v>
      </c>
      <c r="H175" s="9" t="str">
        <f t="shared" si="1"/>
        <v>No</v>
      </c>
      <c r="I175" s="9">
        <v>2002.0</v>
      </c>
      <c r="J175" s="9">
        <v>2002.0</v>
      </c>
      <c r="K175" s="9" t="str">
        <f t="shared" si="3"/>
        <v>No</v>
      </c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18">
        <v>139.0</v>
      </c>
      <c r="B176" s="8" t="s">
        <v>195</v>
      </c>
      <c r="C176" s="7" t="s">
        <v>35</v>
      </c>
      <c r="D176" s="9">
        <v>218.0</v>
      </c>
      <c r="E176" s="8" t="s">
        <v>198</v>
      </c>
      <c r="F176" s="10">
        <v>1.0</v>
      </c>
      <c r="G176" s="19">
        <v>1.0</v>
      </c>
      <c r="H176" s="9" t="str">
        <f t="shared" si="1"/>
        <v>No</v>
      </c>
      <c r="I176" s="9">
        <v>2000.0</v>
      </c>
      <c r="J176" s="9">
        <v>2021.0</v>
      </c>
      <c r="K176" s="9" t="str">
        <f t="shared" si="3"/>
        <v>Yes</v>
      </c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7">
        <v>141.0</v>
      </c>
      <c r="B177" s="8" t="s">
        <v>440</v>
      </c>
      <c r="C177" s="7" t="s">
        <v>25</v>
      </c>
      <c r="D177" s="9">
        <v>130.0</v>
      </c>
      <c r="E177" s="8" t="s">
        <v>441</v>
      </c>
      <c r="F177" s="10">
        <v>2.0</v>
      </c>
      <c r="G177" s="9">
        <v>2.0</v>
      </c>
      <c r="H177" s="9" t="str">
        <f t="shared" si="1"/>
        <v>No</v>
      </c>
      <c r="I177" s="9">
        <v>2005.0</v>
      </c>
      <c r="J177" s="9">
        <v>2005.0</v>
      </c>
      <c r="K177" s="9" t="str">
        <f t="shared" si="3"/>
        <v>No</v>
      </c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7">
        <v>141.0</v>
      </c>
      <c r="B178" s="8" t="s">
        <v>440</v>
      </c>
      <c r="C178" s="7" t="s">
        <v>25</v>
      </c>
      <c r="D178" s="9">
        <v>141.0</v>
      </c>
      <c r="E178" s="8" t="s">
        <v>442</v>
      </c>
      <c r="F178" s="10">
        <v>5.0</v>
      </c>
      <c r="G178" s="9">
        <v>5.0</v>
      </c>
      <c r="H178" s="9" t="str">
        <f t="shared" si="1"/>
        <v>No</v>
      </c>
      <c r="I178" s="9">
        <v>2015.0</v>
      </c>
      <c r="J178" s="9">
        <v>2015.0</v>
      </c>
      <c r="K178" s="9" t="str">
        <f t="shared" si="3"/>
        <v>No</v>
      </c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7">
        <v>145.0</v>
      </c>
      <c r="B179" s="8" t="s">
        <v>276</v>
      </c>
      <c r="C179" s="7" t="s">
        <v>25</v>
      </c>
      <c r="D179" s="9">
        <v>145.0</v>
      </c>
      <c r="E179" s="8" t="s">
        <v>277</v>
      </c>
      <c r="F179" s="10">
        <v>10.0</v>
      </c>
      <c r="G179" s="9">
        <v>10.0</v>
      </c>
      <c r="H179" s="9" t="str">
        <f t="shared" si="1"/>
        <v>No</v>
      </c>
      <c r="I179" s="9">
        <v>2002.0</v>
      </c>
      <c r="J179" s="9" t="s">
        <v>926</v>
      </c>
      <c r="K179" s="9" t="str">
        <f t="shared" si="3"/>
        <v>Yes</v>
      </c>
      <c r="L179" s="9" t="s">
        <v>927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11">
        <v>149.0</v>
      </c>
      <c r="B180" s="8" t="s">
        <v>315</v>
      </c>
      <c r="C180" s="7" t="s">
        <v>35</v>
      </c>
      <c r="D180" s="9">
        <v>149.0</v>
      </c>
      <c r="E180" s="8" t="s">
        <v>316</v>
      </c>
      <c r="F180" s="10">
        <v>8.0</v>
      </c>
      <c r="G180" s="12">
        <v>4.0</v>
      </c>
      <c r="H180" s="9" t="str">
        <f t="shared" si="1"/>
        <v>Yes</v>
      </c>
      <c r="I180" s="9">
        <v>2008.0</v>
      </c>
      <c r="J180" s="9">
        <v>2008.0</v>
      </c>
      <c r="K180" s="9" t="str">
        <f t="shared" si="3"/>
        <v>No</v>
      </c>
      <c r="L180" s="9" t="s">
        <v>928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13">
        <v>153.0</v>
      </c>
      <c r="B181" s="14" t="s">
        <v>386</v>
      </c>
      <c r="C181" s="13" t="s">
        <v>35</v>
      </c>
      <c r="D181" s="15">
        <v>185.0</v>
      </c>
      <c r="E181" s="14" t="s">
        <v>387</v>
      </c>
      <c r="F181" s="16"/>
      <c r="G181" s="15"/>
      <c r="H181" s="15" t="str">
        <f t="shared" si="1"/>
        <v>No</v>
      </c>
      <c r="I181" s="15"/>
      <c r="J181" s="15"/>
      <c r="K181" s="15" t="str">
        <f t="shared" si="3"/>
        <v>No</v>
      </c>
      <c r="L181" s="1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7">
        <v>153.0</v>
      </c>
      <c r="B182" s="8" t="s">
        <v>386</v>
      </c>
      <c r="C182" s="7" t="s">
        <v>35</v>
      </c>
      <c r="D182" s="9">
        <v>153.0</v>
      </c>
      <c r="E182" s="8" t="s">
        <v>389</v>
      </c>
      <c r="F182" s="10">
        <v>2.0</v>
      </c>
      <c r="G182" s="9">
        <v>2.0</v>
      </c>
      <c r="H182" s="9" t="str">
        <f t="shared" si="1"/>
        <v>No</v>
      </c>
      <c r="I182" s="9">
        <v>2006.0</v>
      </c>
      <c r="J182" s="9">
        <v>2006.0</v>
      </c>
      <c r="K182" s="9" t="str">
        <f t="shared" si="3"/>
        <v>No</v>
      </c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7">
        <v>155.0</v>
      </c>
      <c r="B183" s="26" t="s">
        <v>454</v>
      </c>
      <c r="C183" s="7" t="s">
        <v>35</v>
      </c>
      <c r="D183" s="9">
        <v>155.0</v>
      </c>
      <c r="E183" s="8" t="s">
        <v>455</v>
      </c>
      <c r="F183" s="10">
        <v>1.0</v>
      </c>
      <c r="G183" s="10">
        <v>1.0</v>
      </c>
      <c r="H183" s="9" t="str">
        <f t="shared" si="1"/>
        <v>No</v>
      </c>
      <c r="I183" s="9">
        <v>1995.0</v>
      </c>
      <c r="J183" s="9">
        <v>1995.0</v>
      </c>
      <c r="K183" s="9" t="str">
        <f t="shared" si="3"/>
        <v>No</v>
      </c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7">
        <v>155.0</v>
      </c>
      <c r="B184" s="26" t="s">
        <v>454</v>
      </c>
      <c r="C184" s="7" t="s">
        <v>35</v>
      </c>
      <c r="D184" s="9">
        <v>517.0</v>
      </c>
      <c r="E184" s="8" t="s">
        <v>456</v>
      </c>
      <c r="F184" s="10">
        <v>1.0</v>
      </c>
      <c r="G184" s="10">
        <v>1.0</v>
      </c>
      <c r="H184" s="9" t="str">
        <f t="shared" si="1"/>
        <v>No</v>
      </c>
      <c r="I184" s="9">
        <v>2003.0</v>
      </c>
      <c r="J184" s="9">
        <v>2003.0</v>
      </c>
      <c r="K184" s="9" t="str">
        <f t="shared" si="3"/>
        <v>No</v>
      </c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33.0" customHeight="1">
      <c r="A185" s="7">
        <v>155.0</v>
      </c>
      <c r="B185" s="26" t="s">
        <v>454</v>
      </c>
      <c r="C185" s="7" t="s">
        <v>35</v>
      </c>
      <c r="D185" s="9">
        <v>268.0</v>
      </c>
      <c r="E185" s="8" t="s">
        <v>457</v>
      </c>
      <c r="F185" s="10">
        <v>0.0</v>
      </c>
      <c r="G185" s="10">
        <v>0.0</v>
      </c>
      <c r="H185" s="9" t="str">
        <f t="shared" si="1"/>
        <v>No</v>
      </c>
      <c r="I185" s="9" t="s">
        <v>524</v>
      </c>
      <c r="J185" s="9" t="s">
        <v>524</v>
      </c>
      <c r="K185" s="9" t="str">
        <f t="shared" si="3"/>
        <v>No</v>
      </c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31.5" customHeight="1">
      <c r="A186" s="13">
        <v>155.0</v>
      </c>
      <c r="B186" s="27" t="s">
        <v>454</v>
      </c>
      <c r="C186" s="13" t="s">
        <v>35</v>
      </c>
      <c r="D186" s="15">
        <v>127.0</v>
      </c>
      <c r="E186" s="14" t="s">
        <v>458</v>
      </c>
      <c r="F186" s="16">
        <v>4.0</v>
      </c>
      <c r="G186" s="15" t="s">
        <v>388</v>
      </c>
      <c r="H186" s="15" t="str">
        <f t="shared" si="1"/>
        <v>Yes</v>
      </c>
      <c r="I186" s="15">
        <v>2003.0</v>
      </c>
      <c r="J186" s="15" t="s">
        <v>388</v>
      </c>
      <c r="K186" s="15" t="str">
        <f t="shared" si="3"/>
        <v>Yes</v>
      </c>
      <c r="L186" s="1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33.0" customHeight="1">
      <c r="A187" s="7">
        <v>155.0</v>
      </c>
      <c r="B187" s="26" t="s">
        <v>454</v>
      </c>
      <c r="C187" s="7" t="s">
        <v>35</v>
      </c>
      <c r="D187" s="9">
        <v>178.0</v>
      </c>
      <c r="E187" s="8" t="s">
        <v>460</v>
      </c>
      <c r="F187" s="10">
        <v>0.0</v>
      </c>
      <c r="G187" s="10">
        <v>0.0</v>
      </c>
      <c r="H187" s="9" t="str">
        <f t="shared" si="1"/>
        <v>No</v>
      </c>
      <c r="I187" s="9" t="s">
        <v>524</v>
      </c>
      <c r="J187" s="9" t="s">
        <v>524</v>
      </c>
      <c r="K187" s="9" t="str">
        <f t="shared" si="3"/>
        <v>No</v>
      </c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7">
        <v>155.0</v>
      </c>
      <c r="B188" s="26" t="s">
        <v>454</v>
      </c>
      <c r="C188" s="7" t="s">
        <v>35</v>
      </c>
      <c r="D188" s="9">
        <v>151.0</v>
      </c>
      <c r="E188" s="8" t="s">
        <v>462</v>
      </c>
      <c r="F188" s="10">
        <v>1.0</v>
      </c>
      <c r="G188" s="10">
        <v>1.0</v>
      </c>
      <c r="H188" s="9" t="str">
        <f t="shared" si="1"/>
        <v>No</v>
      </c>
      <c r="I188" s="9">
        <v>1995.0</v>
      </c>
      <c r="J188" s="9">
        <v>1995.0</v>
      </c>
      <c r="K188" s="9" t="str">
        <f t="shared" si="3"/>
        <v>No</v>
      </c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7">
        <v>155.0</v>
      </c>
      <c r="B189" s="26" t="s">
        <v>454</v>
      </c>
      <c r="C189" s="7" t="s">
        <v>35</v>
      </c>
      <c r="D189" s="9">
        <v>173.0</v>
      </c>
      <c r="E189" s="8" t="s">
        <v>463</v>
      </c>
      <c r="F189" s="10">
        <v>1.0</v>
      </c>
      <c r="G189" s="10">
        <v>1.0</v>
      </c>
      <c r="H189" s="9" t="str">
        <f t="shared" si="1"/>
        <v>No</v>
      </c>
      <c r="I189" s="9">
        <v>1995.0</v>
      </c>
      <c r="J189" s="9">
        <v>1995.0</v>
      </c>
      <c r="K189" s="9" t="str">
        <f t="shared" si="3"/>
        <v>No</v>
      </c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7">
        <v>155.0</v>
      </c>
      <c r="B190" s="26" t="s">
        <v>454</v>
      </c>
      <c r="C190" s="7" t="s">
        <v>35</v>
      </c>
      <c r="D190" s="9">
        <v>174.0</v>
      </c>
      <c r="E190" s="8" t="s">
        <v>464</v>
      </c>
      <c r="F190" s="10">
        <v>1.0</v>
      </c>
      <c r="G190" s="10">
        <v>1.0</v>
      </c>
      <c r="H190" s="9" t="str">
        <f t="shared" si="1"/>
        <v>No</v>
      </c>
      <c r="I190" s="9">
        <v>1995.0</v>
      </c>
      <c r="J190" s="9">
        <v>1995.0</v>
      </c>
      <c r="K190" s="9" t="str">
        <f t="shared" si="3"/>
        <v>No</v>
      </c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7">
        <v>162.0</v>
      </c>
      <c r="B191" s="8" t="s">
        <v>288</v>
      </c>
      <c r="C191" s="7" t="s">
        <v>31</v>
      </c>
      <c r="D191" s="9">
        <v>162.0</v>
      </c>
      <c r="E191" s="8" t="s">
        <v>289</v>
      </c>
      <c r="F191" s="10">
        <v>3.0</v>
      </c>
      <c r="G191" s="9">
        <v>3.0</v>
      </c>
      <c r="H191" s="9" t="str">
        <f t="shared" si="1"/>
        <v>No</v>
      </c>
      <c r="I191" s="9">
        <v>1999.0</v>
      </c>
      <c r="J191" s="9">
        <v>1999.0</v>
      </c>
      <c r="K191" s="9" t="str">
        <f t="shared" si="3"/>
        <v>No</v>
      </c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7">
        <v>162.0</v>
      </c>
      <c r="B192" s="8" t="s">
        <v>288</v>
      </c>
      <c r="C192" s="7" t="s">
        <v>31</v>
      </c>
      <c r="D192" s="9">
        <v>158.0</v>
      </c>
      <c r="E192" s="8" t="s">
        <v>290</v>
      </c>
      <c r="F192" s="10">
        <v>1.0</v>
      </c>
      <c r="G192" s="9">
        <v>1.0</v>
      </c>
      <c r="H192" s="9" t="str">
        <f t="shared" si="1"/>
        <v>No</v>
      </c>
      <c r="I192" s="9">
        <v>2007.0</v>
      </c>
      <c r="J192" s="9">
        <v>2007.0</v>
      </c>
      <c r="K192" s="9" t="str">
        <f t="shared" si="3"/>
        <v>No</v>
      </c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7">
        <v>163.0</v>
      </c>
      <c r="B193" s="8" t="s">
        <v>470</v>
      </c>
      <c r="C193" s="7" t="s">
        <v>31</v>
      </c>
      <c r="D193" s="9">
        <v>256.0</v>
      </c>
      <c r="E193" s="8" t="s">
        <v>471</v>
      </c>
      <c r="F193" s="10">
        <v>1.0</v>
      </c>
      <c r="G193" s="9">
        <v>1.0</v>
      </c>
      <c r="H193" s="9" t="str">
        <f t="shared" si="1"/>
        <v>No</v>
      </c>
      <c r="I193" s="9">
        <v>2004.0</v>
      </c>
      <c r="J193" s="9">
        <v>2004.0</v>
      </c>
      <c r="K193" s="9" t="str">
        <f t="shared" si="3"/>
        <v>No</v>
      </c>
      <c r="L193" s="9" t="s">
        <v>929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7">
        <v>163.0</v>
      </c>
      <c r="B194" s="8" t="s">
        <v>470</v>
      </c>
      <c r="C194" s="7" t="s">
        <v>31</v>
      </c>
      <c r="D194" s="9">
        <v>163.0</v>
      </c>
      <c r="E194" s="8" t="s">
        <v>472</v>
      </c>
      <c r="F194" s="10">
        <v>3.0</v>
      </c>
      <c r="G194" s="9">
        <v>3.0</v>
      </c>
      <c r="H194" s="9" t="str">
        <f t="shared" si="1"/>
        <v>No</v>
      </c>
      <c r="I194" s="9">
        <v>1998.0</v>
      </c>
      <c r="J194" s="9">
        <v>1998.0</v>
      </c>
      <c r="K194" s="9" t="str">
        <f t="shared" si="3"/>
        <v>No</v>
      </c>
      <c r="L194" s="9" t="s">
        <v>929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11">
        <v>165.0</v>
      </c>
      <c r="B195" s="8" t="s">
        <v>62</v>
      </c>
      <c r="C195" s="7" t="s">
        <v>40</v>
      </c>
      <c r="D195" s="9">
        <v>165.0</v>
      </c>
      <c r="E195" s="8" t="s">
        <v>63</v>
      </c>
      <c r="F195" s="10">
        <v>6.0</v>
      </c>
      <c r="G195" s="12">
        <v>6.0</v>
      </c>
      <c r="H195" s="9" t="str">
        <f t="shared" si="1"/>
        <v>No</v>
      </c>
      <c r="I195" s="9">
        <v>2003.0</v>
      </c>
      <c r="J195" s="12">
        <v>2003.0</v>
      </c>
      <c r="K195" s="9" t="str">
        <f t="shared" si="3"/>
        <v>No</v>
      </c>
      <c r="L195" s="9" t="s">
        <v>930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11">
        <v>165.0</v>
      </c>
      <c r="B196" s="8" t="s">
        <v>62</v>
      </c>
      <c r="C196" s="7" t="s">
        <v>40</v>
      </c>
      <c r="D196" s="9">
        <v>51.0</v>
      </c>
      <c r="E196" s="8" t="s">
        <v>64</v>
      </c>
      <c r="F196" s="10">
        <v>14.0</v>
      </c>
      <c r="G196" s="12">
        <v>14.0</v>
      </c>
      <c r="H196" s="9" t="str">
        <f t="shared" si="1"/>
        <v>No</v>
      </c>
      <c r="I196" s="9">
        <v>2001.0</v>
      </c>
      <c r="J196" s="12">
        <v>2001.0</v>
      </c>
      <c r="K196" s="9" t="str">
        <f t="shared" si="3"/>
        <v>No</v>
      </c>
      <c r="L196" s="9" t="s">
        <v>931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7">
        <v>166.0</v>
      </c>
      <c r="B197" s="8" t="s">
        <v>101</v>
      </c>
      <c r="C197" s="7" t="s">
        <v>31</v>
      </c>
      <c r="D197" s="9">
        <v>166.0</v>
      </c>
      <c r="E197" s="8" t="s">
        <v>102</v>
      </c>
      <c r="F197" s="10">
        <v>3.0</v>
      </c>
      <c r="G197" s="9">
        <v>3.0</v>
      </c>
      <c r="H197" s="9" t="str">
        <f t="shared" si="1"/>
        <v>No</v>
      </c>
      <c r="I197" s="9">
        <v>2002.0</v>
      </c>
      <c r="J197" s="9">
        <v>2002.0</v>
      </c>
      <c r="K197" s="9" t="str">
        <f t="shared" si="3"/>
        <v>No</v>
      </c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7">
        <v>166.0</v>
      </c>
      <c r="B198" s="8" t="s">
        <v>101</v>
      </c>
      <c r="C198" s="7" t="s">
        <v>31</v>
      </c>
      <c r="D198" s="9">
        <v>239.0</v>
      </c>
      <c r="E198" s="8" t="s">
        <v>103</v>
      </c>
      <c r="F198" s="10">
        <v>1.0</v>
      </c>
      <c r="G198" s="9">
        <v>1.0</v>
      </c>
      <c r="H198" s="9" t="str">
        <f t="shared" si="1"/>
        <v>No</v>
      </c>
      <c r="I198" s="9">
        <v>2018.0</v>
      </c>
      <c r="J198" s="9">
        <v>2018.0</v>
      </c>
      <c r="K198" s="9" t="str">
        <f t="shared" si="3"/>
        <v>No</v>
      </c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7">
        <v>166.0</v>
      </c>
      <c r="B199" s="8" t="s">
        <v>101</v>
      </c>
      <c r="C199" s="7" t="s">
        <v>31</v>
      </c>
      <c r="D199" s="9">
        <v>142.0</v>
      </c>
      <c r="E199" s="8" t="s">
        <v>104</v>
      </c>
      <c r="F199" s="10">
        <v>3.0</v>
      </c>
      <c r="G199" s="9">
        <v>3.0</v>
      </c>
      <c r="H199" s="9" t="str">
        <f t="shared" si="1"/>
        <v>No</v>
      </c>
      <c r="I199" s="9">
        <v>2004.0</v>
      </c>
      <c r="J199" s="9">
        <v>2004.0</v>
      </c>
      <c r="K199" s="9" t="str">
        <f t="shared" si="3"/>
        <v>No</v>
      </c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7">
        <v>167.0</v>
      </c>
      <c r="B200" s="8" t="s">
        <v>333</v>
      </c>
      <c r="C200" s="7" t="s">
        <v>31</v>
      </c>
      <c r="D200" s="9">
        <v>242.0</v>
      </c>
      <c r="E200" s="8" t="s">
        <v>334</v>
      </c>
      <c r="F200" s="10">
        <v>1.0</v>
      </c>
      <c r="G200" s="9">
        <v>1.0</v>
      </c>
      <c r="H200" s="9" t="str">
        <f t="shared" si="1"/>
        <v>No</v>
      </c>
      <c r="I200" s="9">
        <v>1996.0</v>
      </c>
      <c r="J200" s="9">
        <v>1996.0</v>
      </c>
      <c r="K200" s="9" t="str">
        <f t="shared" si="3"/>
        <v>No</v>
      </c>
      <c r="L200" s="9" t="s">
        <v>932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7">
        <v>167.0</v>
      </c>
      <c r="B201" s="8" t="s">
        <v>333</v>
      </c>
      <c r="C201" s="7" t="s">
        <v>31</v>
      </c>
      <c r="D201" s="9">
        <v>205.0</v>
      </c>
      <c r="E201" s="8" t="s">
        <v>335</v>
      </c>
      <c r="F201" s="10">
        <v>0.0</v>
      </c>
      <c r="G201" s="9">
        <v>0.0</v>
      </c>
      <c r="H201" s="9" t="str">
        <f t="shared" si="1"/>
        <v>No</v>
      </c>
      <c r="I201" s="9" t="s">
        <v>524</v>
      </c>
      <c r="J201" s="9" t="s">
        <v>524</v>
      </c>
      <c r="K201" s="9" t="str">
        <f t="shared" si="3"/>
        <v>No</v>
      </c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7">
        <v>167.0</v>
      </c>
      <c r="B202" s="8" t="s">
        <v>333</v>
      </c>
      <c r="C202" s="7" t="s">
        <v>31</v>
      </c>
      <c r="D202" s="9">
        <v>348.0</v>
      </c>
      <c r="E202" s="8" t="s">
        <v>336</v>
      </c>
      <c r="F202" s="10">
        <v>3.0</v>
      </c>
      <c r="G202" s="9">
        <v>3.0</v>
      </c>
      <c r="H202" s="9" t="str">
        <f t="shared" si="1"/>
        <v>No</v>
      </c>
      <c r="I202" s="9">
        <v>1985.0</v>
      </c>
      <c r="J202" s="9" t="s">
        <v>933</v>
      </c>
      <c r="K202" s="9" t="str">
        <f t="shared" si="3"/>
        <v>Yes</v>
      </c>
      <c r="L202" s="9" t="s">
        <v>932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7">
        <v>167.0</v>
      </c>
      <c r="B203" s="8" t="s">
        <v>333</v>
      </c>
      <c r="C203" s="7" t="s">
        <v>31</v>
      </c>
      <c r="D203" s="9">
        <v>352.0</v>
      </c>
      <c r="E203" s="8" t="s">
        <v>337</v>
      </c>
      <c r="F203" s="10">
        <v>5.0</v>
      </c>
      <c r="G203" s="9">
        <v>5.0</v>
      </c>
      <c r="H203" s="9" t="str">
        <f t="shared" si="1"/>
        <v>No</v>
      </c>
      <c r="I203" s="9">
        <v>1990.0</v>
      </c>
      <c r="J203" s="9">
        <v>1990.0</v>
      </c>
      <c r="K203" s="9" t="str">
        <f t="shared" si="3"/>
        <v>No</v>
      </c>
      <c r="L203" s="9" t="s">
        <v>932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7">
        <v>167.0</v>
      </c>
      <c r="B204" s="8" t="s">
        <v>333</v>
      </c>
      <c r="C204" s="7" t="s">
        <v>31</v>
      </c>
      <c r="D204" s="9">
        <v>167.0</v>
      </c>
      <c r="E204" s="8" t="s">
        <v>338</v>
      </c>
      <c r="F204" s="10">
        <v>1.0</v>
      </c>
      <c r="G204" s="9">
        <v>1.0</v>
      </c>
      <c r="H204" s="9" t="str">
        <f t="shared" si="1"/>
        <v>No</v>
      </c>
      <c r="I204" s="9">
        <v>2017.0</v>
      </c>
      <c r="J204" s="9">
        <v>2017.0</v>
      </c>
      <c r="K204" s="9" t="str">
        <f t="shared" si="3"/>
        <v>No</v>
      </c>
      <c r="L204" s="9" t="s">
        <v>932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7">
        <v>167.0</v>
      </c>
      <c r="B205" s="8" t="s">
        <v>333</v>
      </c>
      <c r="C205" s="7" t="s">
        <v>31</v>
      </c>
      <c r="D205" s="9">
        <v>282.0</v>
      </c>
      <c r="E205" s="8" t="s">
        <v>339</v>
      </c>
      <c r="F205" s="10">
        <v>1.0</v>
      </c>
      <c r="G205" s="9">
        <v>1.0</v>
      </c>
      <c r="H205" s="9" t="str">
        <f t="shared" si="1"/>
        <v>No</v>
      </c>
      <c r="I205" s="9">
        <v>1996.0</v>
      </c>
      <c r="J205" s="9">
        <v>1996.0</v>
      </c>
      <c r="K205" s="9" t="str">
        <f t="shared" si="3"/>
        <v>No</v>
      </c>
      <c r="L205" s="9" t="s">
        <v>932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7">
        <v>167.0</v>
      </c>
      <c r="B206" s="8" t="s">
        <v>333</v>
      </c>
      <c r="C206" s="7" t="s">
        <v>31</v>
      </c>
      <c r="D206" s="9">
        <v>369.0</v>
      </c>
      <c r="E206" s="8" t="s">
        <v>340</v>
      </c>
      <c r="F206" s="10">
        <v>6.0</v>
      </c>
      <c r="G206" s="9">
        <v>6.0</v>
      </c>
      <c r="H206" s="9" t="str">
        <f t="shared" si="1"/>
        <v>No</v>
      </c>
      <c r="I206" s="9">
        <v>1994.0</v>
      </c>
      <c r="J206" s="9">
        <v>1994.0</v>
      </c>
      <c r="K206" s="9" t="str">
        <f t="shared" si="3"/>
        <v>No</v>
      </c>
      <c r="L206" s="9" t="s">
        <v>932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7">
        <v>167.0</v>
      </c>
      <c r="B207" s="8" t="s">
        <v>333</v>
      </c>
      <c r="C207" s="7" t="s">
        <v>31</v>
      </c>
      <c r="D207" s="9">
        <v>354.0</v>
      </c>
      <c r="E207" s="8" t="s">
        <v>341</v>
      </c>
      <c r="F207" s="10">
        <v>8.0</v>
      </c>
      <c r="G207" s="9">
        <v>8.0</v>
      </c>
      <c r="H207" s="9" t="str">
        <f t="shared" si="1"/>
        <v>No</v>
      </c>
      <c r="I207" s="9">
        <v>1985.0</v>
      </c>
      <c r="J207" s="9">
        <v>1985.0</v>
      </c>
      <c r="K207" s="9" t="str">
        <f t="shared" si="3"/>
        <v>No</v>
      </c>
      <c r="L207" s="9" t="s">
        <v>932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7">
        <v>168.0</v>
      </c>
      <c r="B208" s="8" t="s">
        <v>238</v>
      </c>
      <c r="C208" s="7" t="s">
        <v>31</v>
      </c>
      <c r="D208" s="9">
        <v>168.0</v>
      </c>
      <c r="E208" s="8" t="s">
        <v>239</v>
      </c>
      <c r="F208" s="10">
        <v>3.0</v>
      </c>
      <c r="G208" s="9">
        <v>3.0</v>
      </c>
      <c r="H208" s="9" t="str">
        <f t="shared" si="1"/>
        <v>No</v>
      </c>
      <c r="I208" s="9">
        <v>2002.0</v>
      </c>
      <c r="J208" s="9">
        <v>2002.0</v>
      </c>
      <c r="K208" s="9" t="str">
        <f t="shared" si="3"/>
        <v>No</v>
      </c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7">
        <v>169.0</v>
      </c>
      <c r="B209" s="8" t="s">
        <v>364</v>
      </c>
      <c r="C209" s="7" t="s">
        <v>31</v>
      </c>
      <c r="D209" s="9">
        <v>171.0</v>
      </c>
      <c r="E209" s="8" t="s">
        <v>365</v>
      </c>
      <c r="F209" s="10">
        <v>5.0</v>
      </c>
      <c r="G209" s="9">
        <v>5.0</v>
      </c>
      <c r="H209" s="9" t="str">
        <f t="shared" si="1"/>
        <v>No</v>
      </c>
      <c r="I209" s="9">
        <v>2004.0</v>
      </c>
      <c r="J209" s="9">
        <v>2004.0</v>
      </c>
      <c r="K209" s="9" t="str">
        <f t="shared" si="3"/>
        <v>No</v>
      </c>
      <c r="L209" s="9" t="s">
        <v>932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7">
        <v>169.0</v>
      </c>
      <c r="B210" s="8" t="s">
        <v>364</v>
      </c>
      <c r="C210" s="7" t="s">
        <v>31</v>
      </c>
      <c r="D210" s="9">
        <v>169.0</v>
      </c>
      <c r="E210" s="8" t="s">
        <v>366</v>
      </c>
      <c r="F210" s="10">
        <v>4.0</v>
      </c>
      <c r="G210" s="9">
        <v>4.0</v>
      </c>
      <c r="H210" s="9" t="str">
        <f t="shared" si="1"/>
        <v>No</v>
      </c>
      <c r="I210" s="9">
        <v>2002.0</v>
      </c>
      <c r="J210" s="9">
        <v>2002.0</v>
      </c>
      <c r="K210" s="9" t="str">
        <f t="shared" si="3"/>
        <v>No</v>
      </c>
      <c r="L210" s="9" t="s">
        <v>932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7">
        <v>170.0</v>
      </c>
      <c r="B211" s="8" t="s">
        <v>397</v>
      </c>
      <c r="C211" s="7" t="s">
        <v>31</v>
      </c>
      <c r="D211" s="9">
        <v>94.0</v>
      </c>
      <c r="E211" s="8" t="s">
        <v>398</v>
      </c>
      <c r="F211" s="10">
        <v>5.0</v>
      </c>
      <c r="G211" s="9">
        <v>5.0</v>
      </c>
      <c r="H211" s="9" t="str">
        <f t="shared" si="1"/>
        <v>No</v>
      </c>
      <c r="I211" s="9">
        <v>2012.0</v>
      </c>
      <c r="J211" s="9">
        <v>2012.0</v>
      </c>
      <c r="K211" s="9" t="str">
        <f t="shared" si="3"/>
        <v>No</v>
      </c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7">
        <v>170.0</v>
      </c>
      <c r="B212" s="8" t="s">
        <v>397</v>
      </c>
      <c r="C212" s="7" t="s">
        <v>31</v>
      </c>
      <c r="D212" s="9">
        <v>216.0</v>
      </c>
      <c r="E212" s="8" t="s">
        <v>399</v>
      </c>
      <c r="F212" s="10">
        <v>3.0</v>
      </c>
      <c r="G212" s="9">
        <v>3.0</v>
      </c>
      <c r="H212" s="9" t="str">
        <f t="shared" si="1"/>
        <v>No</v>
      </c>
      <c r="I212" s="9">
        <v>2017.0</v>
      </c>
      <c r="J212" s="9">
        <v>2017.0</v>
      </c>
      <c r="K212" s="9" t="str">
        <f t="shared" si="3"/>
        <v>No</v>
      </c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7">
        <v>170.0</v>
      </c>
      <c r="B213" s="8" t="s">
        <v>397</v>
      </c>
      <c r="C213" s="7" t="s">
        <v>31</v>
      </c>
      <c r="D213" s="9">
        <v>170.0</v>
      </c>
      <c r="E213" s="8" t="s">
        <v>400</v>
      </c>
      <c r="F213" s="10">
        <v>5.0</v>
      </c>
      <c r="G213" s="9">
        <v>5.0</v>
      </c>
      <c r="H213" s="9" t="str">
        <f t="shared" si="1"/>
        <v>No</v>
      </c>
      <c r="I213" s="9">
        <v>2012.0</v>
      </c>
      <c r="J213" s="9">
        <v>2012.0</v>
      </c>
      <c r="K213" s="9" t="str">
        <f t="shared" si="3"/>
        <v>No</v>
      </c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7">
        <v>172.0</v>
      </c>
      <c r="B214" s="8" t="s">
        <v>291</v>
      </c>
      <c r="C214" s="7" t="s">
        <v>31</v>
      </c>
      <c r="D214" s="9">
        <v>238.0</v>
      </c>
      <c r="E214" s="8" t="s">
        <v>292</v>
      </c>
      <c r="F214" s="10">
        <v>1.0</v>
      </c>
      <c r="G214" s="9">
        <v>1.0</v>
      </c>
      <c r="H214" s="9" t="str">
        <f t="shared" si="1"/>
        <v>No</v>
      </c>
      <c r="I214" s="9">
        <v>1996.0</v>
      </c>
      <c r="J214" s="9">
        <v>1996.0</v>
      </c>
      <c r="K214" s="9" t="str">
        <f t="shared" si="3"/>
        <v>No</v>
      </c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7">
        <v>172.0</v>
      </c>
      <c r="B215" s="8" t="s">
        <v>291</v>
      </c>
      <c r="C215" s="7" t="s">
        <v>31</v>
      </c>
      <c r="D215" s="9">
        <v>68.0</v>
      </c>
      <c r="E215" s="8" t="s">
        <v>293</v>
      </c>
      <c r="F215" s="10">
        <v>15.0</v>
      </c>
      <c r="G215" s="9">
        <v>15.0</v>
      </c>
      <c r="H215" s="9" t="str">
        <f t="shared" si="1"/>
        <v>No</v>
      </c>
      <c r="I215" s="9">
        <v>2003.0</v>
      </c>
      <c r="J215" s="9">
        <v>2003.0</v>
      </c>
      <c r="K215" s="9" t="str">
        <f t="shared" si="3"/>
        <v>No</v>
      </c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7">
        <v>172.0</v>
      </c>
      <c r="B216" s="8" t="s">
        <v>291</v>
      </c>
      <c r="C216" s="7" t="s">
        <v>31</v>
      </c>
      <c r="D216" s="9">
        <v>172.0</v>
      </c>
      <c r="E216" s="8" t="s">
        <v>294</v>
      </c>
      <c r="F216" s="10">
        <v>6.0</v>
      </c>
      <c r="G216" s="9">
        <v>6.0</v>
      </c>
      <c r="H216" s="9" t="str">
        <f t="shared" si="1"/>
        <v>No</v>
      </c>
      <c r="I216" s="9">
        <v>2012.0</v>
      </c>
      <c r="J216" s="9">
        <v>2012.0</v>
      </c>
      <c r="K216" s="9" t="str">
        <f t="shared" si="3"/>
        <v>No</v>
      </c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7">
        <v>180.0</v>
      </c>
      <c r="B217" s="8" t="s">
        <v>24</v>
      </c>
      <c r="C217" s="7" t="s">
        <v>25</v>
      </c>
      <c r="D217" s="9">
        <v>180.0</v>
      </c>
      <c r="E217" s="8" t="s">
        <v>24</v>
      </c>
      <c r="F217" s="10">
        <v>1.0</v>
      </c>
      <c r="G217" s="9">
        <v>1.0</v>
      </c>
      <c r="H217" s="9" t="str">
        <f t="shared" si="1"/>
        <v>No</v>
      </c>
      <c r="I217" s="9">
        <v>1998.0</v>
      </c>
      <c r="J217" s="9">
        <v>1998.0</v>
      </c>
      <c r="K217" s="9" t="str">
        <f t="shared" si="3"/>
        <v>No</v>
      </c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7">
        <v>180.0</v>
      </c>
      <c r="B218" s="8" t="s">
        <v>24</v>
      </c>
      <c r="C218" s="7" t="s">
        <v>25</v>
      </c>
      <c r="D218" s="9">
        <v>208.0</v>
      </c>
      <c r="E218" s="8" t="s">
        <v>26</v>
      </c>
      <c r="F218" s="10">
        <v>2.0</v>
      </c>
      <c r="G218" s="9">
        <v>2.0</v>
      </c>
      <c r="H218" s="9" t="str">
        <f t="shared" si="1"/>
        <v>No</v>
      </c>
      <c r="I218" s="9">
        <v>1998.0</v>
      </c>
      <c r="J218" s="9">
        <v>2021.0</v>
      </c>
      <c r="K218" s="9" t="str">
        <f t="shared" si="3"/>
        <v>Yes</v>
      </c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7">
        <v>180.0</v>
      </c>
      <c r="B219" s="8" t="s">
        <v>24</v>
      </c>
      <c r="C219" s="7" t="s">
        <v>25</v>
      </c>
      <c r="D219" s="9">
        <v>287.0</v>
      </c>
      <c r="E219" s="8" t="s">
        <v>27</v>
      </c>
      <c r="F219" s="10">
        <v>1.0</v>
      </c>
      <c r="G219" s="9">
        <v>1.0</v>
      </c>
      <c r="H219" s="9" t="str">
        <f t="shared" si="1"/>
        <v>No</v>
      </c>
      <c r="I219" s="9">
        <v>2005.0</v>
      </c>
      <c r="J219" s="9">
        <v>2021.0</v>
      </c>
      <c r="K219" s="9" t="str">
        <f t="shared" si="3"/>
        <v>Yes</v>
      </c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7">
        <v>182.0</v>
      </c>
      <c r="B220" s="8" t="s">
        <v>467</v>
      </c>
      <c r="C220" s="7" t="s">
        <v>31</v>
      </c>
      <c r="D220" s="9">
        <v>146.0</v>
      </c>
      <c r="E220" s="8" t="s">
        <v>468</v>
      </c>
      <c r="F220" s="10">
        <v>1.0</v>
      </c>
      <c r="G220" s="9">
        <v>1.0</v>
      </c>
      <c r="H220" s="9" t="str">
        <f t="shared" si="1"/>
        <v>No</v>
      </c>
      <c r="I220" s="9">
        <v>2002.0</v>
      </c>
      <c r="J220" s="9">
        <v>2002.0</v>
      </c>
      <c r="K220" s="9" t="str">
        <f t="shared" si="3"/>
        <v>No</v>
      </c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7">
        <v>182.0</v>
      </c>
      <c r="B221" s="8" t="s">
        <v>467</v>
      </c>
      <c r="C221" s="7" t="s">
        <v>31</v>
      </c>
      <c r="D221" s="9">
        <v>182.0</v>
      </c>
      <c r="E221" s="8" t="s">
        <v>469</v>
      </c>
      <c r="F221" s="10">
        <v>3.0</v>
      </c>
      <c r="G221" s="9">
        <v>3.0</v>
      </c>
      <c r="H221" s="9" t="str">
        <f t="shared" si="1"/>
        <v>No</v>
      </c>
      <c r="I221" s="9">
        <v>2003.0</v>
      </c>
      <c r="J221" s="9">
        <v>2003.0</v>
      </c>
      <c r="K221" s="9" t="str">
        <f t="shared" si="3"/>
        <v>No</v>
      </c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7">
        <v>186.0</v>
      </c>
      <c r="B222" s="8" t="s">
        <v>240</v>
      </c>
      <c r="C222" s="7" t="s">
        <v>40</v>
      </c>
      <c r="D222" s="9">
        <v>54.0</v>
      </c>
      <c r="E222" s="8" t="s">
        <v>241</v>
      </c>
      <c r="F222" s="10">
        <v>5.0</v>
      </c>
      <c r="G222" s="9">
        <v>5.0</v>
      </c>
      <c r="H222" s="9" t="str">
        <f t="shared" si="1"/>
        <v>No</v>
      </c>
      <c r="I222" s="9">
        <v>2000.0</v>
      </c>
      <c r="J222" s="9">
        <v>2020.0</v>
      </c>
      <c r="K222" s="9" t="str">
        <f t="shared" si="3"/>
        <v>Yes</v>
      </c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7">
        <v>186.0</v>
      </c>
      <c r="B223" s="8" t="s">
        <v>240</v>
      </c>
      <c r="C223" s="7" t="s">
        <v>40</v>
      </c>
      <c r="D223" s="9">
        <v>186.0</v>
      </c>
      <c r="E223" s="8" t="s">
        <v>242</v>
      </c>
      <c r="F223" s="10">
        <v>4.0</v>
      </c>
      <c r="G223" s="9">
        <v>4.0</v>
      </c>
      <c r="H223" s="9" t="str">
        <f t="shared" si="1"/>
        <v>No</v>
      </c>
      <c r="I223" s="9">
        <v>2006.0</v>
      </c>
      <c r="J223" s="9">
        <v>2006.0</v>
      </c>
      <c r="K223" s="9" t="str">
        <f t="shared" si="3"/>
        <v>No</v>
      </c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7">
        <v>186.0</v>
      </c>
      <c r="B224" s="8" t="s">
        <v>240</v>
      </c>
      <c r="C224" s="7" t="s">
        <v>40</v>
      </c>
      <c r="D224" s="9">
        <v>201.0</v>
      </c>
      <c r="E224" s="8" t="s">
        <v>243</v>
      </c>
      <c r="F224" s="10">
        <v>1.0</v>
      </c>
      <c r="G224" s="9">
        <v>1.0</v>
      </c>
      <c r="H224" s="9" t="str">
        <f t="shared" si="1"/>
        <v>No</v>
      </c>
      <c r="I224" s="9">
        <v>2008.0</v>
      </c>
      <c r="J224" s="9">
        <v>2008.0</v>
      </c>
      <c r="K224" s="9" t="str">
        <f t="shared" si="3"/>
        <v>No</v>
      </c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7">
        <v>186.0</v>
      </c>
      <c r="B225" s="8" t="s">
        <v>240</v>
      </c>
      <c r="C225" s="7" t="s">
        <v>40</v>
      </c>
      <c r="D225" s="9">
        <v>143.0</v>
      </c>
      <c r="E225" s="8" t="s">
        <v>244</v>
      </c>
      <c r="F225" s="10">
        <v>0.0</v>
      </c>
      <c r="G225" s="9">
        <v>0.0</v>
      </c>
      <c r="H225" s="9" t="str">
        <f t="shared" si="1"/>
        <v>No</v>
      </c>
      <c r="I225" s="9" t="s">
        <v>524</v>
      </c>
      <c r="J225" s="82" t="s">
        <v>524</v>
      </c>
      <c r="K225" s="9" t="str">
        <f t="shared" si="3"/>
        <v>No</v>
      </c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13">
        <v>194.0</v>
      </c>
      <c r="B226" s="14" t="s">
        <v>310</v>
      </c>
      <c r="C226" s="13" t="s">
        <v>31</v>
      </c>
      <c r="D226" s="15">
        <v>194.0</v>
      </c>
      <c r="E226" s="14" t="s">
        <v>311</v>
      </c>
      <c r="F226" s="16">
        <v>3.0</v>
      </c>
      <c r="G226" s="15">
        <v>3.0</v>
      </c>
      <c r="H226" s="15" t="str">
        <f t="shared" si="1"/>
        <v>No</v>
      </c>
      <c r="I226" s="15">
        <v>1991.0</v>
      </c>
      <c r="J226" s="15">
        <v>1991.0</v>
      </c>
      <c r="K226" s="15" t="str">
        <f t="shared" si="3"/>
        <v>No</v>
      </c>
      <c r="L226" s="15" t="s">
        <v>934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7">
        <v>194.0</v>
      </c>
      <c r="B227" s="8" t="s">
        <v>310</v>
      </c>
      <c r="C227" s="7" t="s">
        <v>31</v>
      </c>
      <c r="D227" s="9">
        <v>315.0</v>
      </c>
      <c r="E227" s="8" t="s">
        <v>312</v>
      </c>
      <c r="F227" s="10">
        <v>2.0</v>
      </c>
      <c r="G227" s="9">
        <v>2.0</v>
      </c>
      <c r="H227" s="9" t="str">
        <f t="shared" si="1"/>
        <v>No</v>
      </c>
      <c r="I227" s="9">
        <v>1999.0</v>
      </c>
      <c r="J227" s="9">
        <v>1999.0</v>
      </c>
      <c r="K227" s="9" t="str">
        <f t="shared" si="3"/>
        <v>No</v>
      </c>
      <c r="L227" s="9" t="s">
        <v>934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7">
        <v>197.0</v>
      </c>
      <c r="B228" s="8" t="s">
        <v>151</v>
      </c>
      <c r="C228" s="7" t="s">
        <v>25</v>
      </c>
      <c r="D228" s="9">
        <v>202.0</v>
      </c>
      <c r="E228" s="8" t="s">
        <v>152</v>
      </c>
      <c r="F228" s="10">
        <v>1.0</v>
      </c>
      <c r="G228" s="9">
        <v>1.0</v>
      </c>
      <c r="H228" s="9" t="str">
        <f t="shared" si="1"/>
        <v>No</v>
      </c>
      <c r="I228" s="9">
        <v>2003.0</v>
      </c>
      <c r="J228" s="9">
        <v>2003.0</v>
      </c>
      <c r="K228" s="9" t="str">
        <f t="shared" si="3"/>
        <v>No</v>
      </c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7">
        <v>197.0</v>
      </c>
      <c r="B229" s="8" t="s">
        <v>151</v>
      </c>
      <c r="C229" s="7" t="s">
        <v>25</v>
      </c>
      <c r="D229" s="9">
        <v>197.0</v>
      </c>
      <c r="E229" s="8" t="s">
        <v>153</v>
      </c>
      <c r="F229" s="10">
        <v>2.0</v>
      </c>
      <c r="G229" s="9">
        <v>2.0</v>
      </c>
      <c r="H229" s="9" t="str">
        <f t="shared" si="1"/>
        <v>No</v>
      </c>
      <c r="I229" s="9">
        <v>2006.0</v>
      </c>
      <c r="J229" s="9">
        <v>2006.0</v>
      </c>
      <c r="K229" s="9" t="str">
        <f t="shared" si="3"/>
        <v>No</v>
      </c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7">
        <v>221.0</v>
      </c>
      <c r="B230" s="8" t="s">
        <v>390</v>
      </c>
      <c r="C230" s="7" t="s">
        <v>31</v>
      </c>
      <c r="D230" s="9">
        <v>221.0</v>
      </c>
      <c r="E230" s="8" t="s">
        <v>391</v>
      </c>
      <c r="F230" s="10">
        <v>11.0</v>
      </c>
      <c r="G230" s="9">
        <v>0.0</v>
      </c>
      <c r="H230" s="9" t="str">
        <f t="shared" si="1"/>
        <v>Yes</v>
      </c>
      <c r="I230" s="9">
        <v>1990.0</v>
      </c>
      <c r="J230" s="9" t="s">
        <v>935</v>
      </c>
      <c r="K230" s="9" t="str">
        <f t="shared" si="3"/>
        <v>Yes</v>
      </c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7">
        <v>221.0</v>
      </c>
      <c r="B231" s="8" t="s">
        <v>390</v>
      </c>
      <c r="C231" s="7" t="s">
        <v>31</v>
      </c>
      <c r="D231" s="9">
        <v>333.0</v>
      </c>
      <c r="E231" s="8" t="s">
        <v>392</v>
      </c>
      <c r="F231" s="10">
        <v>1.0</v>
      </c>
      <c r="G231" s="9">
        <v>1.0</v>
      </c>
      <c r="H231" s="9" t="str">
        <f t="shared" si="1"/>
        <v>No</v>
      </c>
      <c r="I231" s="9">
        <v>1985.0</v>
      </c>
      <c r="J231" s="9">
        <v>1985.0</v>
      </c>
      <c r="K231" s="9" t="str">
        <f t="shared" si="3"/>
        <v>No</v>
      </c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7">
        <v>234.0</v>
      </c>
      <c r="B232" s="8" t="s">
        <v>404</v>
      </c>
      <c r="C232" s="7" t="s">
        <v>31</v>
      </c>
      <c r="D232" s="9">
        <v>234.0</v>
      </c>
      <c r="E232" s="8" t="s">
        <v>405</v>
      </c>
      <c r="F232" s="10">
        <v>5.0</v>
      </c>
      <c r="G232" s="9">
        <v>5.0</v>
      </c>
      <c r="H232" s="9" t="str">
        <f t="shared" si="1"/>
        <v>No</v>
      </c>
      <c r="I232" s="9">
        <v>1999.0</v>
      </c>
      <c r="J232" s="9">
        <v>1999.0</v>
      </c>
      <c r="K232" s="9" t="str">
        <f t="shared" si="3"/>
        <v>No</v>
      </c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7">
        <v>241.0</v>
      </c>
      <c r="B233" s="8" t="s">
        <v>199</v>
      </c>
      <c r="C233" s="7" t="s">
        <v>35</v>
      </c>
      <c r="D233" s="9">
        <v>277.0</v>
      </c>
      <c r="E233" s="8" t="s">
        <v>200</v>
      </c>
      <c r="F233" s="10">
        <v>1.0</v>
      </c>
      <c r="G233" s="9">
        <v>1.0</v>
      </c>
      <c r="H233" s="9" t="str">
        <f t="shared" si="1"/>
        <v>No</v>
      </c>
      <c r="I233" s="9">
        <v>2000.0</v>
      </c>
      <c r="J233" s="9">
        <v>2000.0</v>
      </c>
      <c r="K233" s="9" t="str">
        <f t="shared" si="3"/>
        <v>No</v>
      </c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13">
        <v>241.0</v>
      </c>
      <c r="B234" s="14" t="s">
        <v>199</v>
      </c>
      <c r="C234" s="13" t="s">
        <v>35</v>
      </c>
      <c r="D234" s="15">
        <v>204.0</v>
      </c>
      <c r="E234" s="14" t="s">
        <v>201</v>
      </c>
      <c r="F234" s="16">
        <v>2.0</v>
      </c>
      <c r="G234" s="15" t="s">
        <v>202</v>
      </c>
      <c r="H234" s="15" t="str">
        <f t="shared" si="1"/>
        <v>Yes</v>
      </c>
      <c r="I234" s="15">
        <v>1980.0</v>
      </c>
      <c r="J234" s="15" t="s">
        <v>202</v>
      </c>
      <c r="K234" s="15" t="str">
        <f t="shared" si="3"/>
        <v>Yes</v>
      </c>
      <c r="L234" s="1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7">
        <v>241.0</v>
      </c>
      <c r="B235" s="8" t="s">
        <v>199</v>
      </c>
      <c r="C235" s="7" t="s">
        <v>35</v>
      </c>
      <c r="D235" s="9">
        <v>241.0</v>
      </c>
      <c r="E235" s="8" t="s">
        <v>204</v>
      </c>
      <c r="F235" s="10">
        <v>2.0</v>
      </c>
      <c r="G235" s="9">
        <v>2.0</v>
      </c>
      <c r="H235" s="9" t="str">
        <f t="shared" si="1"/>
        <v>No</v>
      </c>
      <c r="I235" s="9">
        <v>1980.0</v>
      </c>
      <c r="J235" s="9">
        <v>2020.0</v>
      </c>
      <c r="K235" s="9" t="str">
        <f t="shared" si="3"/>
        <v>Yes</v>
      </c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7">
        <v>241.0</v>
      </c>
      <c r="B236" s="8" t="s">
        <v>199</v>
      </c>
      <c r="C236" s="7" t="s">
        <v>35</v>
      </c>
      <c r="D236" s="9">
        <v>343.0</v>
      </c>
      <c r="E236" s="8" t="s">
        <v>205</v>
      </c>
      <c r="F236" s="10">
        <v>1.0</v>
      </c>
      <c r="G236" s="9">
        <v>1.0</v>
      </c>
      <c r="H236" s="9" t="str">
        <f t="shared" si="1"/>
        <v>No</v>
      </c>
      <c r="I236" s="9">
        <v>2008.0</v>
      </c>
      <c r="J236" s="9">
        <v>2008.0</v>
      </c>
      <c r="K236" s="9" t="str">
        <f t="shared" si="3"/>
        <v>No</v>
      </c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7">
        <v>241.0</v>
      </c>
      <c r="B237" s="8" t="s">
        <v>199</v>
      </c>
      <c r="C237" s="7" t="s">
        <v>35</v>
      </c>
      <c r="D237" s="9">
        <v>355.0</v>
      </c>
      <c r="E237" s="8" t="s">
        <v>206</v>
      </c>
      <c r="F237" s="10">
        <v>1.0</v>
      </c>
      <c r="G237" s="9">
        <v>1.0</v>
      </c>
      <c r="H237" s="9" t="str">
        <f t="shared" si="1"/>
        <v>No</v>
      </c>
      <c r="I237" s="9">
        <v>2008.0</v>
      </c>
      <c r="J237" s="9">
        <v>2008.0</v>
      </c>
      <c r="K237" s="9" t="str">
        <f t="shared" si="3"/>
        <v>No</v>
      </c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7">
        <v>243.0</v>
      </c>
      <c r="B238" s="8" t="s">
        <v>68</v>
      </c>
      <c r="C238" s="7" t="s">
        <v>31</v>
      </c>
      <c r="D238" s="9">
        <v>243.0</v>
      </c>
      <c r="E238" s="8" t="s">
        <v>69</v>
      </c>
      <c r="F238" s="10">
        <v>8.0</v>
      </c>
      <c r="G238" s="9">
        <v>8.0</v>
      </c>
      <c r="H238" s="9" t="str">
        <f t="shared" si="1"/>
        <v>No</v>
      </c>
      <c r="I238" s="9">
        <v>2012.0</v>
      </c>
      <c r="J238" s="9">
        <v>2020.0</v>
      </c>
      <c r="K238" s="9" t="str">
        <f t="shared" si="3"/>
        <v>Yes</v>
      </c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7">
        <v>243.0</v>
      </c>
      <c r="B239" s="8" t="s">
        <v>68</v>
      </c>
      <c r="C239" s="7" t="s">
        <v>31</v>
      </c>
      <c r="D239" s="9">
        <v>271.0</v>
      </c>
      <c r="E239" s="8" t="s">
        <v>70</v>
      </c>
      <c r="F239" s="10">
        <v>7.0</v>
      </c>
      <c r="G239" s="9">
        <v>7.0</v>
      </c>
      <c r="H239" s="9" t="str">
        <f t="shared" si="1"/>
        <v>No</v>
      </c>
      <c r="I239" s="9">
        <v>2012.0</v>
      </c>
      <c r="J239" s="9">
        <v>2012.0</v>
      </c>
      <c r="K239" s="9" t="str">
        <f t="shared" si="3"/>
        <v>No</v>
      </c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7">
        <v>252.0</v>
      </c>
      <c r="B240" s="8" t="s">
        <v>261</v>
      </c>
      <c r="C240" s="7" t="s">
        <v>31</v>
      </c>
      <c r="D240" s="9">
        <v>325.0</v>
      </c>
      <c r="E240" s="8" t="s">
        <v>262</v>
      </c>
      <c r="F240" s="10">
        <v>2.0</v>
      </c>
      <c r="G240" s="9">
        <v>2.0</v>
      </c>
      <c r="H240" s="9" t="str">
        <f t="shared" si="1"/>
        <v>No</v>
      </c>
      <c r="I240" s="9">
        <v>1985.0</v>
      </c>
      <c r="J240" s="9">
        <v>2019.0</v>
      </c>
      <c r="K240" s="9" t="str">
        <f t="shared" si="3"/>
        <v>Yes</v>
      </c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7">
        <v>252.0</v>
      </c>
      <c r="B241" s="8" t="s">
        <v>261</v>
      </c>
      <c r="C241" s="7" t="s">
        <v>31</v>
      </c>
      <c r="D241" s="9">
        <v>252.0</v>
      </c>
      <c r="E241" s="8" t="s">
        <v>263</v>
      </c>
      <c r="F241" s="10">
        <v>5.0</v>
      </c>
      <c r="G241" s="9">
        <v>5.0</v>
      </c>
      <c r="H241" s="9" t="str">
        <f t="shared" si="1"/>
        <v>No</v>
      </c>
      <c r="I241" s="9">
        <v>1998.0</v>
      </c>
      <c r="J241" s="9">
        <v>1998.0</v>
      </c>
      <c r="K241" s="9" t="str">
        <f t="shared" si="3"/>
        <v>No</v>
      </c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11">
        <v>261.0</v>
      </c>
      <c r="B242" s="22" t="s">
        <v>423</v>
      </c>
      <c r="C242" s="11" t="s">
        <v>31</v>
      </c>
      <c r="D242" s="12">
        <v>207.0</v>
      </c>
      <c r="E242" s="22" t="s">
        <v>424</v>
      </c>
      <c r="F242" s="23">
        <v>10.0</v>
      </c>
      <c r="G242" s="12">
        <v>10.0</v>
      </c>
      <c r="H242" s="12" t="str">
        <f t="shared" si="1"/>
        <v>No</v>
      </c>
      <c r="I242" s="12">
        <v>1984.0</v>
      </c>
      <c r="J242" s="12">
        <v>1984.0</v>
      </c>
      <c r="K242" s="12" t="str">
        <f t="shared" si="3"/>
        <v>No</v>
      </c>
      <c r="L242" s="12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4.25" customHeight="1">
      <c r="A243" s="7">
        <v>261.0</v>
      </c>
      <c r="B243" s="8" t="s">
        <v>423</v>
      </c>
      <c r="C243" s="7" t="s">
        <v>31</v>
      </c>
      <c r="D243" s="9">
        <v>276.0</v>
      </c>
      <c r="E243" s="8" t="s">
        <v>425</v>
      </c>
      <c r="F243" s="10">
        <v>4.0</v>
      </c>
      <c r="G243" s="9">
        <v>4.0</v>
      </c>
      <c r="H243" s="9" t="str">
        <f t="shared" si="1"/>
        <v>No</v>
      </c>
      <c r="I243" s="9">
        <v>1996.0</v>
      </c>
      <c r="J243" s="9">
        <v>2020.0</v>
      </c>
      <c r="K243" s="9" t="str">
        <f t="shared" si="3"/>
        <v>Yes</v>
      </c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7">
        <v>261.0</v>
      </c>
      <c r="B244" s="8" t="s">
        <v>423</v>
      </c>
      <c r="C244" s="7" t="s">
        <v>31</v>
      </c>
      <c r="D244" s="9">
        <v>240.0</v>
      </c>
      <c r="E244" s="8" t="s">
        <v>426</v>
      </c>
      <c r="F244" s="10">
        <v>4.0</v>
      </c>
      <c r="G244" s="9">
        <v>4.0</v>
      </c>
      <c r="H244" s="9" t="str">
        <f t="shared" si="1"/>
        <v>No</v>
      </c>
      <c r="I244" s="9">
        <v>2008.0</v>
      </c>
      <c r="J244" s="9">
        <v>2008.0</v>
      </c>
      <c r="K244" s="9" t="str">
        <f t="shared" si="3"/>
        <v>No</v>
      </c>
      <c r="L244" s="9" t="s">
        <v>936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7">
        <v>261.0</v>
      </c>
      <c r="B245" s="8" t="s">
        <v>423</v>
      </c>
      <c r="C245" s="7" t="s">
        <v>31</v>
      </c>
      <c r="D245" s="9">
        <v>261.0</v>
      </c>
      <c r="E245" s="8" t="s">
        <v>427</v>
      </c>
      <c r="F245" s="10">
        <v>13.0</v>
      </c>
      <c r="G245" s="9">
        <v>13.0</v>
      </c>
      <c r="H245" s="9" t="str">
        <f t="shared" si="1"/>
        <v>No</v>
      </c>
      <c r="I245" s="9">
        <v>2008.0</v>
      </c>
      <c r="J245" s="9">
        <v>2008.0</v>
      </c>
      <c r="K245" s="9" t="str">
        <f t="shared" si="3"/>
        <v>No</v>
      </c>
      <c r="L245" s="9" t="s">
        <v>936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7">
        <v>267.0</v>
      </c>
      <c r="B246" s="8" t="s">
        <v>283</v>
      </c>
      <c r="C246" s="7" t="s">
        <v>25</v>
      </c>
      <c r="D246" s="9">
        <v>120.0</v>
      </c>
      <c r="E246" s="8" t="s">
        <v>284</v>
      </c>
      <c r="F246" s="10">
        <v>7.0</v>
      </c>
      <c r="G246" s="9">
        <v>7.0</v>
      </c>
      <c r="H246" s="9" t="str">
        <f t="shared" si="1"/>
        <v>No</v>
      </c>
      <c r="I246" s="9">
        <v>2005.0</v>
      </c>
      <c r="J246" s="9">
        <v>2020.0</v>
      </c>
      <c r="K246" s="9" t="str">
        <f t="shared" si="3"/>
        <v>Yes</v>
      </c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7">
        <v>267.0</v>
      </c>
      <c r="B247" s="8" t="s">
        <v>283</v>
      </c>
      <c r="C247" s="7" t="s">
        <v>25</v>
      </c>
      <c r="D247" s="9">
        <v>267.0</v>
      </c>
      <c r="E247" s="8" t="s">
        <v>285</v>
      </c>
      <c r="F247" s="10">
        <v>5.0</v>
      </c>
      <c r="G247" s="9">
        <v>5.0</v>
      </c>
      <c r="H247" s="9" t="str">
        <f t="shared" si="1"/>
        <v>No</v>
      </c>
      <c r="I247" s="9">
        <v>2005.0</v>
      </c>
      <c r="J247" s="9">
        <v>2020.0</v>
      </c>
      <c r="K247" s="9" t="str">
        <f t="shared" si="3"/>
        <v>Yes</v>
      </c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7">
        <v>280.0</v>
      </c>
      <c r="B248" s="8" t="s">
        <v>353</v>
      </c>
      <c r="C248" s="7" t="s">
        <v>25</v>
      </c>
      <c r="D248" s="9">
        <v>11.0</v>
      </c>
      <c r="E248" s="8" t="s">
        <v>354</v>
      </c>
      <c r="F248" s="10">
        <v>0.0</v>
      </c>
      <c r="G248" s="9">
        <v>0.0</v>
      </c>
      <c r="H248" s="9" t="str">
        <f t="shared" si="1"/>
        <v>No</v>
      </c>
      <c r="I248" s="9" t="s">
        <v>524</v>
      </c>
      <c r="J248" s="9" t="s">
        <v>524</v>
      </c>
      <c r="K248" s="9" t="str">
        <f t="shared" si="3"/>
        <v>No</v>
      </c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7">
        <v>280.0</v>
      </c>
      <c r="B249" s="8" t="s">
        <v>353</v>
      </c>
      <c r="C249" s="7" t="s">
        <v>25</v>
      </c>
      <c r="D249" s="9">
        <v>280.0</v>
      </c>
      <c r="E249" s="8" t="s">
        <v>355</v>
      </c>
      <c r="F249" s="10">
        <v>7.0</v>
      </c>
      <c r="G249" s="9">
        <v>7.0</v>
      </c>
      <c r="H249" s="9" t="str">
        <f t="shared" si="1"/>
        <v>No</v>
      </c>
      <c r="I249" s="9">
        <v>2002.0</v>
      </c>
      <c r="J249" s="9">
        <v>2002.0</v>
      </c>
      <c r="K249" s="9" t="str">
        <f t="shared" si="3"/>
        <v>No</v>
      </c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18">
        <v>308.0</v>
      </c>
      <c r="B250" s="8" t="s">
        <v>113</v>
      </c>
      <c r="C250" s="7" t="s">
        <v>25</v>
      </c>
      <c r="D250" s="9">
        <v>233.0</v>
      </c>
      <c r="E250" s="8" t="s">
        <v>114</v>
      </c>
      <c r="F250" s="10">
        <v>1.0</v>
      </c>
      <c r="G250" s="19">
        <v>1.0</v>
      </c>
      <c r="H250" s="9" t="str">
        <f t="shared" si="1"/>
        <v>No</v>
      </c>
      <c r="I250" s="9">
        <v>1984.0</v>
      </c>
      <c r="J250" s="19">
        <v>1984.0</v>
      </c>
      <c r="K250" s="9" t="str">
        <f t="shared" si="3"/>
        <v>No</v>
      </c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18">
        <v>308.0</v>
      </c>
      <c r="B251" s="8" t="s">
        <v>113</v>
      </c>
      <c r="C251" s="7" t="s">
        <v>25</v>
      </c>
      <c r="D251" s="9">
        <v>307.0</v>
      </c>
      <c r="E251" s="8" t="s">
        <v>115</v>
      </c>
      <c r="F251" s="10">
        <v>4.0</v>
      </c>
      <c r="G251" s="19">
        <v>4.0</v>
      </c>
      <c r="H251" s="9" t="str">
        <f t="shared" si="1"/>
        <v>No</v>
      </c>
      <c r="I251" s="9">
        <v>2018.0</v>
      </c>
      <c r="J251" s="19">
        <v>2018.0</v>
      </c>
      <c r="K251" s="9" t="str">
        <f t="shared" si="3"/>
        <v>No</v>
      </c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18">
        <v>308.0</v>
      </c>
      <c r="B252" s="8" t="s">
        <v>113</v>
      </c>
      <c r="C252" s="7" t="s">
        <v>25</v>
      </c>
      <c r="D252" s="9">
        <v>308.0</v>
      </c>
      <c r="E252" s="8" t="s">
        <v>116</v>
      </c>
      <c r="F252" s="10">
        <v>8.0</v>
      </c>
      <c r="G252" s="19">
        <v>8.0</v>
      </c>
      <c r="H252" s="9" t="str">
        <f t="shared" si="1"/>
        <v>No</v>
      </c>
      <c r="I252" s="9">
        <v>1997.0</v>
      </c>
      <c r="J252" s="19">
        <v>1997.0</v>
      </c>
      <c r="K252" s="9" t="str">
        <f t="shared" si="3"/>
        <v>No</v>
      </c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18">
        <v>308.0</v>
      </c>
      <c r="B253" s="8" t="s">
        <v>113</v>
      </c>
      <c r="C253" s="7" t="s">
        <v>25</v>
      </c>
      <c r="D253" s="9">
        <v>335.0</v>
      </c>
      <c r="E253" s="8" t="s">
        <v>117</v>
      </c>
      <c r="F253" s="10">
        <v>9.0</v>
      </c>
      <c r="G253" s="19">
        <v>9.0</v>
      </c>
      <c r="H253" s="9" t="str">
        <f t="shared" si="1"/>
        <v>No</v>
      </c>
      <c r="I253" s="9">
        <v>1996.0</v>
      </c>
      <c r="J253" s="19">
        <v>1996.0</v>
      </c>
      <c r="K253" s="9" t="str">
        <f t="shared" si="3"/>
        <v>No</v>
      </c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18">
        <v>308.0</v>
      </c>
      <c r="B254" s="8" t="s">
        <v>113</v>
      </c>
      <c r="C254" s="7" t="s">
        <v>25</v>
      </c>
      <c r="D254" s="9">
        <v>336.0</v>
      </c>
      <c r="E254" s="8" t="s">
        <v>118</v>
      </c>
      <c r="F254" s="10">
        <v>3.0</v>
      </c>
      <c r="G254" s="19">
        <v>4.0</v>
      </c>
      <c r="H254" s="9" t="str">
        <f t="shared" si="1"/>
        <v>Yes</v>
      </c>
      <c r="I254" s="9">
        <v>1996.0</v>
      </c>
      <c r="J254" s="19">
        <v>2018.0</v>
      </c>
      <c r="K254" s="9" t="str">
        <f t="shared" si="3"/>
        <v>Yes</v>
      </c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18">
        <v>308.0</v>
      </c>
      <c r="B255" s="8" t="s">
        <v>113</v>
      </c>
      <c r="C255" s="7" t="s">
        <v>25</v>
      </c>
      <c r="D255" s="9">
        <v>236.0</v>
      </c>
      <c r="E255" s="8" t="s">
        <v>119</v>
      </c>
      <c r="F255" s="10">
        <v>1.0</v>
      </c>
      <c r="G255" s="19">
        <v>1.0</v>
      </c>
      <c r="H255" s="9" t="str">
        <f t="shared" si="1"/>
        <v>No</v>
      </c>
      <c r="I255" s="9">
        <v>1992.0</v>
      </c>
      <c r="J255" s="19">
        <v>1992.0</v>
      </c>
      <c r="K255" s="9" t="str">
        <f t="shared" si="3"/>
        <v>No</v>
      </c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18">
        <v>308.0</v>
      </c>
      <c r="B256" s="8" t="s">
        <v>113</v>
      </c>
      <c r="C256" s="7" t="s">
        <v>25</v>
      </c>
      <c r="D256" s="9">
        <v>223.0</v>
      </c>
      <c r="E256" s="8" t="s">
        <v>120</v>
      </c>
      <c r="F256" s="10">
        <v>2.0</v>
      </c>
      <c r="G256" s="19">
        <v>2.0</v>
      </c>
      <c r="H256" s="9" t="str">
        <f t="shared" si="1"/>
        <v>No</v>
      </c>
      <c r="I256" s="9">
        <v>1996.0</v>
      </c>
      <c r="J256" s="19">
        <v>1996.0</v>
      </c>
      <c r="K256" s="9" t="str">
        <f t="shared" si="3"/>
        <v>No</v>
      </c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13">
        <v>309.0</v>
      </c>
      <c r="B257" s="14" t="s">
        <v>154</v>
      </c>
      <c r="C257" s="13" t="s">
        <v>35</v>
      </c>
      <c r="D257" s="15">
        <v>309.0</v>
      </c>
      <c r="E257" s="14" t="s">
        <v>155</v>
      </c>
      <c r="F257" s="16"/>
      <c r="G257" s="15"/>
      <c r="H257" s="15" t="str">
        <f t="shared" si="1"/>
        <v>No</v>
      </c>
      <c r="I257" s="15"/>
      <c r="J257" s="15"/>
      <c r="K257" s="15" t="str">
        <f t="shared" si="3"/>
        <v>No</v>
      </c>
      <c r="L257" s="1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13">
        <v>309.0</v>
      </c>
      <c r="B258" s="14" t="s">
        <v>154</v>
      </c>
      <c r="C258" s="13" t="s">
        <v>35</v>
      </c>
      <c r="D258" s="15">
        <v>293.0</v>
      </c>
      <c r="E258" s="14" t="s">
        <v>156</v>
      </c>
      <c r="F258" s="16"/>
      <c r="G258" s="15"/>
      <c r="H258" s="15" t="str">
        <f t="shared" si="1"/>
        <v>No</v>
      </c>
      <c r="I258" s="15"/>
      <c r="J258" s="15"/>
      <c r="K258" s="15" t="str">
        <f t="shared" si="3"/>
        <v>No</v>
      </c>
      <c r="L258" s="1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13">
        <v>309.0</v>
      </c>
      <c r="B259" s="14" t="s">
        <v>154</v>
      </c>
      <c r="C259" s="13" t="s">
        <v>35</v>
      </c>
      <c r="D259" s="15">
        <v>523.0</v>
      </c>
      <c r="E259" s="14" t="s">
        <v>157</v>
      </c>
      <c r="F259" s="16"/>
      <c r="G259" s="15"/>
      <c r="H259" s="15" t="str">
        <f t="shared" si="1"/>
        <v>No</v>
      </c>
      <c r="I259" s="15"/>
      <c r="J259" s="15"/>
      <c r="K259" s="15" t="str">
        <f t="shared" si="3"/>
        <v>No</v>
      </c>
      <c r="L259" s="1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13">
        <v>309.0</v>
      </c>
      <c r="B260" s="14" t="s">
        <v>154</v>
      </c>
      <c r="C260" s="13" t="s">
        <v>35</v>
      </c>
      <c r="D260" s="15">
        <v>330.0</v>
      </c>
      <c r="E260" s="14" t="s">
        <v>158</v>
      </c>
      <c r="F260" s="16"/>
      <c r="G260" s="15"/>
      <c r="H260" s="15" t="str">
        <f t="shared" si="1"/>
        <v>No</v>
      </c>
      <c r="I260" s="15"/>
      <c r="J260" s="15"/>
      <c r="K260" s="15" t="str">
        <f t="shared" si="3"/>
        <v>No</v>
      </c>
      <c r="L260" s="1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13">
        <v>309.0</v>
      </c>
      <c r="B261" s="14" t="s">
        <v>154</v>
      </c>
      <c r="C261" s="13" t="s">
        <v>35</v>
      </c>
      <c r="D261" s="15">
        <v>331.0</v>
      </c>
      <c r="E261" s="14" t="s">
        <v>159</v>
      </c>
      <c r="F261" s="16"/>
      <c r="G261" s="15"/>
      <c r="H261" s="15" t="str">
        <f t="shared" si="1"/>
        <v>No</v>
      </c>
      <c r="I261" s="15"/>
      <c r="J261" s="15"/>
      <c r="K261" s="15" t="str">
        <f t="shared" si="3"/>
        <v>No</v>
      </c>
      <c r="L261" s="1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7">
        <v>337.0</v>
      </c>
      <c r="B262" s="8" t="s">
        <v>251</v>
      </c>
      <c r="C262" s="7" t="s">
        <v>35</v>
      </c>
      <c r="D262" s="9">
        <v>264.0</v>
      </c>
      <c r="E262" s="8" t="s">
        <v>252</v>
      </c>
      <c r="F262" s="10">
        <v>2.0</v>
      </c>
      <c r="G262" s="9">
        <v>2.0</v>
      </c>
      <c r="H262" s="9" t="str">
        <f t="shared" si="1"/>
        <v>No</v>
      </c>
      <c r="I262" s="9">
        <v>1999.0</v>
      </c>
      <c r="J262" s="9">
        <v>2020.0</v>
      </c>
      <c r="K262" s="9" t="str">
        <f t="shared" si="3"/>
        <v>Yes</v>
      </c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7">
        <v>337.0</v>
      </c>
      <c r="B263" s="8" t="s">
        <v>251</v>
      </c>
      <c r="C263" s="7" t="s">
        <v>35</v>
      </c>
      <c r="D263" s="9">
        <v>286.0</v>
      </c>
      <c r="E263" s="8" t="s">
        <v>253</v>
      </c>
      <c r="F263" s="10">
        <v>3.0</v>
      </c>
      <c r="G263" s="9">
        <v>3.0</v>
      </c>
      <c r="H263" s="9" t="str">
        <f t="shared" si="1"/>
        <v>No</v>
      </c>
      <c r="I263" s="9">
        <v>2017.0</v>
      </c>
      <c r="J263" s="9">
        <v>2017.0</v>
      </c>
      <c r="K263" s="9" t="str">
        <f t="shared" si="3"/>
        <v>No</v>
      </c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7">
        <v>337.0</v>
      </c>
      <c r="B264" s="8" t="s">
        <v>251</v>
      </c>
      <c r="C264" s="7" t="s">
        <v>35</v>
      </c>
      <c r="D264" s="9">
        <v>1.0</v>
      </c>
      <c r="E264" s="8" t="s">
        <v>254</v>
      </c>
      <c r="F264" s="10">
        <v>8.0</v>
      </c>
      <c r="G264" s="9">
        <v>8.0</v>
      </c>
      <c r="H264" s="9" t="str">
        <f t="shared" si="1"/>
        <v>No</v>
      </c>
      <c r="I264" s="9">
        <v>2007.0</v>
      </c>
      <c r="J264" s="9">
        <v>2021.0</v>
      </c>
      <c r="K264" s="9" t="str">
        <f t="shared" si="3"/>
        <v>Yes</v>
      </c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7">
        <v>337.0</v>
      </c>
      <c r="B265" s="8" t="s">
        <v>251</v>
      </c>
      <c r="C265" s="7" t="s">
        <v>35</v>
      </c>
      <c r="D265" s="9">
        <v>337.0</v>
      </c>
      <c r="E265" s="8" t="s">
        <v>255</v>
      </c>
      <c r="F265" s="10">
        <v>1.0</v>
      </c>
      <c r="G265" s="9">
        <v>0.0</v>
      </c>
      <c r="H265" s="9" t="str">
        <f t="shared" si="1"/>
        <v>Yes</v>
      </c>
      <c r="I265" s="9">
        <v>1983.0</v>
      </c>
      <c r="J265" s="9" t="s">
        <v>524</v>
      </c>
      <c r="K265" s="9" t="str">
        <f t="shared" si="3"/>
        <v>Yes</v>
      </c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7">
        <v>337.0</v>
      </c>
      <c r="B266" s="8" t="s">
        <v>251</v>
      </c>
      <c r="C266" s="7" t="s">
        <v>35</v>
      </c>
      <c r="D266" s="9">
        <v>292.0</v>
      </c>
      <c r="E266" s="8" t="s">
        <v>256</v>
      </c>
      <c r="F266" s="10">
        <v>3.0</v>
      </c>
      <c r="G266" s="9">
        <v>2.0</v>
      </c>
      <c r="H266" s="9" t="str">
        <f t="shared" si="1"/>
        <v>Yes</v>
      </c>
      <c r="I266" s="9">
        <v>1986.0</v>
      </c>
      <c r="J266" s="9">
        <v>2021.0</v>
      </c>
      <c r="K266" s="9" t="str">
        <f t="shared" si="3"/>
        <v>Yes</v>
      </c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13">
        <v>341.0</v>
      </c>
      <c r="B267" s="14" t="s">
        <v>219</v>
      </c>
      <c r="C267" s="13" t="s">
        <v>25</v>
      </c>
      <c r="D267" s="15">
        <v>347.0</v>
      </c>
      <c r="E267" s="14" t="s">
        <v>220</v>
      </c>
      <c r="F267" s="16"/>
      <c r="G267" s="15"/>
      <c r="H267" s="15" t="str">
        <f t="shared" si="1"/>
        <v>No</v>
      </c>
      <c r="I267" s="15"/>
      <c r="J267" s="15"/>
      <c r="K267" s="15" t="str">
        <f t="shared" si="3"/>
        <v>No</v>
      </c>
      <c r="L267" s="1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13">
        <v>341.0</v>
      </c>
      <c r="B268" s="14" t="s">
        <v>219</v>
      </c>
      <c r="C268" s="13" t="s">
        <v>25</v>
      </c>
      <c r="D268" s="15">
        <v>547.0</v>
      </c>
      <c r="E268" s="14" t="s">
        <v>221</v>
      </c>
      <c r="F268" s="16"/>
      <c r="G268" s="15"/>
      <c r="H268" s="15" t="str">
        <f t="shared" si="1"/>
        <v>No</v>
      </c>
      <c r="I268" s="15"/>
      <c r="J268" s="15"/>
      <c r="K268" s="15" t="str">
        <f t="shared" si="3"/>
        <v>No</v>
      </c>
      <c r="L268" s="1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13">
        <v>341.0</v>
      </c>
      <c r="B269" s="14" t="s">
        <v>219</v>
      </c>
      <c r="C269" s="13" t="s">
        <v>25</v>
      </c>
      <c r="D269" s="15">
        <v>341.0</v>
      </c>
      <c r="E269" s="14" t="s">
        <v>222</v>
      </c>
      <c r="F269" s="16"/>
      <c r="G269" s="15"/>
      <c r="H269" s="15" t="str">
        <f t="shared" si="1"/>
        <v>No</v>
      </c>
      <c r="I269" s="15"/>
      <c r="J269" s="15"/>
      <c r="K269" s="15" t="str">
        <f t="shared" si="3"/>
        <v>No</v>
      </c>
      <c r="L269" s="1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7">
        <v>342.0</v>
      </c>
      <c r="B270" s="8" t="s">
        <v>416</v>
      </c>
      <c r="C270" s="7" t="s">
        <v>25</v>
      </c>
      <c r="D270" s="9">
        <v>334.0</v>
      </c>
      <c r="E270" s="8" t="s">
        <v>417</v>
      </c>
      <c r="F270" s="10">
        <v>3.0</v>
      </c>
      <c r="G270" s="9">
        <v>3.0</v>
      </c>
      <c r="H270" s="9" t="str">
        <f t="shared" si="1"/>
        <v>No</v>
      </c>
      <c r="I270" s="9">
        <v>1996.0</v>
      </c>
      <c r="J270" s="9">
        <v>1996.0</v>
      </c>
      <c r="K270" s="9" t="str">
        <f t="shared" si="3"/>
        <v>No</v>
      </c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7">
        <v>342.0</v>
      </c>
      <c r="B271" s="8" t="s">
        <v>416</v>
      </c>
      <c r="C271" s="7" t="s">
        <v>25</v>
      </c>
      <c r="D271" s="9">
        <v>190.0</v>
      </c>
      <c r="E271" s="8" t="s">
        <v>418</v>
      </c>
      <c r="F271" s="10">
        <v>1.0</v>
      </c>
      <c r="G271" s="9">
        <v>1.0</v>
      </c>
      <c r="H271" s="9" t="str">
        <f t="shared" si="1"/>
        <v>No</v>
      </c>
      <c r="I271" s="9">
        <v>1990.0</v>
      </c>
      <c r="J271" s="9">
        <v>2021.0</v>
      </c>
      <c r="K271" s="9" t="str">
        <f t="shared" si="3"/>
        <v>Yes</v>
      </c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7">
        <v>342.0</v>
      </c>
      <c r="B272" s="8" t="s">
        <v>416</v>
      </c>
      <c r="C272" s="7" t="s">
        <v>25</v>
      </c>
      <c r="D272" s="9">
        <v>305.0</v>
      </c>
      <c r="E272" s="8" t="s">
        <v>419</v>
      </c>
      <c r="F272" s="10">
        <v>0.0</v>
      </c>
      <c r="G272" s="9">
        <v>0.0</v>
      </c>
      <c r="H272" s="9" t="str">
        <f t="shared" si="1"/>
        <v>No</v>
      </c>
      <c r="I272" s="9" t="s">
        <v>524</v>
      </c>
      <c r="J272" s="9" t="s">
        <v>524</v>
      </c>
      <c r="K272" s="9" t="str">
        <f t="shared" si="3"/>
        <v>No</v>
      </c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7">
        <v>342.0</v>
      </c>
      <c r="B273" s="8" t="s">
        <v>416</v>
      </c>
      <c r="C273" s="7" t="s">
        <v>25</v>
      </c>
      <c r="D273" s="9">
        <v>353.0</v>
      </c>
      <c r="E273" s="8" t="s">
        <v>420</v>
      </c>
      <c r="F273" s="10">
        <v>0.0</v>
      </c>
      <c r="G273" s="9">
        <v>0.0</v>
      </c>
      <c r="H273" s="9" t="str">
        <f t="shared" si="1"/>
        <v>No</v>
      </c>
      <c r="I273" s="9" t="s">
        <v>524</v>
      </c>
      <c r="J273" s="9" t="s">
        <v>524</v>
      </c>
      <c r="K273" s="9" t="str">
        <f t="shared" si="3"/>
        <v>No</v>
      </c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7">
        <v>342.0</v>
      </c>
      <c r="B274" s="8" t="s">
        <v>416</v>
      </c>
      <c r="C274" s="7" t="s">
        <v>25</v>
      </c>
      <c r="D274" s="9">
        <v>342.0</v>
      </c>
      <c r="E274" s="8" t="s">
        <v>421</v>
      </c>
      <c r="F274" s="10">
        <v>1.0</v>
      </c>
      <c r="G274" s="9">
        <v>1.0</v>
      </c>
      <c r="H274" s="9" t="str">
        <f t="shared" si="1"/>
        <v>No</v>
      </c>
      <c r="I274" s="9">
        <v>2001.0</v>
      </c>
      <c r="J274" s="9">
        <v>2021.0</v>
      </c>
      <c r="K274" s="9" t="str">
        <f t="shared" si="3"/>
        <v>Yes</v>
      </c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7">
        <v>342.0</v>
      </c>
      <c r="B275" s="8" t="s">
        <v>416</v>
      </c>
      <c r="C275" s="7" t="s">
        <v>25</v>
      </c>
      <c r="D275" s="9">
        <v>356.0</v>
      </c>
      <c r="E275" s="8" t="s">
        <v>422</v>
      </c>
      <c r="F275" s="10">
        <v>0.0</v>
      </c>
      <c r="G275" s="9">
        <v>0.0</v>
      </c>
      <c r="H275" s="9" t="str">
        <f t="shared" si="1"/>
        <v>No</v>
      </c>
      <c r="I275" s="9" t="s">
        <v>524</v>
      </c>
      <c r="J275" s="9" t="s">
        <v>524</v>
      </c>
      <c r="K275" s="9" t="str">
        <f t="shared" si="3"/>
        <v>No</v>
      </c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7">
        <v>351.0</v>
      </c>
      <c r="B276" s="8" t="s">
        <v>295</v>
      </c>
      <c r="C276" s="7" t="s">
        <v>31</v>
      </c>
      <c r="D276" s="9">
        <v>312.0</v>
      </c>
      <c r="E276" s="8" t="s">
        <v>296</v>
      </c>
      <c r="F276" s="10">
        <v>8.0</v>
      </c>
      <c r="G276" s="9">
        <v>8.0</v>
      </c>
      <c r="H276" s="9" t="str">
        <f t="shared" si="1"/>
        <v>No</v>
      </c>
      <c r="I276" s="9">
        <v>1986.0</v>
      </c>
      <c r="J276" s="86">
        <v>1986.0</v>
      </c>
      <c r="K276" s="9" t="str">
        <f t="shared" si="3"/>
        <v>No</v>
      </c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7">
        <v>351.0</v>
      </c>
      <c r="B277" s="8" t="s">
        <v>295</v>
      </c>
      <c r="C277" s="7" t="s">
        <v>31</v>
      </c>
      <c r="D277" s="9">
        <v>339.0</v>
      </c>
      <c r="E277" s="8" t="s">
        <v>297</v>
      </c>
      <c r="F277" s="10">
        <v>0.0</v>
      </c>
      <c r="G277" s="9">
        <v>0.0</v>
      </c>
      <c r="H277" s="9" t="str">
        <f t="shared" si="1"/>
        <v>No</v>
      </c>
      <c r="I277" s="9" t="s">
        <v>524</v>
      </c>
      <c r="J277" s="91" t="s">
        <v>524</v>
      </c>
      <c r="K277" s="9" t="str">
        <f t="shared" si="3"/>
        <v>No</v>
      </c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7">
        <v>351.0</v>
      </c>
      <c r="B278" s="8" t="s">
        <v>295</v>
      </c>
      <c r="C278" s="7" t="s">
        <v>31</v>
      </c>
      <c r="D278" s="9">
        <v>365.0</v>
      </c>
      <c r="E278" s="8" t="s">
        <v>298</v>
      </c>
      <c r="F278" s="10">
        <v>0.0</v>
      </c>
      <c r="G278" s="9">
        <v>0.0</v>
      </c>
      <c r="H278" s="9" t="str">
        <f t="shared" si="1"/>
        <v>No</v>
      </c>
      <c r="I278" s="9" t="s">
        <v>524</v>
      </c>
      <c r="J278" s="91" t="s">
        <v>524</v>
      </c>
      <c r="K278" s="9" t="str">
        <f t="shared" si="3"/>
        <v>No</v>
      </c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7">
        <v>351.0</v>
      </c>
      <c r="B279" s="8" t="s">
        <v>295</v>
      </c>
      <c r="C279" s="7" t="s">
        <v>31</v>
      </c>
      <c r="D279" s="9">
        <v>313.0</v>
      </c>
      <c r="E279" s="8" t="s">
        <v>299</v>
      </c>
      <c r="F279" s="10">
        <v>6.0</v>
      </c>
      <c r="G279" s="9">
        <v>6.0</v>
      </c>
      <c r="H279" s="9" t="str">
        <f t="shared" si="1"/>
        <v>No</v>
      </c>
      <c r="I279" s="9">
        <v>1986.0</v>
      </c>
      <c r="J279" s="91">
        <v>1986.0</v>
      </c>
      <c r="K279" s="9" t="str">
        <f t="shared" si="3"/>
        <v>No</v>
      </c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7">
        <v>351.0</v>
      </c>
      <c r="B280" s="8" t="s">
        <v>295</v>
      </c>
      <c r="C280" s="7" t="s">
        <v>31</v>
      </c>
      <c r="D280" s="9">
        <v>351.0</v>
      </c>
      <c r="E280" s="8" t="s">
        <v>300</v>
      </c>
      <c r="F280" s="10">
        <v>7.0</v>
      </c>
      <c r="G280" s="9">
        <v>7.0</v>
      </c>
      <c r="H280" s="9" t="str">
        <f t="shared" si="1"/>
        <v>No</v>
      </c>
      <c r="I280" s="9">
        <v>1985.0</v>
      </c>
      <c r="J280" s="91">
        <v>1985.0</v>
      </c>
      <c r="K280" s="9" t="str">
        <f t="shared" si="3"/>
        <v>No</v>
      </c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7">
        <v>351.0</v>
      </c>
      <c r="B281" s="8" t="s">
        <v>295</v>
      </c>
      <c r="C281" s="7" t="s">
        <v>31</v>
      </c>
      <c r="D281" s="9">
        <v>366.0</v>
      </c>
      <c r="E281" s="8" t="s">
        <v>301</v>
      </c>
      <c r="F281" s="10">
        <v>5.0</v>
      </c>
      <c r="G281" s="9">
        <v>5.0</v>
      </c>
      <c r="H281" s="9" t="str">
        <f t="shared" si="1"/>
        <v>No</v>
      </c>
      <c r="I281" s="9">
        <v>1990.0</v>
      </c>
      <c r="J281" s="91">
        <v>1990.0</v>
      </c>
      <c r="K281" s="9" t="str">
        <f t="shared" si="3"/>
        <v>No</v>
      </c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7">
        <v>351.0</v>
      </c>
      <c r="B282" s="8" t="s">
        <v>295</v>
      </c>
      <c r="C282" s="7" t="s">
        <v>31</v>
      </c>
      <c r="D282" s="9">
        <v>368.0</v>
      </c>
      <c r="E282" s="8" t="s">
        <v>302</v>
      </c>
      <c r="F282" s="10">
        <v>7.0</v>
      </c>
      <c r="G282" s="9">
        <v>7.0</v>
      </c>
      <c r="H282" s="9" t="str">
        <f t="shared" si="1"/>
        <v>No</v>
      </c>
      <c r="I282" s="9">
        <v>1990.0</v>
      </c>
      <c r="J282" s="91">
        <v>1990.0</v>
      </c>
      <c r="K282" s="9" t="str">
        <f t="shared" si="3"/>
        <v>No</v>
      </c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13">
        <v>359.0</v>
      </c>
      <c r="B283" s="14" t="s">
        <v>223</v>
      </c>
      <c r="C283" s="13" t="s">
        <v>35</v>
      </c>
      <c r="D283" s="15">
        <v>359.0</v>
      </c>
      <c r="E283" s="14" t="s">
        <v>224</v>
      </c>
      <c r="F283" s="16"/>
      <c r="G283" s="15"/>
      <c r="H283" s="15" t="str">
        <f t="shared" si="1"/>
        <v>No</v>
      </c>
      <c r="I283" s="15"/>
      <c r="J283" s="15"/>
      <c r="K283" s="15" t="str">
        <f t="shared" si="3"/>
        <v>No</v>
      </c>
      <c r="L283" s="1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13">
        <v>359.0</v>
      </c>
      <c r="B284" s="14" t="s">
        <v>223</v>
      </c>
      <c r="C284" s="13" t="s">
        <v>35</v>
      </c>
      <c r="D284" s="15">
        <v>364.0</v>
      </c>
      <c r="E284" s="14" t="s">
        <v>225</v>
      </c>
      <c r="F284" s="16"/>
      <c r="G284" s="15"/>
      <c r="H284" s="15" t="str">
        <f t="shared" si="1"/>
        <v>No</v>
      </c>
      <c r="I284" s="15"/>
      <c r="J284" s="15"/>
      <c r="K284" s="15" t="str">
        <f t="shared" si="3"/>
        <v>No</v>
      </c>
      <c r="L284" s="1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13">
        <v>359.0</v>
      </c>
      <c r="B285" s="14" t="s">
        <v>223</v>
      </c>
      <c r="C285" s="13" t="s">
        <v>35</v>
      </c>
      <c r="D285" s="15">
        <v>515.0</v>
      </c>
      <c r="E285" s="14" t="s">
        <v>226</v>
      </c>
      <c r="F285" s="16"/>
      <c r="G285" s="15"/>
      <c r="H285" s="15" t="str">
        <f t="shared" si="1"/>
        <v>No</v>
      </c>
      <c r="I285" s="15"/>
      <c r="J285" s="15"/>
      <c r="K285" s="15" t="str">
        <f t="shared" si="3"/>
        <v>No</v>
      </c>
      <c r="L285" s="1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13">
        <v>359.0</v>
      </c>
      <c r="B286" s="14" t="s">
        <v>223</v>
      </c>
      <c r="C286" s="13" t="s">
        <v>35</v>
      </c>
      <c r="D286" s="15">
        <v>516.0</v>
      </c>
      <c r="E286" s="14" t="s">
        <v>227</v>
      </c>
      <c r="F286" s="16"/>
      <c r="G286" s="15"/>
      <c r="H286" s="15" t="str">
        <f t="shared" si="1"/>
        <v>No</v>
      </c>
      <c r="I286" s="15"/>
      <c r="J286" s="15"/>
      <c r="K286" s="15" t="str">
        <f t="shared" si="3"/>
        <v>No</v>
      </c>
      <c r="L286" s="1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13">
        <v>359.0</v>
      </c>
      <c r="B287" s="14" t="s">
        <v>223</v>
      </c>
      <c r="C287" s="13" t="s">
        <v>35</v>
      </c>
      <c r="D287" s="15">
        <v>389.0</v>
      </c>
      <c r="E287" s="14" t="s">
        <v>228</v>
      </c>
      <c r="F287" s="16"/>
      <c r="G287" s="15"/>
      <c r="H287" s="15" t="str">
        <f t="shared" si="1"/>
        <v>No</v>
      </c>
      <c r="I287" s="15"/>
      <c r="J287" s="15"/>
      <c r="K287" s="15" t="str">
        <f t="shared" si="3"/>
        <v>No</v>
      </c>
      <c r="L287" s="1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13">
        <v>359.0</v>
      </c>
      <c r="B288" s="14" t="s">
        <v>223</v>
      </c>
      <c r="C288" s="13" t="s">
        <v>35</v>
      </c>
      <c r="D288" s="15">
        <v>398.0</v>
      </c>
      <c r="E288" s="14" t="s">
        <v>229</v>
      </c>
      <c r="F288" s="16"/>
      <c r="G288" s="15"/>
      <c r="H288" s="15" t="str">
        <f t="shared" si="1"/>
        <v>No</v>
      </c>
      <c r="I288" s="15"/>
      <c r="J288" s="15"/>
      <c r="K288" s="15" t="str">
        <f t="shared" si="3"/>
        <v>No</v>
      </c>
      <c r="L288" s="1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13">
        <v>359.0</v>
      </c>
      <c r="B289" s="14" t="s">
        <v>223</v>
      </c>
      <c r="C289" s="13" t="s">
        <v>35</v>
      </c>
      <c r="D289" s="15">
        <v>399.0</v>
      </c>
      <c r="E289" s="14" t="s">
        <v>230</v>
      </c>
      <c r="F289" s="16"/>
      <c r="G289" s="15"/>
      <c r="H289" s="15" t="str">
        <f t="shared" si="1"/>
        <v>No</v>
      </c>
      <c r="I289" s="15"/>
      <c r="J289" s="15"/>
      <c r="K289" s="15" t="str">
        <f t="shared" si="3"/>
        <v>No</v>
      </c>
      <c r="L289" s="1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13">
        <v>359.0</v>
      </c>
      <c r="B290" s="14" t="s">
        <v>223</v>
      </c>
      <c r="C290" s="13" t="s">
        <v>35</v>
      </c>
      <c r="D290" s="15">
        <v>559.0</v>
      </c>
      <c r="E290" s="14" t="s">
        <v>231</v>
      </c>
      <c r="F290" s="16"/>
      <c r="G290" s="15"/>
      <c r="H290" s="15" t="str">
        <f t="shared" si="1"/>
        <v>No</v>
      </c>
      <c r="I290" s="15"/>
      <c r="J290" s="15"/>
      <c r="K290" s="15" t="str">
        <f t="shared" si="3"/>
        <v>No</v>
      </c>
      <c r="L290" s="1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7">
        <v>377.0</v>
      </c>
      <c r="B291" s="8" t="s">
        <v>160</v>
      </c>
      <c r="C291" s="7" t="s">
        <v>35</v>
      </c>
      <c r="D291" s="9">
        <v>377.0</v>
      </c>
      <c r="E291" s="8" t="s">
        <v>161</v>
      </c>
      <c r="F291" s="10">
        <v>40.0</v>
      </c>
      <c r="G291" s="9">
        <v>40.0</v>
      </c>
      <c r="H291" s="9" t="str">
        <f t="shared" si="1"/>
        <v>No</v>
      </c>
      <c r="I291" s="9">
        <v>2000.0</v>
      </c>
      <c r="J291" s="9">
        <v>2000.0</v>
      </c>
      <c r="K291" s="9" t="str">
        <f t="shared" si="3"/>
        <v>No</v>
      </c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7">
        <v>505.0</v>
      </c>
      <c r="B292" s="8" t="s">
        <v>319</v>
      </c>
      <c r="C292" s="7" t="s">
        <v>40</v>
      </c>
      <c r="D292" s="9">
        <v>505.0</v>
      </c>
      <c r="E292" s="8" t="s">
        <v>320</v>
      </c>
      <c r="F292" s="10">
        <v>47.0</v>
      </c>
      <c r="G292" s="9">
        <v>47.0</v>
      </c>
      <c r="H292" s="9" t="str">
        <f t="shared" si="1"/>
        <v>No</v>
      </c>
      <c r="I292" s="9">
        <v>2003.0</v>
      </c>
      <c r="J292" s="9">
        <v>2003.0</v>
      </c>
      <c r="K292" s="9" t="str">
        <f t="shared" si="3"/>
        <v>No</v>
      </c>
      <c r="L292" s="9" t="s">
        <v>890</v>
      </c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7">
        <v>514.0</v>
      </c>
      <c r="B293" s="8" t="s">
        <v>446</v>
      </c>
      <c r="C293" s="7" t="s">
        <v>31</v>
      </c>
      <c r="D293" s="9">
        <v>514.0</v>
      </c>
      <c r="E293" s="8" t="s">
        <v>447</v>
      </c>
      <c r="F293" s="10">
        <v>32.0</v>
      </c>
      <c r="G293" s="9">
        <v>32.0</v>
      </c>
      <c r="H293" s="9" t="str">
        <f t="shared" si="1"/>
        <v>No</v>
      </c>
      <c r="I293" s="9">
        <v>1998.0</v>
      </c>
      <c r="J293" s="9">
        <v>1998.0</v>
      </c>
      <c r="K293" s="9" t="str">
        <f t="shared" si="3"/>
        <v>No</v>
      </c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13">
        <v>530.0</v>
      </c>
      <c r="B294" s="14" t="s">
        <v>86</v>
      </c>
      <c r="C294" s="13" t="s">
        <v>25</v>
      </c>
      <c r="D294" s="15">
        <v>235.0</v>
      </c>
      <c r="E294" s="14" t="s">
        <v>87</v>
      </c>
      <c r="F294" s="16"/>
      <c r="G294" s="15"/>
      <c r="H294" s="15" t="str">
        <f t="shared" si="1"/>
        <v>No</v>
      </c>
      <c r="I294" s="15"/>
      <c r="J294" s="15"/>
      <c r="K294" s="15" t="str">
        <f t="shared" si="3"/>
        <v>No</v>
      </c>
      <c r="L294" s="1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13">
        <v>530.0</v>
      </c>
      <c r="B295" s="14" t="s">
        <v>86</v>
      </c>
      <c r="C295" s="13" t="s">
        <v>25</v>
      </c>
      <c r="D295" s="15">
        <v>304.0</v>
      </c>
      <c r="E295" s="14" t="s">
        <v>88</v>
      </c>
      <c r="F295" s="16"/>
      <c r="G295" s="15"/>
      <c r="H295" s="15" t="str">
        <f t="shared" si="1"/>
        <v>No</v>
      </c>
      <c r="I295" s="15"/>
      <c r="J295" s="15"/>
      <c r="K295" s="15" t="str">
        <f t="shared" si="3"/>
        <v>No</v>
      </c>
      <c r="L295" s="1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13">
        <v>530.0</v>
      </c>
      <c r="B296" s="14" t="s">
        <v>86</v>
      </c>
      <c r="C296" s="13" t="s">
        <v>25</v>
      </c>
      <c r="D296" s="15">
        <v>338.0</v>
      </c>
      <c r="E296" s="14" t="s">
        <v>89</v>
      </c>
      <c r="F296" s="16"/>
      <c r="G296" s="15"/>
      <c r="H296" s="15" t="str">
        <f t="shared" si="1"/>
        <v>No</v>
      </c>
      <c r="I296" s="15"/>
      <c r="J296" s="15"/>
      <c r="K296" s="15" t="str">
        <f t="shared" si="3"/>
        <v>No</v>
      </c>
      <c r="L296" s="1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13">
        <v>530.0</v>
      </c>
      <c r="B297" s="14" t="s">
        <v>86</v>
      </c>
      <c r="C297" s="13" t="s">
        <v>25</v>
      </c>
      <c r="D297" s="15">
        <v>215.0</v>
      </c>
      <c r="E297" s="14" t="s">
        <v>90</v>
      </c>
      <c r="F297" s="16"/>
      <c r="G297" s="15"/>
      <c r="H297" s="15" t="str">
        <f t="shared" si="1"/>
        <v>No</v>
      </c>
      <c r="I297" s="15"/>
      <c r="J297" s="15"/>
      <c r="K297" s="15" t="str">
        <f t="shared" si="3"/>
        <v>No</v>
      </c>
      <c r="L297" s="1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13">
        <v>530.0</v>
      </c>
      <c r="B298" s="14" t="s">
        <v>86</v>
      </c>
      <c r="C298" s="13" t="s">
        <v>25</v>
      </c>
      <c r="D298" s="15">
        <v>367.0</v>
      </c>
      <c r="E298" s="14" t="s">
        <v>91</v>
      </c>
      <c r="F298" s="16"/>
      <c r="G298" s="15"/>
      <c r="H298" s="15" t="str">
        <f t="shared" si="1"/>
        <v>No</v>
      </c>
      <c r="I298" s="15"/>
      <c r="J298" s="15"/>
      <c r="K298" s="15" t="str">
        <f t="shared" si="3"/>
        <v>No</v>
      </c>
      <c r="L298" s="1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13">
        <v>530.0</v>
      </c>
      <c r="B299" s="14" t="s">
        <v>86</v>
      </c>
      <c r="C299" s="13" t="s">
        <v>25</v>
      </c>
      <c r="D299" s="15">
        <v>362.0</v>
      </c>
      <c r="E299" s="14" t="s">
        <v>92</v>
      </c>
      <c r="F299" s="16"/>
      <c r="G299" s="15"/>
      <c r="H299" s="15" t="str">
        <f t="shared" si="1"/>
        <v>No</v>
      </c>
      <c r="I299" s="15"/>
      <c r="J299" s="15"/>
      <c r="K299" s="15" t="str">
        <f t="shared" si="3"/>
        <v>No</v>
      </c>
      <c r="L299" s="1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13">
        <v>530.0</v>
      </c>
      <c r="B300" s="14" t="s">
        <v>86</v>
      </c>
      <c r="C300" s="13" t="s">
        <v>25</v>
      </c>
      <c r="D300" s="15">
        <v>360.0</v>
      </c>
      <c r="E300" s="14" t="s">
        <v>94</v>
      </c>
      <c r="F300" s="16"/>
      <c r="G300" s="15"/>
      <c r="H300" s="15" t="str">
        <f t="shared" si="1"/>
        <v>No</v>
      </c>
      <c r="I300" s="15"/>
      <c r="J300" s="15"/>
      <c r="K300" s="15" t="str">
        <f t="shared" si="3"/>
        <v>No</v>
      </c>
      <c r="L300" s="1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13">
        <v>530.0</v>
      </c>
      <c r="B301" s="14" t="s">
        <v>86</v>
      </c>
      <c r="C301" s="13" t="s">
        <v>25</v>
      </c>
      <c r="D301" s="15">
        <v>526.0</v>
      </c>
      <c r="E301" s="14" t="s">
        <v>95</v>
      </c>
      <c r="F301" s="16"/>
      <c r="G301" s="15"/>
      <c r="H301" s="15" t="str">
        <f t="shared" si="1"/>
        <v>No</v>
      </c>
      <c r="I301" s="15"/>
      <c r="J301" s="15"/>
      <c r="K301" s="15" t="str">
        <f t="shared" si="3"/>
        <v>No</v>
      </c>
      <c r="L301" s="1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6"/>
      <c r="E302" s="30"/>
      <c r="F302" s="3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6"/>
      <c r="E303" s="30"/>
      <c r="F303" s="3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6"/>
      <c r="E304" s="30"/>
      <c r="F304" s="3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6"/>
      <c r="E305" s="30"/>
      <c r="F305" s="3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6"/>
      <c r="E306" s="30"/>
      <c r="F306" s="3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9"/>
      <c r="B307" s="30"/>
      <c r="C307" s="29"/>
      <c r="D307" s="6"/>
      <c r="E307" s="30"/>
      <c r="F307" s="3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3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3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3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3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3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3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3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3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3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3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3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3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3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3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3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3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3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3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3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3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3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3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3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3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3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3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3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3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3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3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3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3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3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3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3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3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3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3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3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3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3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3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3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3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3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3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3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3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3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3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3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3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3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3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3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3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3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3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3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3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3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3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3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3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3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3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3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3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3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3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3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3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3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3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3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3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3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3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3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3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3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3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3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3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3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3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3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3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3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3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3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3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3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3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3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3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3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3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3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3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3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3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3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3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3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3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3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3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3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3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3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3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3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3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3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3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3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3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3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3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3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3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3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3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3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3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3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3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3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3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3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3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3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3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3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3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3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3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3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3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3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3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3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3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3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3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3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3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3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3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3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3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3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3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3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3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3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3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3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3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3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3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3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3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3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3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3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3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3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3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3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3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3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3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3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3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3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3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3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3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3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3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3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3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3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3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3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3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3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3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3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3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3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3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3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3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3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3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3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3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3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3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3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3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3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3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3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3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3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3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3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3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3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3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3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3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3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3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3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3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3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3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3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3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3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3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3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3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3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3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3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3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3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3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3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3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3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3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3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3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3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3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3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3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3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3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3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3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3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3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3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3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3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3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3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3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3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3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3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3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3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3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3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3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3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3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3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3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3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3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3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3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3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3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3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3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3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3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3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3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3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3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3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3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3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3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3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3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3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3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3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3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3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3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3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3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3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3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3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3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3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3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3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3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3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3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3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3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3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3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3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3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3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3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3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3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3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3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3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3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3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3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3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3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3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3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3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3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3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3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3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3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3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3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3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3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3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3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3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3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3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3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3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3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3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3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3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3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3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3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3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3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3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3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3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3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3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3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3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3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3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3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3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3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3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3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3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3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3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3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3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3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3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3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3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3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3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3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3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3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3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3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3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3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3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3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3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3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3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3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3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3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3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3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3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3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3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3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3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3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3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3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3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3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3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3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3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3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3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3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3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3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3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3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3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3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3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3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3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3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3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3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3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3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3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3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3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3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3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3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3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3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3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3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3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3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3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3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3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3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3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3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3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3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3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3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3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3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3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3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3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3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3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3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3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3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3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3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3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3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3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3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3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3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3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3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3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3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3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3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3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3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3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3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3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3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3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3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3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3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3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3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3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3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3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3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3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3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3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3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3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3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3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3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3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3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3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3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3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3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3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3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3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3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3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3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3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3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3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3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3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3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3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3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3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3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3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3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3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3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3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3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3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3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3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3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3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3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3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3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3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3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3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3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3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3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3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3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3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3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3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3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3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3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3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3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3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3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3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3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3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3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3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3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3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3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3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3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3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3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3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3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3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3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3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3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3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3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3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3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3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3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3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3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3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3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3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3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3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3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3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3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3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3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3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3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3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3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3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3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3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3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3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3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3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3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3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3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3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3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3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3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3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3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3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3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3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3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3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3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3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3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3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3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3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3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3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3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3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3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3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3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3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3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3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3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3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3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3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3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3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3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3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3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3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3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3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3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3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3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3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3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3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3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3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3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3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3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3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3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3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3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3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3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3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3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3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3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3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3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3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3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3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3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3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3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3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3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3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3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3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3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3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3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3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3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3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3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3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3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3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3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3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3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3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3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3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3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3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3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3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3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3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L$1">
    <sortState ref="A1:L1">
      <sortCondition ref="A1"/>
    </sortState>
  </autoFilter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0.57"/>
    <col customWidth="1" min="2" max="2" width="28.43"/>
    <col customWidth="1" min="3" max="3" width="24.57"/>
    <col customWidth="1" min="4" max="4" width="19.57"/>
    <col customWidth="1" min="5" max="5" width="18.0"/>
    <col customWidth="1" min="6" max="14" width="20.43"/>
    <col customWidth="1" min="15" max="15" width="22.43"/>
    <col customWidth="1" min="16" max="16" width="23.14"/>
    <col customWidth="1" min="17" max="18" width="20.43"/>
    <col customWidth="1" min="19" max="19" width="23.43"/>
    <col customWidth="1" min="20" max="20" width="27.43"/>
    <col customWidth="1" min="21" max="26" width="10.57"/>
  </cols>
  <sheetData>
    <row r="1" ht="48.0" customHeight="1">
      <c r="A1" s="92" t="s">
        <v>16</v>
      </c>
      <c r="B1" s="93" t="s">
        <v>17</v>
      </c>
      <c r="C1" s="93" t="s">
        <v>18</v>
      </c>
      <c r="D1" s="3" t="s">
        <v>19</v>
      </c>
      <c r="E1" s="93" t="s">
        <v>20</v>
      </c>
      <c r="F1" s="47" t="s">
        <v>937</v>
      </c>
      <c r="G1" s="47" t="s">
        <v>938</v>
      </c>
      <c r="H1" s="47" t="s">
        <v>23</v>
      </c>
      <c r="I1" s="5" t="s">
        <v>939</v>
      </c>
      <c r="J1" s="5" t="s">
        <v>940</v>
      </c>
      <c r="K1" s="5" t="s">
        <v>23</v>
      </c>
      <c r="L1" s="45" t="s">
        <v>941</v>
      </c>
      <c r="M1" s="94" t="s">
        <v>942</v>
      </c>
      <c r="N1" s="45" t="s">
        <v>23</v>
      </c>
      <c r="O1" s="44" t="s">
        <v>943</v>
      </c>
      <c r="P1" s="44" t="s">
        <v>944</v>
      </c>
      <c r="Q1" s="95" t="s">
        <v>23</v>
      </c>
      <c r="R1" s="96" t="s">
        <v>945</v>
      </c>
      <c r="S1" s="97" t="s">
        <v>883</v>
      </c>
      <c r="T1" s="98" t="s">
        <v>946</v>
      </c>
      <c r="U1" s="6"/>
      <c r="V1" s="6"/>
      <c r="W1" s="6"/>
      <c r="X1" s="6"/>
      <c r="Y1" s="6"/>
      <c r="Z1" s="6"/>
    </row>
    <row r="2" ht="14.25" customHeight="1">
      <c r="A2" s="13">
        <v>2.0</v>
      </c>
      <c r="B2" s="20" t="s">
        <v>448</v>
      </c>
      <c r="C2" s="99" t="s">
        <v>31</v>
      </c>
      <c r="D2" s="100">
        <v>2.0</v>
      </c>
      <c r="E2" s="20" t="s">
        <v>449</v>
      </c>
      <c r="F2" s="15">
        <v>8.0</v>
      </c>
      <c r="G2" s="15">
        <v>8.0</v>
      </c>
      <c r="H2" s="15" t="str">
        <f t="shared" ref="H2:H137" si="1">IF(F2=G2,"No","Yes")</f>
        <v>No</v>
      </c>
      <c r="I2" s="15">
        <v>0.0</v>
      </c>
      <c r="J2" s="15">
        <v>0.0</v>
      </c>
      <c r="K2" s="15" t="str">
        <f t="shared" ref="K2:K301" si="2">IF(I2=J2,"No","Yes")</f>
        <v>No</v>
      </c>
      <c r="L2" s="15">
        <v>1.0</v>
      </c>
      <c r="M2" s="15">
        <v>1.0</v>
      </c>
      <c r="N2" s="15" t="str">
        <f t="shared" ref="N2:N301" si="3">IF(L2=M2,"No","Yes")</f>
        <v>No</v>
      </c>
      <c r="O2" s="15" t="s">
        <v>947</v>
      </c>
      <c r="P2" s="15" t="s">
        <v>947</v>
      </c>
      <c r="Q2" s="15" t="str">
        <f t="shared" ref="Q2:Q196" si="4">IF(O2=P2,"No","Yes")</f>
        <v>No</v>
      </c>
      <c r="R2" s="15" t="s">
        <v>649</v>
      </c>
      <c r="S2" s="75"/>
      <c r="T2" s="15">
        <v>0.0</v>
      </c>
      <c r="U2" s="6"/>
      <c r="V2" s="6"/>
      <c r="W2" s="6"/>
      <c r="X2" s="6"/>
      <c r="Y2" s="6"/>
      <c r="Z2" s="6"/>
    </row>
    <row r="3" ht="14.25" hidden="1" customHeight="1">
      <c r="A3" s="101">
        <v>3.0</v>
      </c>
      <c r="B3" s="102" t="s">
        <v>182</v>
      </c>
      <c r="C3" s="103" t="s">
        <v>35</v>
      </c>
      <c r="D3" s="104">
        <v>125.0</v>
      </c>
      <c r="E3" s="102" t="s">
        <v>183</v>
      </c>
      <c r="F3" s="15">
        <v>1.0</v>
      </c>
      <c r="G3" s="15">
        <v>1.0</v>
      </c>
      <c r="H3" s="15" t="str">
        <f t="shared" si="1"/>
        <v>No</v>
      </c>
      <c r="I3" s="15">
        <v>0.0</v>
      </c>
      <c r="J3" s="15">
        <v>0.0</v>
      </c>
      <c r="K3" s="15" t="str">
        <f t="shared" si="2"/>
        <v>No</v>
      </c>
      <c r="L3" s="15">
        <v>1.0</v>
      </c>
      <c r="M3" s="15">
        <v>0.0</v>
      </c>
      <c r="N3" s="15" t="str">
        <f t="shared" si="3"/>
        <v>Yes</v>
      </c>
      <c r="O3" s="15" t="s">
        <v>782</v>
      </c>
      <c r="P3" s="15" t="s">
        <v>782</v>
      </c>
      <c r="Q3" s="15" t="str">
        <f t="shared" si="4"/>
        <v>No</v>
      </c>
      <c r="R3" s="15" t="s">
        <v>524</v>
      </c>
      <c r="S3" s="75"/>
      <c r="T3" s="15">
        <v>0.0</v>
      </c>
      <c r="U3" s="6"/>
      <c r="V3" s="6"/>
      <c r="W3" s="6"/>
      <c r="X3" s="6"/>
      <c r="Y3" s="6"/>
      <c r="Z3" s="6"/>
    </row>
    <row r="4" ht="14.25" hidden="1" customHeight="1">
      <c r="A4" s="101">
        <v>3.0</v>
      </c>
      <c r="B4" s="102" t="s">
        <v>182</v>
      </c>
      <c r="C4" s="103" t="s">
        <v>35</v>
      </c>
      <c r="D4" s="104">
        <v>160.0</v>
      </c>
      <c r="E4" s="102" t="s">
        <v>184</v>
      </c>
      <c r="F4" s="15">
        <v>0.0</v>
      </c>
      <c r="G4" s="15">
        <v>0.0</v>
      </c>
      <c r="H4" s="15" t="str">
        <f t="shared" si="1"/>
        <v>No</v>
      </c>
      <c r="I4" s="15">
        <v>0.0</v>
      </c>
      <c r="J4" s="15">
        <v>0.0</v>
      </c>
      <c r="K4" s="15" t="str">
        <f t="shared" si="2"/>
        <v>No</v>
      </c>
      <c r="L4" s="15">
        <v>0.0</v>
      </c>
      <c r="M4" s="15">
        <v>1.0</v>
      </c>
      <c r="N4" s="15" t="str">
        <f t="shared" si="3"/>
        <v>Yes</v>
      </c>
      <c r="O4" s="15" t="s">
        <v>782</v>
      </c>
      <c r="P4" s="15" t="s">
        <v>947</v>
      </c>
      <c r="Q4" s="15" t="str">
        <f t="shared" si="4"/>
        <v>Yes</v>
      </c>
      <c r="R4" s="15" t="s">
        <v>649</v>
      </c>
      <c r="S4" s="75"/>
      <c r="T4" s="15">
        <v>0.0</v>
      </c>
      <c r="U4" s="6"/>
      <c r="V4" s="6"/>
      <c r="W4" s="6"/>
      <c r="X4" s="6"/>
      <c r="Y4" s="6"/>
      <c r="Z4" s="6"/>
    </row>
    <row r="5" ht="14.25" hidden="1" customHeight="1">
      <c r="A5" s="101">
        <v>3.0</v>
      </c>
      <c r="B5" s="102" t="s">
        <v>182</v>
      </c>
      <c r="C5" s="103" t="s">
        <v>35</v>
      </c>
      <c r="D5" s="104">
        <v>3.0</v>
      </c>
      <c r="E5" s="102" t="s">
        <v>185</v>
      </c>
      <c r="F5" s="15">
        <v>4.0</v>
      </c>
      <c r="G5" s="15">
        <v>4.0</v>
      </c>
      <c r="H5" s="15" t="str">
        <f t="shared" si="1"/>
        <v>No</v>
      </c>
      <c r="I5" s="15">
        <v>0.0</v>
      </c>
      <c r="J5" s="15">
        <v>0.0</v>
      </c>
      <c r="K5" s="15" t="str">
        <f t="shared" si="2"/>
        <v>No</v>
      </c>
      <c r="L5" s="15">
        <v>2.0</v>
      </c>
      <c r="M5" s="15">
        <v>2.0</v>
      </c>
      <c r="N5" s="15" t="str">
        <f t="shared" si="3"/>
        <v>No</v>
      </c>
      <c r="O5" s="15" t="s">
        <v>947</v>
      </c>
      <c r="P5" s="15" t="s">
        <v>947</v>
      </c>
      <c r="Q5" s="15" t="str">
        <f t="shared" si="4"/>
        <v>No</v>
      </c>
      <c r="R5" s="15" t="s">
        <v>649</v>
      </c>
      <c r="S5" s="75"/>
      <c r="T5" s="15">
        <v>0.0</v>
      </c>
      <c r="U5" s="6"/>
      <c r="V5" s="6"/>
      <c r="W5" s="6"/>
      <c r="X5" s="6"/>
      <c r="Y5" s="6"/>
      <c r="Z5" s="6"/>
    </row>
    <row r="6" ht="14.25" hidden="1" customHeight="1">
      <c r="A6" s="101">
        <v>3.0</v>
      </c>
      <c r="B6" s="102" t="s">
        <v>182</v>
      </c>
      <c r="C6" s="103" t="s">
        <v>35</v>
      </c>
      <c r="D6" s="104">
        <v>147.0</v>
      </c>
      <c r="E6" s="102" t="s">
        <v>186</v>
      </c>
      <c r="F6" s="15">
        <v>1.0</v>
      </c>
      <c r="G6" s="15">
        <v>1.0</v>
      </c>
      <c r="H6" s="15" t="str">
        <f t="shared" si="1"/>
        <v>No</v>
      </c>
      <c r="I6" s="15">
        <v>0.0</v>
      </c>
      <c r="J6" s="15">
        <v>0.0</v>
      </c>
      <c r="K6" s="15" t="str">
        <f t="shared" si="2"/>
        <v>No</v>
      </c>
      <c r="L6" s="15">
        <v>0.0</v>
      </c>
      <c r="M6" s="15">
        <v>0.0</v>
      </c>
      <c r="N6" s="15" t="str">
        <f t="shared" si="3"/>
        <v>No</v>
      </c>
      <c r="O6" s="15" t="s">
        <v>782</v>
      </c>
      <c r="P6" s="15" t="s">
        <v>782</v>
      </c>
      <c r="Q6" s="15" t="str">
        <f t="shared" si="4"/>
        <v>No</v>
      </c>
      <c r="R6" s="15" t="s">
        <v>524</v>
      </c>
      <c r="S6" s="75"/>
      <c r="T6" s="15">
        <v>0.0</v>
      </c>
      <c r="U6" s="6"/>
      <c r="V6" s="6"/>
      <c r="W6" s="6"/>
      <c r="X6" s="6"/>
      <c r="Y6" s="6"/>
      <c r="Z6" s="6"/>
    </row>
    <row r="7" ht="14.25" hidden="1" customHeight="1">
      <c r="A7" s="101">
        <v>3.0</v>
      </c>
      <c r="B7" s="102" t="s">
        <v>182</v>
      </c>
      <c r="C7" s="103" t="s">
        <v>35</v>
      </c>
      <c r="D7" s="104">
        <v>344.0</v>
      </c>
      <c r="E7" s="102" t="s">
        <v>187</v>
      </c>
      <c r="F7" s="15">
        <v>0.0</v>
      </c>
      <c r="G7" s="15">
        <v>0.0</v>
      </c>
      <c r="H7" s="15" t="str">
        <f t="shared" si="1"/>
        <v>No</v>
      </c>
      <c r="I7" s="15">
        <v>0.0</v>
      </c>
      <c r="J7" s="15">
        <v>0.0</v>
      </c>
      <c r="K7" s="15" t="str">
        <f t="shared" si="2"/>
        <v>No</v>
      </c>
      <c r="L7" s="15">
        <v>0.0</v>
      </c>
      <c r="M7" s="15">
        <v>0.0</v>
      </c>
      <c r="N7" s="15" t="str">
        <f t="shared" si="3"/>
        <v>No</v>
      </c>
      <c r="O7" s="15" t="s">
        <v>782</v>
      </c>
      <c r="P7" s="15" t="s">
        <v>782</v>
      </c>
      <c r="Q7" s="15" t="str">
        <f t="shared" si="4"/>
        <v>No</v>
      </c>
      <c r="R7" s="15" t="s">
        <v>524</v>
      </c>
      <c r="S7" s="75"/>
      <c r="T7" s="15">
        <v>0.0</v>
      </c>
      <c r="U7" s="6"/>
      <c r="V7" s="6"/>
      <c r="W7" s="6"/>
      <c r="X7" s="6"/>
      <c r="Y7" s="6"/>
      <c r="Z7" s="6"/>
    </row>
    <row r="8" ht="14.25" hidden="1" customHeight="1">
      <c r="A8" s="101">
        <v>3.0</v>
      </c>
      <c r="B8" s="102" t="s">
        <v>182</v>
      </c>
      <c r="C8" s="103" t="s">
        <v>35</v>
      </c>
      <c r="D8" s="104">
        <v>329.0</v>
      </c>
      <c r="E8" s="102" t="s">
        <v>188</v>
      </c>
      <c r="F8" s="15">
        <v>0.0</v>
      </c>
      <c r="G8" s="15">
        <v>0.0</v>
      </c>
      <c r="H8" s="15" t="str">
        <f t="shared" si="1"/>
        <v>No</v>
      </c>
      <c r="I8" s="15">
        <v>0.0</v>
      </c>
      <c r="J8" s="15">
        <v>0.0</v>
      </c>
      <c r="K8" s="15" t="str">
        <f t="shared" si="2"/>
        <v>No</v>
      </c>
      <c r="L8" s="15">
        <v>0.0</v>
      </c>
      <c r="M8" s="15">
        <v>0.0</v>
      </c>
      <c r="N8" s="15" t="str">
        <f t="shared" si="3"/>
        <v>No</v>
      </c>
      <c r="O8" s="15" t="s">
        <v>782</v>
      </c>
      <c r="P8" s="15" t="s">
        <v>782</v>
      </c>
      <c r="Q8" s="15" t="str">
        <f t="shared" si="4"/>
        <v>No</v>
      </c>
      <c r="R8" s="15"/>
      <c r="S8" s="69"/>
      <c r="T8" s="9"/>
      <c r="U8" s="6"/>
      <c r="V8" s="6"/>
      <c r="W8" s="6"/>
      <c r="X8" s="6"/>
      <c r="Y8" s="6"/>
      <c r="Z8" s="6"/>
    </row>
    <row r="9" ht="14.25" customHeight="1">
      <c r="A9" s="105">
        <v>4.0</v>
      </c>
      <c r="B9" s="106" t="s">
        <v>327</v>
      </c>
      <c r="C9" s="107" t="s">
        <v>31</v>
      </c>
      <c r="D9" s="108">
        <v>4.0</v>
      </c>
      <c r="E9" s="106" t="s">
        <v>328</v>
      </c>
      <c r="F9" s="9">
        <v>4.0</v>
      </c>
      <c r="G9" s="9">
        <v>4.0</v>
      </c>
      <c r="H9" s="9" t="str">
        <f t="shared" si="1"/>
        <v>No</v>
      </c>
      <c r="I9" s="9">
        <v>0.0</v>
      </c>
      <c r="J9" s="9">
        <v>1.0</v>
      </c>
      <c r="K9" s="9" t="str">
        <f t="shared" si="2"/>
        <v>Yes</v>
      </c>
      <c r="L9" s="9">
        <v>2.0</v>
      </c>
      <c r="M9" s="9">
        <v>2.0</v>
      </c>
      <c r="N9" s="9" t="str">
        <f t="shared" si="3"/>
        <v>No</v>
      </c>
      <c r="O9" s="9" t="s">
        <v>947</v>
      </c>
      <c r="P9" s="9" t="s">
        <v>947</v>
      </c>
      <c r="Q9" s="9" t="str">
        <f t="shared" si="4"/>
        <v>No</v>
      </c>
      <c r="R9" s="9" t="s">
        <v>649</v>
      </c>
      <c r="S9" s="69"/>
      <c r="T9" s="9">
        <v>0.0</v>
      </c>
      <c r="U9" s="6"/>
      <c r="V9" s="6"/>
      <c r="W9" s="6"/>
      <c r="X9" s="6"/>
      <c r="Y9" s="6"/>
      <c r="Z9" s="6"/>
    </row>
    <row r="10" ht="14.25" hidden="1" customHeight="1">
      <c r="A10" s="105">
        <v>5.0</v>
      </c>
      <c r="B10" s="106" t="s">
        <v>321</v>
      </c>
      <c r="C10" s="107" t="s">
        <v>40</v>
      </c>
      <c r="D10" s="108">
        <v>5.0</v>
      </c>
      <c r="E10" s="106" t="s">
        <v>322</v>
      </c>
      <c r="F10" s="9">
        <v>12.0</v>
      </c>
      <c r="G10" s="9">
        <v>12.0</v>
      </c>
      <c r="H10" s="9" t="str">
        <f t="shared" si="1"/>
        <v>No</v>
      </c>
      <c r="I10" s="9">
        <v>0.0</v>
      </c>
      <c r="J10" s="9">
        <v>0.0</v>
      </c>
      <c r="K10" s="9" t="str">
        <f t="shared" si="2"/>
        <v>No</v>
      </c>
      <c r="L10" s="9">
        <v>6.0</v>
      </c>
      <c r="M10" s="9">
        <v>2.0</v>
      </c>
      <c r="N10" s="9" t="str">
        <f t="shared" si="3"/>
        <v>Yes</v>
      </c>
      <c r="O10" s="9" t="s">
        <v>948</v>
      </c>
      <c r="P10" s="9" t="s">
        <v>948</v>
      </c>
      <c r="Q10" s="9" t="str">
        <f t="shared" si="4"/>
        <v>No</v>
      </c>
      <c r="R10" s="9" t="s">
        <v>649</v>
      </c>
      <c r="S10" s="69"/>
      <c r="T10" s="9" t="s">
        <v>949</v>
      </c>
      <c r="U10" s="6"/>
      <c r="V10" s="6"/>
      <c r="W10" s="6"/>
      <c r="X10" s="6"/>
      <c r="Y10" s="6"/>
      <c r="Z10" s="6"/>
    </row>
    <row r="11" ht="14.25" hidden="1" customHeight="1">
      <c r="A11" s="109">
        <v>6.0</v>
      </c>
      <c r="B11" s="106" t="s">
        <v>430</v>
      </c>
      <c r="C11" s="107" t="s">
        <v>35</v>
      </c>
      <c r="D11" s="108">
        <v>6.0</v>
      </c>
      <c r="E11" s="106" t="s">
        <v>431</v>
      </c>
      <c r="F11" s="9">
        <v>10.0</v>
      </c>
      <c r="G11" s="9">
        <v>10.0</v>
      </c>
      <c r="H11" s="9" t="str">
        <f t="shared" si="1"/>
        <v>No</v>
      </c>
      <c r="I11" s="9">
        <v>0.0</v>
      </c>
      <c r="J11" s="9">
        <v>0.0</v>
      </c>
      <c r="K11" s="9" t="str">
        <f t="shared" si="2"/>
        <v>No</v>
      </c>
      <c r="L11" s="9">
        <v>2.0</v>
      </c>
      <c r="M11" s="9">
        <v>1.0</v>
      </c>
      <c r="N11" s="9" t="str">
        <f t="shared" si="3"/>
        <v>Yes</v>
      </c>
      <c r="O11" s="9" t="s">
        <v>947</v>
      </c>
      <c r="P11" s="9" t="s">
        <v>947</v>
      </c>
      <c r="Q11" s="9" t="str">
        <f t="shared" si="4"/>
        <v>No</v>
      </c>
      <c r="R11" s="110" t="s">
        <v>950</v>
      </c>
      <c r="S11" s="69"/>
      <c r="T11" s="9">
        <v>0.0</v>
      </c>
      <c r="U11" s="6"/>
      <c r="V11" s="6"/>
      <c r="W11" s="6"/>
      <c r="X11" s="6"/>
      <c r="Y11" s="6"/>
      <c r="Z11" s="6"/>
    </row>
    <row r="12" ht="16.5" hidden="1" customHeight="1">
      <c r="A12" s="111">
        <v>6.0</v>
      </c>
      <c r="B12" s="106" t="s">
        <v>430</v>
      </c>
      <c r="C12" s="107" t="s">
        <v>35</v>
      </c>
      <c r="D12" s="108">
        <v>7.0</v>
      </c>
      <c r="E12" s="106" t="s">
        <v>432</v>
      </c>
      <c r="F12" s="9">
        <v>2.0</v>
      </c>
      <c r="G12" s="9">
        <v>2.0</v>
      </c>
      <c r="H12" s="9" t="str">
        <f t="shared" si="1"/>
        <v>No</v>
      </c>
      <c r="I12" s="9">
        <v>0.0</v>
      </c>
      <c r="J12" s="9">
        <v>0.0</v>
      </c>
      <c r="K12" s="9" t="str">
        <f t="shared" si="2"/>
        <v>No</v>
      </c>
      <c r="L12" s="9">
        <v>0.0</v>
      </c>
      <c r="M12" s="9">
        <v>0.0</v>
      </c>
      <c r="N12" s="9" t="str">
        <f t="shared" si="3"/>
        <v>No</v>
      </c>
      <c r="O12" s="9" t="s">
        <v>782</v>
      </c>
      <c r="P12" s="9" t="s">
        <v>782</v>
      </c>
      <c r="Q12" s="9" t="str">
        <f t="shared" si="4"/>
        <v>No</v>
      </c>
      <c r="R12" s="9" t="s">
        <v>524</v>
      </c>
      <c r="S12" s="69"/>
      <c r="T12" s="9">
        <v>0.0</v>
      </c>
      <c r="U12" s="6"/>
      <c r="V12" s="6"/>
      <c r="W12" s="6"/>
      <c r="X12" s="6"/>
      <c r="Y12" s="6"/>
      <c r="Z12" s="6"/>
    </row>
    <row r="13" ht="14.25" hidden="1" customHeight="1">
      <c r="A13" s="105">
        <v>8.0</v>
      </c>
      <c r="B13" s="106" t="s">
        <v>381</v>
      </c>
      <c r="C13" s="107" t="s">
        <v>40</v>
      </c>
      <c r="D13" s="108">
        <v>8.0</v>
      </c>
      <c r="E13" s="106" t="s">
        <v>382</v>
      </c>
      <c r="F13" s="9">
        <v>5.0</v>
      </c>
      <c r="G13" s="9">
        <v>6.0</v>
      </c>
      <c r="H13" s="9" t="str">
        <f t="shared" si="1"/>
        <v>Yes</v>
      </c>
      <c r="I13" s="9">
        <v>1.0</v>
      </c>
      <c r="J13" s="9">
        <v>1.0</v>
      </c>
      <c r="K13" s="9" t="str">
        <f t="shared" si="2"/>
        <v>No</v>
      </c>
      <c r="L13" s="9">
        <v>3.0</v>
      </c>
      <c r="M13" s="9">
        <v>1.0</v>
      </c>
      <c r="N13" s="9" t="str">
        <f t="shared" si="3"/>
        <v>Yes</v>
      </c>
      <c r="O13" s="9" t="s">
        <v>948</v>
      </c>
      <c r="P13" s="9" t="s">
        <v>948</v>
      </c>
      <c r="Q13" s="9" t="str">
        <f t="shared" si="4"/>
        <v>No</v>
      </c>
      <c r="R13" s="9" t="s">
        <v>649</v>
      </c>
      <c r="S13" s="69"/>
      <c r="T13" s="9">
        <v>0.0</v>
      </c>
      <c r="U13" s="6"/>
      <c r="V13" s="6"/>
      <c r="W13" s="6"/>
      <c r="X13" s="6"/>
      <c r="Y13" s="6"/>
      <c r="Z13" s="6"/>
    </row>
    <row r="14" ht="14.25" hidden="1" customHeight="1">
      <c r="A14" s="105">
        <v>8.0</v>
      </c>
      <c r="B14" s="106" t="s">
        <v>381</v>
      </c>
      <c r="C14" s="107" t="s">
        <v>40</v>
      </c>
      <c r="D14" s="108">
        <v>66.0</v>
      </c>
      <c r="E14" s="106" t="s">
        <v>383</v>
      </c>
      <c r="F14" s="9">
        <v>6.0</v>
      </c>
      <c r="G14" s="9">
        <v>6.0</v>
      </c>
      <c r="H14" s="9" t="str">
        <f t="shared" si="1"/>
        <v>No</v>
      </c>
      <c r="I14" s="9">
        <v>0.0</v>
      </c>
      <c r="J14" s="9">
        <v>0.0</v>
      </c>
      <c r="K14" s="9" t="str">
        <f t="shared" si="2"/>
        <v>No</v>
      </c>
      <c r="L14" s="9">
        <v>0.0</v>
      </c>
      <c r="M14" s="9">
        <v>0.0</v>
      </c>
      <c r="N14" s="9" t="str">
        <f t="shared" si="3"/>
        <v>No</v>
      </c>
      <c r="O14" s="9" t="s">
        <v>782</v>
      </c>
      <c r="P14" s="9" t="s">
        <v>782</v>
      </c>
      <c r="Q14" s="9" t="str">
        <f t="shared" si="4"/>
        <v>No</v>
      </c>
      <c r="R14" s="9" t="s">
        <v>524</v>
      </c>
      <c r="S14" s="69"/>
      <c r="T14" s="9">
        <v>0.0</v>
      </c>
      <c r="U14" s="6"/>
      <c r="V14" s="6"/>
      <c r="W14" s="6"/>
      <c r="X14" s="6"/>
      <c r="Y14" s="6"/>
      <c r="Z14" s="6"/>
    </row>
    <row r="15" ht="14.25" hidden="1" customHeight="1">
      <c r="A15" s="105">
        <v>9.0</v>
      </c>
      <c r="B15" s="106" t="s">
        <v>138</v>
      </c>
      <c r="C15" s="107" t="s">
        <v>35</v>
      </c>
      <c r="D15" s="108">
        <v>9.0</v>
      </c>
      <c r="E15" s="106" t="s">
        <v>139</v>
      </c>
      <c r="F15" s="9">
        <v>4.0</v>
      </c>
      <c r="G15" s="9">
        <v>4.0</v>
      </c>
      <c r="H15" s="9" t="str">
        <f t="shared" si="1"/>
        <v>No</v>
      </c>
      <c r="I15" s="9">
        <v>0.0</v>
      </c>
      <c r="J15" s="9">
        <v>0.0</v>
      </c>
      <c r="K15" s="9" t="str">
        <f t="shared" si="2"/>
        <v>No</v>
      </c>
      <c r="L15" s="9">
        <v>1.0</v>
      </c>
      <c r="M15" s="9">
        <v>1.0</v>
      </c>
      <c r="N15" s="9" t="str">
        <f t="shared" si="3"/>
        <v>No</v>
      </c>
      <c r="O15" s="9" t="s">
        <v>947</v>
      </c>
      <c r="P15" s="9" t="s">
        <v>947</v>
      </c>
      <c r="Q15" s="9" t="str">
        <f t="shared" si="4"/>
        <v>No</v>
      </c>
      <c r="R15" s="9" t="s">
        <v>649</v>
      </c>
      <c r="S15" s="69"/>
      <c r="T15" s="9">
        <v>0.0</v>
      </c>
      <c r="U15" s="6"/>
      <c r="V15" s="6"/>
      <c r="W15" s="6"/>
      <c r="X15" s="6"/>
      <c r="Y15" s="6"/>
      <c r="Z15" s="6"/>
    </row>
    <row r="16" ht="14.25" customHeight="1">
      <c r="A16" s="105">
        <v>10.0</v>
      </c>
      <c r="B16" s="106" t="s">
        <v>216</v>
      </c>
      <c r="C16" s="107" t="s">
        <v>31</v>
      </c>
      <c r="D16" s="108">
        <v>10.0</v>
      </c>
      <c r="E16" s="106" t="s">
        <v>217</v>
      </c>
      <c r="F16" s="9">
        <v>6.0</v>
      </c>
      <c r="G16" s="9">
        <v>6.0</v>
      </c>
      <c r="H16" s="9" t="str">
        <f t="shared" si="1"/>
        <v>No</v>
      </c>
      <c r="I16" s="9">
        <v>0.0</v>
      </c>
      <c r="J16" s="9">
        <v>1.0</v>
      </c>
      <c r="K16" s="9" t="str">
        <f t="shared" si="2"/>
        <v>Yes</v>
      </c>
      <c r="L16" s="9">
        <v>2.0</v>
      </c>
      <c r="M16" s="9">
        <v>2.0</v>
      </c>
      <c r="N16" s="9" t="str">
        <f t="shared" si="3"/>
        <v>No</v>
      </c>
      <c r="O16" s="9" t="s">
        <v>951</v>
      </c>
      <c r="P16" s="9" t="s">
        <v>951</v>
      </c>
      <c r="Q16" s="9" t="str">
        <f t="shared" si="4"/>
        <v>No</v>
      </c>
      <c r="R16" s="9" t="s">
        <v>649</v>
      </c>
      <c r="S16" s="69"/>
      <c r="T16" s="9">
        <v>1.0</v>
      </c>
      <c r="U16" s="6"/>
      <c r="V16" s="6"/>
      <c r="W16" s="6"/>
      <c r="X16" s="6"/>
      <c r="Y16" s="6"/>
      <c r="Z16" s="6"/>
    </row>
    <row r="17" ht="14.25" customHeight="1">
      <c r="A17" s="105">
        <v>10.0</v>
      </c>
      <c r="B17" s="106" t="s">
        <v>216</v>
      </c>
      <c r="C17" s="107" t="s">
        <v>31</v>
      </c>
      <c r="D17" s="108">
        <v>161.0</v>
      </c>
      <c r="E17" s="106" t="s">
        <v>218</v>
      </c>
      <c r="F17" s="9">
        <v>1.0</v>
      </c>
      <c r="G17" s="9">
        <v>1.0</v>
      </c>
      <c r="H17" s="9" t="str">
        <f t="shared" si="1"/>
        <v>No</v>
      </c>
      <c r="I17" s="9">
        <v>0.0</v>
      </c>
      <c r="J17" s="9">
        <v>0.0</v>
      </c>
      <c r="K17" s="9" t="str">
        <f t="shared" si="2"/>
        <v>No</v>
      </c>
      <c r="L17" s="9">
        <v>0.0</v>
      </c>
      <c r="M17" s="9">
        <v>0.0</v>
      </c>
      <c r="N17" s="9" t="str">
        <f t="shared" si="3"/>
        <v>No</v>
      </c>
      <c r="O17" s="9" t="s">
        <v>782</v>
      </c>
      <c r="P17" s="9" t="s">
        <v>782</v>
      </c>
      <c r="Q17" s="9" t="str">
        <f t="shared" si="4"/>
        <v>No</v>
      </c>
      <c r="R17" s="9" t="s">
        <v>524</v>
      </c>
      <c r="S17" s="69"/>
      <c r="T17" s="9">
        <v>0.0</v>
      </c>
      <c r="U17" s="6"/>
      <c r="V17" s="6"/>
      <c r="W17" s="6"/>
      <c r="X17" s="6"/>
      <c r="Y17" s="6"/>
      <c r="Z17" s="6"/>
    </row>
    <row r="18" ht="14.25" customHeight="1">
      <c r="A18" s="105">
        <v>14.0</v>
      </c>
      <c r="B18" s="106" t="s">
        <v>193</v>
      </c>
      <c r="C18" s="107" t="s">
        <v>31</v>
      </c>
      <c r="D18" s="108">
        <v>14.0</v>
      </c>
      <c r="E18" s="106" t="s">
        <v>194</v>
      </c>
      <c r="F18" s="9">
        <v>8.0</v>
      </c>
      <c r="G18" s="9">
        <v>8.0</v>
      </c>
      <c r="H18" s="9" t="str">
        <f t="shared" si="1"/>
        <v>No</v>
      </c>
      <c r="I18" s="9">
        <v>0.0</v>
      </c>
      <c r="J18" s="9">
        <v>1.0</v>
      </c>
      <c r="K18" s="9" t="str">
        <f t="shared" si="2"/>
        <v>Yes</v>
      </c>
      <c r="L18" s="9">
        <v>2.0</v>
      </c>
      <c r="M18" s="9">
        <v>2.0</v>
      </c>
      <c r="N18" s="9" t="str">
        <f t="shared" si="3"/>
        <v>No</v>
      </c>
      <c r="O18" s="9" t="s">
        <v>947</v>
      </c>
      <c r="P18" s="9" t="s">
        <v>947</v>
      </c>
      <c r="Q18" s="9" t="str">
        <f t="shared" si="4"/>
        <v>No</v>
      </c>
      <c r="R18" s="9" t="s">
        <v>649</v>
      </c>
      <c r="S18" s="69"/>
      <c r="T18" s="9">
        <v>1.0</v>
      </c>
      <c r="U18" s="6"/>
      <c r="V18" s="6"/>
      <c r="W18" s="6"/>
      <c r="X18" s="6"/>
      <c r="Y18" s="6"/>
      <c r="Z18" s="6"/>
    </row>
    <row r="19" ht="14.25" customHeight="1">
      <c r="A19" s="11">
        <v>16.0</v>
      </c>
      <c r="B19" s="106" t="s">
        <v>84</v>
      </c>
      <c r="C19" s="107" t="s">
        <v>31</v>
      </c>
      <c r="D19" s="108">
        <v>16.0</v>
      </c>
      <c r="E19" s="106" t="s">
        <v>85</v>
      </c>
      <c r="F19" s="9">
        <v>9.0</v>
      </c>
      <c r="G19" s="12">
        <v>9.0</v>
      </c>
      <c r="H19" s="9" t="str">
        <f t="shared" si="1"/>
        <v>No</v>
      </c>
      <c r="I19" s="9">
        <v>0.0</v>
      </c>
      <c r="J19" s="9">
        <v>0.0</v>
      </c>
      <c r="K19" s="9" t="str">
        <f t="shared" si="2"/>
        <v>No</v>
      </c>
      <c r="L19" s="9">
        <v>2.0</v>
      </c>
      <c r="M19" s="9">
        <v>2.0</v>
      </c>
      <c r="N19" s="9" t="str">
        <f t="shared" si="3"/>
        <v>No</v>
      </c>
      <c r="O19" s="9" t="s">
        <v>951</v>
      </c>
      <c r="P19" s="9" t="s">
        <v>951</v>
      </c>
      <c r="Q19" s="9" t="str">
        <f t="shared" si="4"/>
        <v>No</v>
      </c>
      <c r="R19" s="9" t="s">
        <v>649</v>
      </c>
      <c r="S19" s="69"/>
      <c r="T19" s="9">
        <v>0.0</v>
      </c>
      <c r="U19" s="6"/>
      <c r="V19" s="6"/>
      <c r="W19" s="6"/>
      <c r="X19" s="6"/>
      <c r="Y19" s="6"/>
      <c r="Z19" s="6"/>
    </row>
    <row r="20" ht="14.25" hidden="1" customHeight="1">
      <c r="A20" s="105">
        <v>17.0</v>
      </c>
      <c r="B20" s="106" t="s">
        <v>211</v>
      </c>
      <c r="C20" s="107" t="s">
        <v>35</v>
      </c>
      <c r="D20" s="108">
        <v>17.0</v>
      </c>
      <c r="E20" s="106" t="s">
        <v>212</v>
      </c>
      <c r="F20" s="9">
        <v>4.0</v>
      </c>
      <c r="G20" s="9">
        <v>4.0</v>
      </c>
      <c r="H20" s="9" t="str">
        <f t="shared" si="1"/>
        <v>No</v>
      </c>
      <c r="I20" s="9">
        <v>0.0</v>
      </c>
      <c r="J20" s="9">
        <v>0.0</v>
      </c>
      <c r="K20" s="9" t="str">
        <f t="shared" si="2"/>
        <v>No</v>
      </c>
      <c r="L20" s="9">
        <v>2.0</v>
      </c>
      <c r="M20" s="9">
        <v>2.0</v>
      </c>
      <c r="N20" s="9" t="str">
        <f t="shared" si="3"/>
        <v>No</v>
      </c>
      <c r="O20" s="9" t="s">
        <v>947</v>
      </c>
      <c r="P20" s="9" t="s">
        <v>947</v>
      </c>
      <c r="Q20" s="9" t="str">
        <f t="shared" si="4"/>
        <v>No</v>
      </c>
      <c r="R20" s="9" t="s">
        <v>950</v>
      </c>
      <c r="S20" s="69"/>
      <c r="T20" s="9">
        <v>0.0</v>
      </c>
      <c r="U20" s="6"/>
      <c r="V20" s="6"/>
      <c r="W20" s="6"/>
      <c r="X20" s="6"/>
      <c r="Y20" s="6"/>
      <c r="Z20" s="6"/>
    </row>
    <row r="21" ht="14.25" hidden="1" customHeight="1">
      <c r="A21" s="112">
        <v>18.0</v>
      </c>
      <c r="B21" s="106" t="s">
        <v>345</v>
      </c>
      <c r="C21" s="107" t="s">
        <v>35</v>
      </c>
      <c r="D21" s="108">
        <v>18.0</v>
      </c>
      <c r="E21" s="106" t="s">
        <v>346</v>
      </c>
      <c r="F21" s="9">
        <v>5.0</v>
      </c>
      <c r="G21" s="19">
        <v>5.0</v>
      </c>
      <c r="H21" s="9" t="str">
        <f t="shared" si="1"/>
        <v>No</v>
      </c>
      <c r="I21" s="9">
        <v>0.0</v>
      </c>
      <c r="J21" s="9">
        <v>0.0</v>
      </c>
      <c r="K21" s="9" t="str">
        <f t="shared" si="2"/>
        <v>No</v>
      </c>
      <c r="L21" s="9">
        <v>3.0</v>
      </c>
      <c r="M21" s="9">
        <v>3.0</v>
      </c>
      <c r="N21" s="9" t="str">
        <f t="shared" si="3"/>
        <v>No</v>
      </c>
      <c r="O21" s="9" t="s">
        <v>947</v>
      </c>
      <c r="P21" s="9" t="s">
        <v>947</v>
      </c>
      <c r="Q21" s="9" t="str">
        <f t="shared" si="4"/>
        <v>No</v>
      </c>
      <c r="R21" s="9" t="s">
        <v>649</v>
      </c>
      <c r="S21" s="69"/>
      <c r="T21" s="9">
        <v>0.0</v>
      </c>
      <c r="U21" s="6"/>
      <c r="V21" s="6"/>
      <c r="W21" s="6"/>
      <c r="X21" s="6"/>
      <c r="Y21" s="6"/>
      <c r="Z21" s="6"/>
    </row>
    <row r="22" ht="14.25" hidden="1" customHeight="1">
      <c r="A22" s="112">
        <v>18.0</v>
      </c>
      <c r="B22" s="106" t="s">
        <v>345</v>
      </c>
      <c r="C22" s="107" t="s">
        <v>35</v>
      </c>
      <c r="D22" s="108">
        <v>19.0</v>
      </c>
      <c r="E22" s="106" t="s">
        <v>347</v>
      </c>
      <c r="F22" s="9">
        <v>3.0</v>
      </c>
      <c r="G22" s="19">
        <v>3.0</v>
      </c>
      <c r="H22" s="9" t="str">
        <f t="shared" si="1"/>
        <v>No</v>
      </c>
      <c r="I22" s="9">
        <v>0.0</v>
      </c>
      <c r="J22" s="9">
        <v>0.0</v>
      </c>
      <c r="K22" s="9" t="str">
        <f t="shared" si="2"/>
        <v>No</v>
      </c>
      <c r="L22" s="9">
        <v>0.0</v>
      </c>
      <c r="M22" s="9">
        <v>0.0</v>
      </c>
      <c r="N22" s="9" t="str">
        <f t="shared" si="3"/>
        <v>No</v>
      </c>
      <c r="O22" s="9" t="s">
        <v>782</v>
      </c>
      <c r="P22" s="9" t="s">
        <v>782</v>
      </c>
      <c r="Q22" s="9" t="str">
        <f t="shared" si="4"/>
        <v>No</v>
      </c>
      <c r="R22" s="9" t="s">
        <v>524</v>
      </c>
      <c r="S22" s="69"/>
      <c r="T22" s="9">
        <v>0.0</v>
      </c>
      <c r="U22" s="6"/>
      <c r="V22" s="6"/>
      <c r="W22" s="6"/>
      <c r="X22" s="6"/>
      <c r="Y22" s="6"/>
      <c r="Z22" s="6"/>
    </row>
    <row r="23" ht="14.25" hidden="1" customHeight="1">
      <c r="A23" s="105">
        <v>20.0</v>
      </c>
      <c r="B23" s="106" t="s">
        <v>247</v>
      </c>
      <c r="C23" s="107" t="s">
        <v>35</v>
      </c>
      <c r="D23" s="108">
        <v>20.0</v>
      </c>
      <c r="E23" s="106" t="s">
        <v>248</v>
      </c>
      <c r="F23" s="9">
        <v>5.0</v>
      </c>
      <c r="G23" s="9">
        <v>5.0</v>
      </c>
      <c r="H23" s="9" t="str">
        <f t="shared" si="1"/>
        <v>No</v>
      </c>
      <c r="I23" s="9">
        <v>0.0</v>
      </c>
      <c r="J23" s="9">
        <v>1.0</v>
      </c>
      <c r="K23" s="9" t="str">
        <f t="shared" si="2"/>
        <v>Yes</v>
      </c>
      <c r="L23" s="9">
        <v>1.0</v>
      </c>
      <c r="M23" s="9">
        <v>2.0</v>
      </c>
      <c r="N23" s="9" t="str">
        <f t="shared" si="3"/>
        <v>Yes</v>
      </c>
      <c r="O23" s="9" t="s">
        <v>947</v>
      </c>
      <c r="P23" s="9" t="s">
        <v>947</v>
      </c>
      <c r="Q23" s="9" t="str">
        <f t="shared" si="4"/>
        <v>No</v>
      </c>
      <c r="R23" s="9" t="s">
        <v>649</v>
      </c>
      <c r="S23" s="69"/>
      <c r="T23" s="86">
        <v>0.0</v>
      </c>
      <c r="U23" s="6"/>
      <c r="V23" s="6"/>
      <c r="W23" s="6"/>
      <c r="X23" s="6"/>
      <c r="Y23" s="6"/>
      <c r="Z23" s="6"/>
    </row>
    <row r="24" ht="14.25" customHeight="1">
      <c r="A24" s="105">
        <v>21.0</v>
      </c>
      <c r="B24" s="106" t="s">
        <v>264</v>
      </c>
      <c r="C24" s="107" t="s">
        <v>31</v>
      </c>
      <c r="D24" s="108">
        <v>21.0</v>
      </c>
      <c r="E24" s="106" t="s">
        <v>265</v>
      </c>
      <c r="F24" s="9">
        <v>4.0</v>
      </c>
      <c r="G24" s="9">
        <v>8.0</v>
      </c>
      <c r="H24" s="9" t="str">
        <f t="shared" si="1"/>
        <v>Yes</v>
      </c>
      <c r="I24" s="9">
        <v>0.0</v>
      </c>
      <c r="J24" s="9">
        <v>0.0</v>
      </c>
      <c r="K24" s="9" t="str">
        <f t="shared" si="2"/>
        <v>No</v>
      </c>
      <c r="L24" s="9">
        <v>2.0</v>
      </c>
      <c r="M24" s="9">
        <v>2.0</v>
      </c>
      <c r="N24" s="9" t="str">
        <f t="shared" si="3"/>
        <v>No</v>
      </c>
      <c r="O24" s="9" t="s">
        <v>947</v>
      </c>
      <c r="P24" s="9" t="s">
        <v>947</v>
      </c>
      <c r="Q24" s="9" t="str">
        <f t="shared" si="4"/>
        <v>No</v>
      </c>
      <c r="R24" s="9" t="s">
        <v>649</v>
      </c>
      <c r="S24" s="69"/>
      <c r="T24" s="86">
        <v>0.0</v>
      </c>
      <c r="U24" s="6"/>
      <c r="V24" s="6"/>
      <c r="W24" s="6"/>
      <c r="X24" s="6"/>
      <c r="Y24" s="6"/>
      <c r="Z24" s="6"/>
    </row>
    <row r="25" ht="14.25" hidden="1" customHeight="1">
      <c r="A25" s="105">
        <v>22.0</v>
      </c>
      <c r="B25" s="106" t="s">
        <v>34</v>
      </c>
      <c r="C25" s="107" t="s">
        <v>35</v>
      </c>
      <c r="D25" s="108">
        <v>22.0</v>
      </c>
      <c r="E25" s="106" t="s">
        <v>36</v>
      </c>
      <c r="F25" s="9">
        <v>4.0</v>
      </c>
      <c r="G25" s="9">
        <v>4.0</v>
      </c>
      <c r="H25" s="9" t="str">
        <f t="shared" si="1"/>
        <v>No</v>
      </c>
      <c r="I25" s="9">
        <v>0.0</v>
      </c>
      <c r="J25" s="9">
        <v>0.0</v>
      </c>
      <c r="K25" s="9" t="str">
        <f t="shared" si="2"/>
        <v>No</v>
      </c>
      <c r="L25" s="9">
        <v>2.0</v>
      </c>
      <c r="M25" s="9">
        <v>2.0</v>
      </c>
      <c r="N25" s="9" t="str">
        <f t="shared" si="3"/>
        <v>No</v>
      </c>
      <c r="O25" s="9" t="s">
        <v>947</v>
      </c>
      <c r="P25" s="9" t="s">
        <v>947</v>
      </c>
      <c r="Q25" s="9" t="str">
        <f t="shared" si="4"/>
        <v>No</v>
      </c>
      <c r="R25" s="9" t="s">
        <v>950</v>
      </c>
      <c r="S25" s="69"/>
      <c r="T25" s="86">
        <v>0.0</v>
      </c>
      <c r="U25" s="6"/>
      <c r="V25" s="6"/>
      <c r="W25" s="6"/>
      <c r="X25" s="6"/>
      <c r="Y25" s="6"/>
      <c r="Z25" s="6"/>
    </row>
    <row r="26" ht="14.25" hidden="1" customHeight="1">
      <c r="A26" s="105">
        <v>22.0</v>
      </c>
      <c r="B26" s="106" t="s">
        <v>34</v>
      </c>
      <c r="C26" s="107" t="s">
        <v>35</v>
      </c>
      <c r="D26" s="108">
        <v>187.0</v>
      </c>
      <c r="E26" s="106" t="s">
        <v>37</v>
      </c>
      <c r="F26" s="9">
        <v>1.0</v>
      </c>
      <c r="G26" s="9">
        <v>1.0</v>
      </c>
      <c r="H26" s="9" t="str">
        <f t="shared" si="1"/>
        <v>No</v>
      </c>
      <c r="I26" s="9">
        <v>0.0</v>
      </c>
      <c r="J26" s="9">
        <v>0.0</v>
      </c>
      <c r="K26" s="9" t="str">
        <f t="shared" si="2"/>
        <v>No</v>
      </c>
      <c r="L26" s="9">
        <v>0.0</v>
      </c>
      <c r="M26" s="9">
        <v>0.0</v>
      </c>
      <c r="N26" s="9" t="str">
        <f t="shared" si="3"/>
        <v>No</v>
      </c>
      <c r="O26" s="9" t="s">
        <v>782</v>
      </c>
      <c r="P26" s="9" t="s">
        <v>782</v>
      </c>
      <c r="Q26" s="9" t="str">
        <f t="shared" si="4"/>
        <v>No</v>
      </c>
      <c r="R26" s="9" t="s">
        <v>524</v>
      </c>
      <c r="S26" s="69"/>
      <c r="T26" s="86">
        <v>0.0</v>
      </c>
      <c r="U26" s="6"/>
      <c r="V26" s="6"/>
      <c r="W26" s="6"/>
      <c r="X26" s="6"/>
      <c r="Y26" s="6"/>
      <c r="Z26" s="6"/>
    </row>
    <row r="27" ht="14.25" hidden="1" customHeight="1">
      <c r="A27" s="105">
        <v>22.0</v>
      </c>
      <c r="B27" s="106" t="s">
        <v>34</v>
      </c>
      <c r="C27" s="107" t="s">
        <v>35</v>
      </c>
      <c r="D27" s="108">
        <v>262.0</v>
      </c>
      <c r="E27" s="106" t="s">
        <v>38</v>
      </c>
      <c r="F27" s="9">
        <v>2.0</v>
      </c>
      <c r="G27" s="9">
        <v>2.0</v>
      </c>
      <c r="H27" s="9" t="str">
        <f t="shared" si="1"/>
        <v>No</v>
      </c>
      <c r="I27" s="9">
        <v>0.0</v>
      </c>
      <c r="J27" s="9">
        <v>0.0</v>
      </c>
      <c r="K27" s="9" t="str">
        <f t="shared" si="2"/>
        <v>No</v>
      </c>
      <c r="L27" s="9">
        <v>1.0</v>
      </c>
      <c r="M27" s="9">
        <v>1.0</v>
      </c>
      <c r="N27" s="9" t="str">
        <f t="shared" si="3"/>
        <v>No</v>
      </c>
      <c r="O27" s="9" t="s">
        <v>947</v>
      </c>
      <c r="P27" s="9" t="s">
        <v>947</v>
      </c>
      <c r="Q27" s="9" t="str">
        <f t="shared" si="4"/>
        <v>No</v>
      </c>
      <c r="R27" s="9" t="s">
        <v>950</v>
      </c>
      <c r="S27" s="69"/>
      <c r="T27" s="9">
        <v>0.0</v>
      </c>
      <c r="U27" s="6"/>
      <c r="V27" s="6"/>
      <c r="W27" s="6"/>
      <c r="X27" s="6"/>
      <c r="Y27" s="6"/>
      <c r="Z27" s="6"/>
    </row>
    <row r="28" ht="14.25" hidden="1" customHeight="1">
      <c r="A28" s="7">
        <v>23.0</v>
      </c>
      <c r="B28" s="106" t="s">
        <v>435</v>
      </c>
      <c r="C28" s="107" t="s">
        <v>35</v>
      </c>
      <c r="D28" s="108">
        <v>23.0</v>
      </c>
      <c r="E28" s="106" t="s">
        <v>436</v>
      </c>
      <c r="F28" s="9">
        <v>7.0</v>
      </c>
      <c r="G28" s="9">
        <v>7.0</v>
      </c>
      <c r="H28" s="9" t="str">
        <f t="shared" si="1"/>
        <v>No</v>
      </c>
      <c r="I28" s="9">
        <v>0.0</v>
      </c>
      <c r="J28" s="9">
        <v>0.0</v>
      </c>
      <c r="K28" s="9" t="str">
        <f t="shared" si="2"/>
        <v>No</v>
      </c>
      <c r="L28" s="9">
        <v>2.0</v>
      </c>
      <c r="M28" s="9">
        <v>2.0</v>
      </c>
      <c r="N28" s="9" t="str">
        <f t="shared" si="3"/>
        <v>No</v>
      </c>
      <c r="O28" s="9" t="s">
        <v>947</v>
      </c>
      <c r="P28" s="9" t="s">
        <v>947</v>
      </c>
      <c r="Q28" s="9" t="str">
        <f t="shared" si="4"/>
        <v>No</v>
      </c>
      <c r="R28" s="9" t="s">
        <v>950</v>
      </c>
      <c r="S28" s="69"/>
      <c r="T28" s="9">
        <v>0.0</v>
      </c>
      <c r="U28" s="6"/>
      <c r="V28" s="6"/>
      <c r="W28" s="6"/>
      <c r="X28" s="6"/>
      <c r="Y28" s="6"/>
      <c r="Z28" s="6"/>
    </row>
    <row r="29" ht="14.25" hidden="1" customHeight="1">
      <c r="A29" s="105">
        <v>24.0</v>
      </c>
      <c r="B29" s="106" t="s">
        <v>305</v>
      </c>
      <c r="C29" s="107" t="s">
        <v>25</v>
      </c>
      <c r="D29" s="108">
        <v>24.0</v>
      </c>
      <c r="E29" s="106" t="s">
        <v>306</v>
      </c>
      <c r="F29" s="9">
        <v>6.0</v>
      </c>
      <c r="G29" s="9">
        <v>6.0</v>
      </c>
      <c r="H29" s="9" t="str">
        <f t="shared" si="1"/>
        <v>No</v>
      </c>
      <c r="I29" s="9">
        <v>1.0</v>
      </c>
      <c r="J29" s="9">
        <v>1.0</v>
      </c>
      <c r="K29" s="9" t="str">
        <f t="shared" si="2"/>
        <v>No</v>
      </c>
      <c r="L29" s="9">
        <v>3.0</v>
      </c>
      <c r="M29" s="9">
        <v>2.0</v>
      </c>
      <c r="N29" s="9" t="str">
        <f t="shared" si="3"/>
        <v>Yes</v>
      </c>
      <c r="O29" s="9" t="s">
        <v>947</v>
      </c>
      <c r="P29" s="9" t="s">
        <v>947</v>
      </c>
      <c r="Q29" s="9" t="str">
        <f t="shared" si="4"/>
        <v>No</v>
      </c>
      <c r="R29" s="9" t="s">
        <v>649</v>
      </c>
      <c r="S29" s="69"/>
      <c r="T29" s="9">
        <v>0.0</v>
      </c>
      <c r="U29" s="6"/>
      <c r="V29" s="6"/>
      <c r="W29" s="6"/>
      <c r="X29" s="6"/>
      <c r="Y29" s="6"/>
      <c r="Z29" s="6"/>
    </row>
    <row r="30" ht="14.25" customHeight="1">
      <c r="A30" s="11">
        <v>25.0</v>
      </c>
      <c r="B30" s="106" t="s">
        <v>173</v>
      </c>
      <c r="C30" s="107" t="s">
        <v>31</v>
      </c>
      <c r="D30" s="108">
        <v>25.0</v>
      </c>
      <c r="E30" s="106" t="s">
        <v>174</v>
      </c>
      <c r="F30" s="9">
        <v>7.0</v>
      </c>
      <c r="G30" s="12">
        <v>7.0</v>
      </c>
      <c r="H30" s="9" t="str">
        <f t="shared" si="1"/>
        <v>No</v>
      </c>
      <c r="I30" s="9">
        <v>0.0</v>
      </c>
      <c r="J30" s="9">
        <v>0.0</v>
      </c>
      <c r="K30" s="9" t="str">
        <f t="shared" si="2"/>
        <v>No</v>
      </c>
      <c r="L30" s="9">
        <v>2.0</v>
      </c>
      <c r="M30" s="9">
        <v>2.0</v>
      </c>
      <c r="N30" s="9" t="str">
        <f t="shared" si="3"/>
        <v>No</v>
      </c>
      <c r="O30" s="9" t="s">
        <v>947</v>
      </c>
      <c r="P30" s="9" t="s">
        <v>947</v>
      </c>
      <c r="Q30" s="9" t="str">
        <f t="shared" si="4"/>
        <v>No</v>
      </c>
      <c r="R30" s="9" t="s">
        <v>649</v>
      </c>
      <c r="S30" s="69"/>
      <c r="T30" s="40">
        <v>0.0</v>
      </c>
      <c r="U30" s="6"/>
      <c r="V30" s="6"/>
      <c r="W30" s="6"/>
      <c r="X30" s="6"/>
      <c r="Y30" s="6"/>
      <c r="Z30" s="6"/>
    </row>
    <row r="31" ht="14.25" hidden="1" customHeight="1">
      <c r="A31" s="105">
        <v>26.0</v>
      </c>
      <c r="B31" s="106" t="s">
        <v>39</v>
      </c>
      <c r="C31" s="107" t="s">
        <v>40</v>
      </c>
      <c r="D31" s="108">
        <v>26.0</v>
      </c>
      <c r="E31" s="106" t="s">
        <v>41</v>
      </c>
      <c r="F31" s="9">
        <v>9.0</v>
      </c>
      <c r="G31" s="9">
        <v>9.0</v>
      </c>
      <c r="H31" s="9" t="str">
        <f t="shared" si="1"/>
        <v>No</v>
      </c>
      <c r="I31" s="9">
        <v>0.0</v>
      </c>
      <c r="J31" s="9">
        <v>1.0</v>
      </c>
      <c r="K31" s="9" t="str">
        <f t="shared" si="2"/>
        <v>Yes</v>
      </c>
      <c r="L31" s="9">
        <v>3.0</v>
      </c>
      <c r="M31" s="9">
        <v>1.0</v>
      </c>
      <c r="N31" s="9" t="str">
        <f t="shared" si="3"/>
        <v>Yes</v>
      </c>
      <c r="O31" s="9" t="s">
        <v>948</v>
      </c>
      <c r="P31" s="9" t="s">
        <v>948</v>
      </c>
      <c r="Q31" s="9" t="str">
        <f t="shared" si="4"/>
        <v>No</v>
      </c>
      <c r="R31" s="9" t="s">
        <v>649</v>
      </c>
      <c r="S31" s="69"/>
      <c r="T31" s="9">
        <v>0.0</v>
      </c>
      <c r="U31" s="6"/>
      <c r="V31" s="6"/>
      <c r="W31" s="6"/>
      <c r="X31" s="6"/>
      <c r="Y31" s="6"/>
      <c r="Z31" s="6"/>
    </row>
    <row r="32" ht="14.25" hidden="1" customHeight="1">
      <c r="A32" s="105">
        <v>27.0</v>
      </c>
      <c r="B32" s="106" t="s">
        <v>370</v>
      </c>
      <c r="C32" s="107" t="s">
        <v>35</v>
      </c>
      <c r="D32" s="108">
        <v>27.0</v>
      </c>
      <c r="E32" s="106" t="s">
        <v>371</v>
      </c>
      <c r="F32" s="9">
        <v>7.0</v>
      </c>
      <c r="G32" s="9">
        <v>7.0</v>
      </c>
      <c r="H32" s="9" t="str">
        <f t="shared" si="1"/>
        <v>No</v>
      </c>
      <c r="I32" s="9">
        <v>0.0</v>
      </c>
      <c r="J32" s="9">
        <v>0.0</v>
      </c>
      <c r="K32" s="9" t="str">
        <f t="shared" si="2"/>
        <v>No</v>
      </c>
      <c r="L32" s="9">
        <v>0.0</v>
      </c>
      <c r="M32" s="9">
        <v>0.0</v>
      </c>
      <c r="N32" s="9" t="str">
        <f t="shared" si="3"/>
        <v>No</v>
      </c>
      <c r="O32" s="9" t="s">
        <v>947</v>
      </c>
      <c r="P32" s="9" t="s">
        <v>952</v>
      </c>
      <c r="Q32" s="9" t="str">
        <f t="shared" si="4"/>
        <v>Yes</v>
      </c>
      <c r="R32" s="9" t="s">
        <v>649</v>
      </c>
      <c r="S32" s="69"/>
      <c r="T32" s="9">
        <v>0.0</v>
      </c>
      <c r="U32" s="6"/>
      <c r="V32" s="6"/>
      <c r="W32" s="6"/>
      <c r="X32" s="6"/>
      <c r="Y32" s="6"/>
      <c r="Z32" s="6"/>
    </row>
    <row r="33" ht="14.25" hidden="1" customHeight="1">
      <c r="A33" s="105">
        <v>28.0</v>
      </c>
      <c r="B33" s="106" t="s">
        <v>270</v>
      </c>
      <c r="C33" s="107" t="s">
        <v>25</v>
      </c>
      <c r="D33" s="108">
        <v>237.0</v>
      </c>
      <c r="E33" s="106" t="s">
        <v>271</v>
      </c>
      <c r="F33" s="9">
        <v>0.0</v>
      </c>
      <c r="G33" s="9">
        <v>0.0</v>
      </c>
      <c r="H33" s="9" t="str">
        <f t="shared" si="1"/>
        <v>No</v>
      </c>
      <c r="I33" s="9">
        <v>0.0</v>
      </c>
      <c r="J33" s="9">
        <v>0.0</v>
      </c>
      <c r="K33" s="9" t="str">
        <f t="shared" si="2"/>
        <v>No</v>
      </c>
      <c r="L33" s="9">
        <v>0.0</v>
      </c>
      <c r="M33" s="9">
        <v>0.0</v>
      </c>
      <c r="N33" s="9" t="str">
        <f t="shared" si="3"/>
        <v>No</v>
      </c>
      <c r="O33" s="9" t="s">
        <v>782</v>
      </c>
      <c r="P33" s="9" t="s">
        <v>782</v>
      </c>
      <c r="Q33" s="9" t="str">
        <f t="shared" si="4"/>
        <v>No</v>
      </c>
      <c r="R33" s="9" t="s">
        <v>524</v>
      </c>
      <c r="S33" s="69"/>
      <c r="T33" s="9">
        <v>0.0</v>
      </c>
      <c r="U33" s="6"/>
      <c r="V33" s="6"/>
      <c r="W33" s="6"/>
      <c r="X33" s="6"/>
      <c r="Y33" s="6"/>
      <c r="Z33" s="6"/>
    </row>
    <row r="34" ht="14.25" hidden="1" customHeight="1">
      <c r="A34" s="105">
        <v>28.0</v>
      </c>
      <c r="B34" s="106" t="s">
        <v>270</v>
      </c>
      <c r="C34" s="107" t="s">
        <v>25</v>
      </c>
      <c r="D34" s="108">
        <v>28.0</v>
      </c>
      <c r="E34" s="106" t="s">
        <v>272</v>
      </c>
      <c r="F34" s="9">
        <v>3.0</v>
      </c>
      <c r="G34" s="9">
        <v>3.0</v>
      </c>
      <c r="H34" s="9" t="str">
        <f t="shared" si="1"/>
        <v>No</v>
      </c>
      <c r="I34" s="9">
        <v>0.0</v>
      </c>
      <c r="J34" s="9">
        <v>0.0</v>
      </c>
      <c r="K34" s="9" t="str">
        <f t="shared" si="2"/>
        <v>No</v>
      </c>
      <c r="L34" s="9">
        <v>2.0</v>
      </c>
      <c r="M34" s="9">
        <v>2.0</v>
      </c>
      <c r="N34" s="9" t="str">
        <f t="shared" si="3"/>
        <v>No</v>
      </c>
      <c r="O34" s="9" t="s">
        <v>947</v>
      </c>
      <c r="P34" s="9" t="s">
        <v>947</v>
      </c>
      <c r="Q34" s="9" t="str">
        <f t="shared" si="4"/>
        <v>No</v>
      </c>
      <c r="R34" s="9" t="s">
        <v>649</v>
      </c>
      <c r="S34" s="69"/>
      <c r="T34" s="9">
        <v>0.0</v>
      </c>
      <c r="U34" s="6"/>
      <c r="V34" s="6"/>
      <c r="W34" s="6"/>
      <c r="X34" s="6"/>
      <c r="Y34" s="6"/>
      <c r="Z34" s="6"/>
    </row>
    <row r="35" ht="14.25" customHeight="1">
      <c r="A35" s="11">
        <v>29.0</v>
      </c>
      <c r="B35" s="106" t="s">
        <v>145</v>
      </c>
      <c r="C35" s="107" t="s">
        <v>31</v>
      </c>
      <c r="D35" s="108">
        <v>29.0</v>
      </c>
      <c r="E35" s="106" t="s">
        <v>146</v>
      </c>
      <c r="F35" s="9">
        <v>7.0</v>
      </c>
      <c r="G35" s="12">
        <v>7.0</v>
      </c>
      <c r="H35" s="9" t="str">
        <f t="shared" si="1"/>
        <v>No</v>
      </c>
      <c r="I35" s="9">
        <v>0.0</v>
      </c>
      <c r="J35" s="12">
        <v>0.0</v>
      </c>
      <c r="K35" s="9" t="str">
        <f t="shared" si="2"/>
        <v>No</v>
      </c>
      <c r="L35" s="9">
        <v>2.0</v>
      </c>
      <c r="M35" s="9">
        <v>1.0</v>
      </c>
      <c r="N35" s="9" t="str">
        <f t="shared" si="3"/>
        <v>Yes</v>
      </c>
      <c r="O35" s="9" t="s">
        <v>947</v>
      </c>
      <c r="P35" s="9" t="s">
        <v>947</v>
      </c>
      <c r="Q35" s="9" t="str">
        <f t="shared" si="4"/>
        <v>No</v>
      </c>
      <c r="R35" s="9" t="s">
        <v>649</v>
      </c>
      <c r="S35" s="69"/>
      <c r="T35" s="9" t="s">
        <v>949</v>
      </c>
      <c r="U35" s="6"/>
      <c r="V35" s="6"/>
      <c r="W35" s="6"/>
      <c r="X35" s="6"/>
      <c r="Y35" s="6"/>
      <c r="Z35" s="6"/>
    </row>
    <row r="36" ht="14.25" hidden="1" customHeight="1">
      <c r="A36" s="101">
        <v>30.0</v>
      </c>
      <c r="B36" s="102" t="s">
        <v>213</v>
      </c>
      <c r="C36" s="103" t="s">
        <v>35</v>
      </c>
      <c r="D36" s="104">
        <v>281.0</v>
      </c>
      <c r="E36" s="102" t="s">
        <v>214</v>
      </c>
      <c r="F36" s="15">
        <v>0.0</v>
      </c>
      <c r="G36" s="15">
        <v>0.0</v>
      </c>
      <c r="H36" s="15" t="str">
        <f t="shared" si="1"/>
        <v>No</v>
      </c>
      <c r="I36" s="15">
        <v>0.0</v>
      </c>
      <c r="J36" s="15">
        <v>0.0</v>
      </c>
      <c r="K36" s="15" t="str">
        <f t="shared" si="2"/>
        <v>No</v>
      </c>
      <c r="L36" s="15">
        <v>0.0</v>
      </c>
      <c r="M36" s="15">
        <v>0.0</v>
      </c>
      <c r="N36" s="15" t="str">
        <f t="shared" si="3"/>
        <v>No</v>
      </c>
      <c r="O36" s="15" t="s">
        <v>782</v>
      </c>
      <c r="P36" s="15" t="s">
        <v>782</v>
      </c>
      <c r="Q36" s="15" t="str">
        <f t="shared" si="4"/>
        <v>No</v>
      </c>
      <c r="R36" s="15" t="s">
        <v>524</v>
      </c>
      <c r="S36" s="75"/>
      <c r="T36" s="9">
        <v>0.0</v>
      </c>
      <c r="U36" s="6"/>
      <c r="V36" s="6"/>
      <c r="W36" s="6"/>
      <c r="X36" s="6"/>
      <c r="Y36" s="6"/>
      <c r="Z36" s="6"/>
    </row>
    <row r="37" ht="14.25" hidden="1" customHeight="1">
      <c r="A37" s="105">
        <v>30.0</v>
      </c>
      <c r="B37" s="106" t="s">
        <v>213</v>
      </c>
      <c r="C37" s="107" t="s">
        <v>35</v>
      </c>
      <c r="D37" s="108">
        <v>30.0</v>
      </c>
      <c r="E37" s="106" t="s">
        <v>215</v>
      </c>
      <c r="F37" s="9">
        <v>4.0</v>
      </c>
      <c r="G37" s="9">
        <v>4.0</v>
      </c>
      <c r="H37" s="9" t="str">
        <f t="shared" si="1"/>
        <v>No</v>
      </c>
      <c r="I37" s="9">
        <v>0.0</v>
      </c>
      <c r="J37" s="9">
        <v>0.0</v>
      </c>
      <c r="K37" s="9" t="str">
        <f t="shared" si="2"/>
        <v>No</v>
      </c>
      <c r="L37" s="9">
        <v>2.0</v>
      </c>
      <c r="M37" s="9">
        <v>2.0</v>
      </c>
      <c r="N37" s="9" t="str">
        <f t="shared" si="3"/>
        <v>No</v>
      </c>
      <c r="O37" s="9" t="s">
        <v>947</v>
      </c>
      <c r="P37" s="9" t="s">
        <v>947</v>
      </c>
      <c r="Q37" s="9" t="str">
        <f t="shared" si="4"/>
        <v>No</v>
      </c>
      <c r="R37" s="9" t="s">
        <v>953</v>
      </c>
      <c r="S37" s="69"/>
      <c r="T37" s="9">
        <v>0.0</v>
      </c>
      <c r="U37" s="6"/>
      <c r="V37" s="6"/>
      <c r="W37" s="6"/>
      <c r="X37" s="6"/>
      <c r="Y37" s="6"/>
      <c r="Z37" s="6"/>
    </row>
    <row r="38" ht="14.25" customHeight="1">
      <c r="A38" s="18">
        <v>31.0</v>
      </c>
      <c r="B38" s="106" t="s">
        <v>30</v>
      </c>
      <c r="C38" s="107" t="s">
        <v>31</v>
      </c>
      <c r="D38" s="108">
        <v>31.0</v>
      </c>
      <c r="E38" s="106" t="s">
        <v>32</v>
      </c>
      <c r="F38" s="9">
        <v>4.0</v>
      </c>
      <c r="G38" s="19">
        <v>4.0</v>
      </c>
      <c r="H38" s="9" t="str">
        <f t="shared" si="1"/>
        <v>No</v>
      </c>
      <c r="I38" s="9">
        <v>0.0</v>
      </c>
      <c r="J38" s="9">
        <v>0.0</v>
      </c>
      <c r="K38" s="9" t="str">
        <f t="shared" si="2"/>
        <v>No</v>
      </c>
      <c r="L38" s="9">
        <v>2.0</v>
      </c>
      <c r="M38" s="9">
        <v>2.0</v>
      </c>
      <c r="N38" s="9" t="str">
        <f t="shared" si="3"/>
        <v>No</v>
      </c>
      <c r="O38" s="9" t="s">
        <v>951</v>
      </c>
      <c r="P38" s="9" t="s">
        <v>951</v>
      </c>
      <c r="Q38" s="9" t="str">
        <f t="shared" si="4"/>
        <v>No</v>
      </c>
      <c r="R38" s="9" t="s">
        <v>649</v>
      </c>
      <c r="S38" s="69"/>
      <c r="T38" s="9">
        <v>0.0</v>
      </c>
      <c r="U38" s="6"/>
      <c r="V38" s="6"/>
      <c r="W38" s="6"/>
      <c r="X38" s="6"/>
      <c r="Y38" s="6"/>
      <c r="Z38" s="6"/>
    </row>
    <row r="39" ht="14.25" customHeight="1">
      <c r="A39" s="18">
        <v>31.0</v>
      </c>
      <c r="B39" s="106" t="s">
        <v>30</v>
      </c>
      <c r="C39" s="107" t="s">
        <v>31</v>
      </c>
      <c r="D39" s="108">
        <v>85.0</v>
      </c>
      <c r="E39" s="106" t="s">
        <v>33</v>
      </c>
      <c r="F39" s="9">
        <v>2.0</v>
      </c>
      <c r="G39" s="19">
        <v>2.0</v>
      </c>
      <c r="H39" s="9" t="str">
        <f t="shared" si="1"/>
        <v>No</v>
      </c>
      <c r="I39" s="9">
        <v>0.0</v>
      </c>
      <c r="J39" s="9">
        <v>0.0</v>
      </c>
      <c r="K39" s="9" t="str">
        <f t="shared" si="2"/>
        <v>No</v>
      </c>
      <c r="L39" s="9">
        <v>0.0</v>
      </c>
      <c r="M39" s="9">
        <v>0.0</v>
      </c>
      <c r="N39" s="9" t="str">
        <f t="shared" si="3"/>
        <v>No</v>
      </c>
      <c r="O39" s="9" t="s">
        <v>782</v>
      </c>
      <c r="P39" s="9" t="s">
        <v>782</v>
      </c>
      <c r="Q39" s="9" t="str">
        <f t="shared" si="4"/>
        <v>No</v>
      </c>
      <c r="R39" s="9" t="s">
        <v>524</v>
      </c>
      <c r="S39" s="69"/>
      <c r="T39" s="9">
        <v>1.0</v>
      </c>
      <c r="U39" s="6"/>
      <c r="V39" s="6"/>
      <c r="W39" s="6"/>
      <c r="X39" s="6"/>
      <c r="Y39" s="6"/>
      <c r="Z39" s="6"/>
    </row>
    <row r="40" ht="14.25" hidden="1" customHeight="1">
      <c r="A40" s="105">
        <v>32.0</v>
      </c>
      <c r="B40" s="106" t="s">
        <v>80</v>
      </c>
      <c r="C40" s="107" t="s">
        <v>25</v>
      </c>
      <c r="D40" s="108">
        <v>346.0</v>
      </c>
      <c r="E40" s="106" t="s">
        <v>81</v>
      </c>
      <c r="F40" s="9">
        <v>0.0</v>
      </c>
      <c r="G40" s="9">
        <v>0.0</v>
      </c>
      <c r="H40" s="9" t="str">
        <f t="shared" si="1"/>
        <v>No</v>
      </c>
      <c r="I40" s="9">
        <v>0.0</v>
      </c>
      <c r="J40" s="9">
        <v>0.0</v>
      </c>
      <c r="K40" s="9" t="str">
        <f t="shared" si="2"/>
        <v>No</v>
      </c>
      <c r="L40" s="9">
        <v>0.0</v>
      </c>
      <c r="M40" s="9">
        <v>0.0</v>
      </c>
      <c r="N40" s="9" t="str">
        <f t="shared" si="3"/>
        <v>No</v>
      </c>
      <c r="O40" s="9" t="s">
        <v>782</v>
      </c>
      <c r="P40" s="9" t="s">
        <v>782</v>
      </c>
      <c r="Q40" s="9" t="str">
        <f t="shared" si="4"/>
        <v>No</v>
      </c>
      <c r="R40" s="9" t="s">
        <v>524</v>
      </c>
      <c r="S40" s="69"/>
      <c r="T40" s="9">
        <v>0.0</v>
      </c>
      <c r="U40" s="6"/>
      <c r="V40" s="6"/>
      <c r="W40" s="6"/>
      <c r="X40" s="6"/>
      <c r="Y40" s="6"/>
      <c r="Z40" s="6"/>
    </row>
    <row r="41" ht="14.25" hidden="1" customHeight="1">
      <c r="A41" s="105">
        <v>32.0</v>
      </c>
      <c r="B41" s="106" t="s">
        <v>80</v>
      </c>
      <c r="C41" s="107" t="s">
        <v>25</v>
      </c>
      <c r="D41" s="108">
        <v>32.0</v>
      </c>
      <c r="E41" s="106" t="s">
        <v>82</v>
      </c>
      <c r="F41" s="9">
        <v>3.0</v>
      </c>
      <c r="G41" s="9">
        <v>3.0</v>
      </c>
      <c r="H41" s="9" t="str">
        <f t="shared" si="1"/>
        <v>No</v>
      </c>
      <c r="I41" s="9">
        <v>0.0</v>
      </c>
      <c r="J41" s="9">
        <v>1.0</v>
      </c>
      <c r="K41" s="9" t="str">
        <f t="shared" si="2"/>
        <v>Yes</v>
      </c>
      <c r="L41" s="9">
        <v>2.0</v>
      </c>
      <c r="M41" s="9">
        <v>2.0</v>
      </c>
      <c r="N41" s="9" t="str">
        <f t="shared" si="3"/>
        <v>No</v>
      </c>
      <c r="O41" s="9" t="s">
        <v>947</v>
      </c>
      <c r="P41" s="9" t="s">
        <v>947</v>
      </c>
      <c r="Q41" s="9" t="str">
        <f t="shared" si="4"/>
        <v>No</v>
      </c>
      <c r="R41" s="9" t="s">
        <v>649</v>
      </c>
      <c r="S41" s="69"/>
      <c r="T41" s="9">
        <v>0.0</v>
      </c>
      <c r="U41" s="6"/>
      <c r="V41" s="6"/>
      <c r="W41" s="6"/>
      <c r="X41" s="6"/>
      <c r="Y41" s="6"/>
      <c r="Z41" s="6"/>
    </row>
    <row r="42" ht="14.25" hidden="1" customHeight="1">
      <c r="A42" s="105">
        <v>32.0</v>
      </c>
      <c r="B42" s="106" t="s">
        <v>80</v>
      </c>
      <c r="C42" s="107" t="s">
        <v>25</v>
      </c>
      <c r="D42" s="108">
        <v>157.0</v>
      </c>
      <c r="E42" s="106" t="s">
        <v>83</v>
      </c>
      <c r="F42" s="9">
        <v>0.0</v>
      </c>
      <c r="G42" s="9">
        <v>1.0</v>
      </c>
      <c r="H42" s="9" t="str">
        <f t="shared" si="1"/>
        <v>Yes</v>
      </c>
      <c r="I42" s="9">
        <v>0.0</v>
      </c>
      <c r="J42" s="9">
        <v>0.0</v>
      </c>
      <c r="K42" s="9" t="str">
        <f t="shared" si="2"/>
        <v>No</v>
      </c>
      <c r="L42" s="9">
        <v>0.0</v>
      </c>
      <c r="M42" s="9">
        <v>0.0</v>
      </c>
      <c r="N42" s="9" t="str">
        <f t="shared" si="3"/>
        <v>No</v>
      </c>
      <c r="O42" s="9" t="s">
        <v>782</v>
      </c>
      <c r="P42" s="9" t="s">
        <v>782</v>
      </c>
      <c r="Q42" s="9" t="str">
        <f t="shared" si="4"/>
        <v>No</v>
      </c>
      <c r="R42" s="9" t="s">
        <v>524</v>
      </c>
      <c r="S42" s="69"/>
      <c r="T42" s="9">
        <v>0.0</v>
      </c>
      <c r="U42" s="6"/>
      <c r="V42" s="6"/>
      <c r="W42" s="6"/>
      <c r="X42" s="6"/>
      <c r="Y42" s="6"/>
      <c r="Z42" s="6"/>
    </row>
    <row r="43" ht="14.25" hidden="1" customHeight="1">
      <c r="A43" s="105">
        <v>33.0</v>
      </c>
      <c r="B43" s="106" t="s">
        <v>465</v>
      </c>
      <c r="C43" s="107" t="s">
        <v>40</v>
      </c>
      <c r="D43" s="108">
        <v>33.0</v>
      </c>
      <c r="E43" s="106" t="s">
        <v>466</v>
      </c>
      <c r="F43" s="9">
        <v>7.0</v>
      </c>
      <c r="G43" s="9">
        <v>7.0</v>
      </c>
      <c r="H43" s="9" t="str">
        <f t="shared" si="1"/>
        <v>No</v>
      </c>
      <c r="I43" s="9">
        <v>0.0</v>
      </c>
      <c r="J43" s="9">
        <v>1.0</v>
      </c>
      <c r="K43" s="9" t="str">
        <f t="shared" si="2"/>
        <v>Yes</v>
      </c>
      <c r="L43" s="9">
        <v>2.0</v>
      </c>
      <c r="M43" s="9">
        <v>1.0</v>
      </c>
      <c r="N43" s="9" t="str">
        <f t="shared" si="3"/>
        <v>Yes</v>
      </c>
      <c r="O43" s="9" t="s">
        <v>948</v>
      </c>
      <c r="P43" s="9" t="s">
        <v>948</v>
      </c>
      <c r="Q43" s="9" t="str">
        <f t="shared" si="4"/>
        <v>No</v>
      </c>
      <c r="R43" s="9" t="s">
        <v>954</v>
      </c>
      <c r="S43" s="69"/>
      <c r="T43" s="9">
        <v>1.0</v>
      </c>
      <c r="U43" s="6"/>
      <c r="V43" s="6"/>
      <c r="W43" s="6"/>
      <c r="X43" s="6"/>
      <c r="Y43" s="6"/>
      <c r="Z43" s="6"/>
    </row>
    <row r="44" ht="14.25" hidden="1" customHeight="1">
      <c r="A44" s="105">
        <v>34.0</v>
      </c>
      <c r="B44" s="106" t="s">
        <v>140</v>
      </c>
      <c r="C44" s="107" t="s">
        <v>25</v>
      </c>
      <c r="D44" s="108">
        <v>34.0</v>
      </c>
      <c r="E44" s="106" t="s">
        <v>141</v>
      </c>
      <c r="F44" s="9">
        <v>5.0</v>
      </c>
      <c r="G44" s="9">
        <v>5.0</v>
      </c>
      <c r="H44" s="9" t="str">
        <f t="shared" si="1"/>
        <v>No</v>
      </c>
      <c r="I44" s="9">
        <v>0.0</v>
      </c>
      <c r="J44" s="9">
        <v>0.0</v>
      </c>
      <c r="K44" s="9" t="str">
        <f t="shared" si="2"/>
        <v>No</v>
      </c>
      <c r="L44" s="9">
        <v>2.0</v>
      </c>
      <c r="M44" s="9">
        <v>2.0</v>
      </c>
      <c r="N44" s="9" t="str">
        <f t="shared" si="3"/>
        <v>No</v>
      </c>
      <c r="O44" s="9" t="s">
        <v>947</v>
      </c>
      <c r="P44" s="9" t="s">
        <v>947</v>
      </c>
      <c r="Q44" s="9" t="str">
        <f t="shared" si="4"/>
        <v>No</v>
      </c>
      <c r="R44" s="9" t="s">
        <v>649</v>
      </c>
      <c r="S44" s="69"/>
      <c r="T44" s="9">
        <v>0.0</v>
      </c>
      <c r="U44" s="6"/>
      <c r="V44" s="6"/>
      <c r="W44" s="6"/>
      <c r="X44" s="6"/>
      <c r="Y44" s="6"/>
      <c r="Z44" s="6"/>
    </row>
    <row r="45" ht="14.25" hidden="1" customHeight="1">
      <c r="A45" s="105">
        <v>34.0</v>
      </c>
      <c r="B45" s="106" t="s">
        <v>140</v>
      </c>
      <c r="C45" s="107" t="s">
        <v>25</v>
      </c>
      <c r="D45" s="108">
        <v>191.0</v>
      </c>
      <c r="E45" s="106" t="s">
        <v>142</v>
      </c>
      <c r="F45" s="9">
        <v>0.0</v>
      </c>
      <c r="G45" s="9">
        <v>1.0</v>
      </c>
      <c r="H45" s="9" t="str">
        <f t="shared" si="1"/>
        <v>Yes</v>
      </c>
      <c r="I45" s="9">
        <v>0.0</v>
      </c>
      <c r="J45" s="9">
        <v>0.0</v>
      </c>
      <c r="K45" s="9" t="str">
        <f t="shared" si="2"/>
        <v>No</v>
      </c>
      <c r="L45" s="9">
        <v>0.0</v>
      </c>
      <c r="M45" s="9">
        <v>0.0</v>
      </c>
      <c r="N45" s="9" t="str">
        <f t="shared" si="3"/>
        <v>No</v>
      </c>
      <c r="O45" s="9" t="s">
        <v>782</v>
      </c>
      <c r="P45" s="9" t="s">
        <v>782</v>
      </c>
      <c r="Q45" s="9" t="str">
        <f t="shared" si="4"/>
        <v>No</v>
      </c>
      <c r="R45" s="9" t="s">
        <v>524</v>
      </c>
      <c r="S45" s="69"/>
      <c r="T45" s="9">
        <v>0.0</v>
      </c>
      <c r="U45" s="6"/>
      <c r="V45" s="6"/>
      <c r="W45" s="6"/>
      <c r="X45" s="6"/>
      <c r="Y45" s="6"/>
      <c r="Z45" s="6"/>
    </row>
    <row r="46" ht="14.25" hidden="1" customHeight="1">
      <c r="A46" s="105">
        <v>35.0</v>
      </c>
      <c r="B46" s="106" t="s">
        <v>378</v>
      </c>
      <c r="C46" s="107" t="s">
        <v>66</v>
      </c>
      <c r="D46" s="108">
        <v>314.0</v>
      </c>
      <c r="E46" s="106" t="s">
        <v>379</v>
      </c>
      <c r="F46" s="9">
        <v>0.0</v>
      </c>
      <c r="G46" s="19">
        <v>0.0</v>
      </c>
      <c r="H46" s="9" t="str">
        <f t="shared" si="1"/>
        <v>No</v>
      </c>
      <c r="I46" s="9">
        <v>0.0</v>
      </c>
      <c r="J46" s="9">
        <v>0.0</v>
      </c>
      <c r="K46" s="9" t="str">
        <f t="shared" si="2"/>
        <v>No</v>
      </c>
      <c r="L46" s="9">
        <v>0.0</v>
      </c>
      <c r="M46" s="9">
        <v>0.0</v>
      </c>
      <c r="N46" s="9" t="str">
        <f t="shared" si="3"/>
        <v>No</v>
      </c>
      <c r="O46" s="9" t="s">
        <v>782</v>
      </c>
      <c r="P46" s="9" t="s">
        <v>782</v>
      </c>
      <c r="Q46" s="9" t="str">
        <f t="shared" si="4"/>
        <v>No</v>
      </c>
      <c r="R46" s="9" t="s">
        <v>524</v>
      </c>
      <c r="S46" s="69"/>
      <c r="T46" s="9">
        <v>0.0</v>
      </c>
      <c r="U46" s="6"/>
      <c r="V46" s="6"/>
      <c r="W46" s="6"/>
      <c r="X46" s="6"/>
      <c r="Y46" s="6"/>
      <c r="Z46" s="6"/>
    </row>
    <row r="47" ht="14.25" hidden="1" customHeight="1">
      <c r="A47" s="105">
        <v>35.0</v>
      </c>
      <c r="B47" s="106" t="s">
        <v>378</v>
      </c>
      <c r="C47" s="107" t="s">
        <v>66</v>
      </c>
      <c r="D47" s="108">
        <v>35.0</v>
      </c>
      <c r="E47" s="106" t="s">
        <v>380</v>
      </c>
      <c r="F47" s="9">
        <v>0.0</v>
      </c>
      <c r="G47" s="19">
        <v>4.0</v>
      </c>
      <c r="H47" s="9" t="str">
        <f t="shared" si="1"/>
        <v>Yes</v>
      </c>
      <c r="I47" s="9">
        <v>0.0</v>
      </c>
      <c r="J47" s="9">
        <v>0.0</v>
      </c>
      <c r="K47" s="9" t="str">
        <f t="shared" si="2"/>
        <v>No</v>
      </c>
      <c r="L47" s="9">
        <v>2.0</v>
      </c>
      <c r="M47" s="9">
        <v>1.0</v>
      </c>
      <c r="N47" s="9" t="str">
        <f t="shared" si="3"/>
        <v>Yes</v>
      </c>
      <c r="O47" s="9" t="s">
        <v>947</v>
      </c>
      <c r="P47" s="9" t="s">
        <v>947</v>
      </c>
      <c r="Q47" s="9" t="str">
        <f t="shared" si="4"/>
        <v>No</v>
      </c>
      <c r="R47" s="9" t="s">
        <v>649</v>
      </c>
      <c r="S47" s="69"/>
      <c r="T47" s="9">
        <v>0.0</v>
      </c>
      <c r="U47" s="6"/>
      <c r="V47" s="6"/>
      <c r="W47" s="6"/>
      <c r="X47" s="6"/>
      <c r="Y47" s="6"/>
      <c r="Z47" s="6"/>
    </row>
    <row r="48" ht="14.25" customHeight="1">
      <c r="A48" s="11">
        <v>36.0</v>
      </c>
      <c r="B48" s="106" t="s">
        <v>367</v>
      </c>
      <c r="C48" s="107" t="s">
        <v>31</v>
      </c>
      <c r="D48" s="108">
        <v>43.0</v>
      </c>
      <c r="E48" s="106" t="s">
        <v>368</v>
      </c>
      <c r="F48" s="9">
        <v>7.0</v>
      </c>
      <c r="G48" s="18">
        <v>6.0</v>
      </c>
      <c r="H48" s="9" t="str">
        <f t="shared" si="1"/>
        <v>Yes</v>
      </c>
      <c r="I48" s="9">
        <v>0.0</v>
      </c>
      <c r="J48" s="9">
        <v>0.0</v>
      </c>
      <c r="K48" s="9" t="str">
        <f t="shared" si="2"/>
        <v>No</v>
      </c>
      <c r="L48" s="12">
        <v>0.0</v>
      </c>
      <c r="M48" s="12">
        <v>0.0</v>
      </c>
      <c r="N48" s="9" t="str">
        <f t="shared" si="3"/>
        <v>No</v>
      </c>
      <c r="O48" s="12" t="s">
        <v>782</v>
      </c>
      <c r="P48" s="12" t="s">
        <v>782</v>
      </c>
      <c r="Q48" s="12" t="str">
        <f t="shared" si="4"/>
        <v>No</v>
      </c>
      <c r="R48" s="12" t="s">
        <v>524</v>
      </c>
      <c r="S48" s="69"/>
      <c r="T48" s="9">
        <v>0.0</v>
      </c>
      <c r="U48" s="6"/>
      <c r="V48" s="6"/>
      <c r="W48" s="6"/>
      <c r="X48" s="6"/>
      <c r="Y48" s="6"/>
      <c r="Z48" s="6"/>
    </row>
    <row r="49" ht="14.25" customHeight="1">
      <c r="A49" s="11">
        <v>36.0</v>
      </c>
      <c r="B49" s="106" t="s">
        <v>367</v>
      </c>
      <c r="C49" s="107" t="s">
        <v>31</v>
      </c>
      <c r="D49" s="108">
        <v>36.0</v>
      </c>
      <c r="E49" s="106" t="s">
        <v>369</v>
      </c>
      <c r="F49" s="9">
        <v>6.0</v>
      </c>
      <c r="G49" s="18">
        <v>6.0</v>
      </c>
      <c r="H49" s="9" t="str">
        <f t="shared" si="1"/>
        <v>No</v>
      </c>
      <c r="I49" s="9">
        <v>0.0</v>
      </c>
      <c r="J49" s="9">
        <v>0.0</v>
      </c>
      <c r="K49" s="9" t="str">
        <f t="shared" si="2"/>
        <v>No</v>
      </c>
      <c r="L49" s="12">
        <v>0.0</v>
      </c>
      <c r="M49" s="12">
        <v>1.0</v>
      </c>
      <c r="N49" s="9" t="str">
        <f t="shared" si="3"/>
        <v>Yes</v>
      </c>
      <c r="O49" s="12" t="s">
        <v>947</v>
      </c>
      <c r="P49" s="12" t="s">
        <v>952</v>
      </c>
      <c r="Q49" s="12" t="str">
        <f t="shared" si="4"/>
        <v>Yes</v>
      </c>
      <c r="R49" s="12" t="s">
        <v>955</v>
      </c>
      <c r="S49" s="69"/>
      <c r="T49" s="9">
        <v>0.0</v>
      </c>
      <c r="U49" s="6"/>
      <c r="V49" s="6"/>
      <c r="W49" s="6"/>
      <c r="X49" s="6"/>
      <c r="Y49" s="6"/>
      <c r="Z49" s="6"/>
    </row>
    <row r="50" ht="14.25" hidden="1" customHeight="1">
      <c r="A50" s="105">
        <v>37.0</v>
      </c>
      <c r="B50" s="106" t="s">
        <v>323</v>
      </c>
      <c r="C50" s="107" t="s">
        <v>35</v>
      </c>
      <c r="D50" s="108">
        <v>37.0</v>
      </c>
      <c r="E50" s="106" t="s">
        <v>324</v>
      </c>
      <c r="F50" s="9">
        <v>3.0</v>
      </c>
      <c r="G50" s="9">
        <v>3.0</v>
      </c>
      <c r="H50" s="9" t="str">
        <f t="shared" si="1"/>
        <v>No</v>
      </c>
      <c r="I50" s="9">
        <v>0.0</v>
      </c>
      <c r="J50" s="9">
        <v>1.0</v>
      </c>
      <c r="K50" s="9" t="str">
        <f t="shared" si="2"/>
        <v>Yes</v>
      </c>
      <c r="L50" s="9">
        <v>2.0</v>
      </c>
      <c r="M50" s="9">
        <v>2.0</v>
      </c>
      <c r="N50" s="9" t="str">
        <f t="shared" si="3"/>
        <v>No</v>
      </c>
      <c r="O50" s="9" t="s">
        <v>947</v>
      </c>
      <c r="P50" s="9" t="s">
        <v>947</v>
      </c>
      <c r="Q50" s="9" t="str">
        <f t="shared" si="4"/>
        <v>No</v>
      </c>
      <c r="R50" s="9" t="s">
        <v>649</v>
      </c>
      <c r="S50" s="69"/>
      <c r="T50" s="9">
        <v>1.0</v>
      </c>
      <c r="U50" s="6"/>
      <c r="V50" s="6"/>
      <c r="W50" s="6"/>
      <c r="X50" s="6"/>
      <c r="Y50" s="6"/>
      <c r="Z50" s="6"/>
    </row>
    <row r="51" ht="14.25" hidden="1" customHeight="1">
      <c r="A51" s="111">
        <v>38.0</v>
      </c>
      <c r="B51" s="106" t="s">
        <v>359</v>
      </c>
      <c r="C51" s="107" t="s">
        <v>35</v>
      </c>
      <c r="D51" s="108">
        <v>38.0</v>
      </c>
      <c r="E51" s="106" t="s">
        <v>360</v>
      </c>
      <c r="F51" s="9">
        <v>5.0</v>
      </c>
      <c r="G51" s="19">
        <v>5.0</v>
      </c>
      <c r="H51" s="9" t="str">
        <f t="shared" si="1"/>
        <v>No</v>
      </c>
      <c r="I51" s="9">
        <v>0.0</v>
      </c>
      <c r="J51" s="9">
        <v>1.0</v>
      </c>
      <c r="K51" s="9" t="str">
        <f t="shared" si="2"/>
        <v>Yes</v>
      </c>
      <c r="L51" s="9">
        <v>1.0</v>
      </c>
      <c r="M51" s="9">
        <v>1.0</v>
      </c>
      <c r="N51" s="9" t="str">
        <f t="shared" si="3"/>
        <v>No</v>
      </c>
      <c r="O51" s="9" t="s">
        <v>947</v>
      </c>
      <c r="P51" s="9" t="s">
        <v>947</v>
      </c>
      <c r="Q51" s="9" t="str">
        <f t="shared" si="4"/>
        <v>No</v>
      </c>
      <c r="R51" s="9" t="s">
        <v>649</v>
      </c>
      <c r="S51" s="69"/>
      <c r="T51" s="9">
        <v>0.0</v>
      </c>
      <c r="U51" s="6"/>
      <c r="V51" s="6"/>
      <c r="W51" s="6"/>
      <c r="X51" s="6"/>
      <c r="Y51" s="6"/>
      <c r="Z51" s="6"/>
    </row>
    <row r="52" ht="14.25" hidden="1" customHeight="1">
      <c r="A52" s="105">
        <v>39.0</v>
      </c>
      <c r="B52" s="106" t="s">
        <v>307</v>
      </c>
      <c r="C52" s="107" t="s">
        <v>25</v>
      </c>
      <c r="D52" s="108">
        <v>189.0</v>
      </c>
      <c r="E52" s="106" t="s">
        <v>308</v>
      </c>
      <c r="F52" s="9">
        <v>1.0</v>
      </c>
      <c r="G52" s="9">
        <v>1.0</v>
      </c>
      <c r="H52" s="9" t="str">
        <f t="shared" si="1"/>
        <v>No</v>
      </c>
      <c r="I52" s="9">
        <v>0.0</v>
      </c>
      <c r="J52" s="9">
        <v>0.0</v>
      </c>
      <c r="K52" s="9" t="str">
        <f t="shared" si="2"/>
        <v>No</v>
      </c>
      <c r="L52" s="9">
        <v>0.0</v>
      </c>
      <c r="M52" s="9">
        <v>0.0</v>
      </c>
      <c r="N52" s="9" t="str">
        <f t="shared" si="3"/>
        <v>No</v>
      </c>
      <c r="O52" s="9" t="s">
        <v>782</v>
      </c>
      <c r="P52" s="9" t="s">
        <v>782</v>
      </c>
      <c r="Q52" s="9" t="str">
        <f t="shared" si="4"/>
        <v>No</v>
      </c>
      <c r="R52" s="9" t="s">
        <v>524</v>
      </c>
      <c r="S52" s="69"/>
      <c r="T52" s="86">
        <v>0.0</v>
      </c>
      <c r="U52" s="6"/>
      <c r="V52" s="6"/>
      <c r="W52" s="6"/>
      <c r="X52" s="6"/>
      <c r="Y52" s="6"/>
      <c r="Z52" s="6"/>
    </row>
    <row r="53" ht="14.25" hidden="1" customHeight="1">
      <c r="A53" s="105">
        <v>39.0</v>
      </c>
      <c r="B53" s="106" t="s">
        <v>307</v>
      </c>
      <c r="C53" s="107" t="s">
        <v>25</v>
      </c>
      <c r="D53" s="108">
        <v>39.0</v>
      </c>
      <c r="E53" s="106" t="s">
        <v>309</v>
      </c>
      <c r="F53" s="9">
        <v>8.0</v>
      </c>
      <c r="G53" s="9">
        <v>8.0</v>
      </c>
      <c r="H53" s="9" t="str">
        <f t="shared" si="1"/>
        <v>No</v>
      </c>
      <c r="I53" s="9">
        <v>0.0</v>
      </c>
      <c r="J53" s="9">
        <v>0.0</v>
      </c>
      <c r="K53" s="9" t="str">
        <f t="shared" si="2"/>
        <v>No</v>
      </c>
      <c r="L53" s="9">
        <v>2.0</v>
      </c>
      <c r="M53" s="9">
        <v>2.0</v>
      </c>
      <c r="N53" s="9" t="str">
        <f t="shared" si="3"/>
        <v>No</v>
      </c>
      <c r="O53" s="9" t="s">
        <v>947</v>
      </c>
      <c r="P53" s="9" t="s">
        <v>947</v>
      </c>
      <c r="Q53" s="9" t="str">
        <f t="shared" si="4"/>
        <v>No</v>
      </c>
      <c r="R53" s="9" t="s">
        <v>649</v>
      </c>
      <c r="S53" s="69"/>
      <c r="T53" s="42">
        <v>0.0</v>
      </c>
      <c r="U53" s="6"/>
      <c r="V53" s="6"/>
      <c r="W53" s="6"/>
      <c r="X53" s="6"/>
      <c r="Y53" s="6"/>
      <c r="Z53" s="6"/>
    </row>
    <row r="54" ht="14.25" hidden="1" customHeight="1">
      <c r="A54" s="105">
        <v>40.0</v>
      </c>
      <c r="B54" s="106" t="s">
        <v>177</v>
      </c>
      <c r="C54" s="107" t="s">
        <v>25</v>
      </c>
      <c r="D54" s="108">
        <v>40.0</v>
      </c>
      <c r="E54" s="106" t="s">
        <v>178</v>
      </c>
      <c r="F54" s="9">
        <v>2.0</v>
      </c>
      <c r="G54" s="9">
        <v>2.0</v>
      </c>
      <c r="H54" s="9" t="str">
        <f t="shared" si="1"/>
        <v>No</v>
      </c>
      <c r="I54" s="9">
        <v>0.0</v>
      </c>
      <c r="J54" s="9">
        <v>0.0</v>
      </c>
      <c r="K54" s="9" t="str">
        <f t="shared" si="2"/>
        <v>No</v>
      </c>
      <c r="L54" s="9">
        <v>1.0</v>
      </c>
      <c r="M54" s="9">
        <v>1.0</v>
      </c>
      <c r="N54" s="9" t="str">
        <f t="shared" si="3"/>
        <v>No</v>
      </c>
      <c r="O54" s="9" t="s">
        <v>947</v>
      </c>
      <c r="P54" s="9" t="s">
        <v>947</v>
      </c>
      <c r="Q54" s="9" t="str">
        <f t="shared" si="4"/>
        <v>No</v>
      </c>
      <c r="R54" s="9" t="s">
        <v>649</v>
      </c>
      <c r="S54" s="69"/>
      <c r="T54" s="9">
        <v>0.0</v>
      </c>
      <c r="U54" s="6"/>
      <c r="V54" s="6"/>
      <c r="W54" s="6"/>
      <c r="X54" s="6"/>
      <c r="Y54" s="6"/>
      <c r="Z54" s="6"/>
    </row>
    <row r="55" ht="14.25" hidden="1" customHeight="1">
      <c r="A55" s="105">
        <v>41.0</v>
      </c>
      <c r="B55" s="106" t="s">
        <v>136</v>
      </c>
      <c r="C55" s="107" t="s">
        <v>35</v>
      </c>
      <c r="D55" s="108">
        <v>41.0</v>
      </c>
      <c r="E55" s="106" t="s">
        <v>137</v>
      </c>
      <c r="F55" s="9">
        <v>4.0</v>
      </c>
      <c r="G55" s="9">
        <v>3.0</v>
      </c>
      <c r="H55" s="9" t="str">
        <f t="shared" si="1"/>
        <v>Yes</v>
      </c>
      <c r="I55" s="9">
        <v>0.0</v>
      </c>
      <c r="J55" s="9">
        <v>1.0</v>
      </c>
      <c r="K55" s="9" t="str">
        <f t="shared" si="2"/>
        <v>Yes</v>
      </c>
      <c r="L55" s="9">
        <v>1.0</v>
      </c>
      <c r="M55" s="9">
        <v>2.0</v>
      </c>
      <c r="N55" s="9" t="str">
        <f t="shared" si="3"/>
        <v>Yes</v>
      </c>
      <c r="O55" s="9" t="s">
        <v>947</v>
      </c>
      <c r="P55" s="9" t="s">
        <v>947</v>
      </c>
      <c r="Q55" s="9" t="str">
        <f t="shared" si="4"/>
        <v>No</v>
      </c>
      <c r="R55" s="9" t="s">
        <v>649</v>
      </c>
      <c r="S55" s="69"/>
      <c r="T55" s="9">
        <v>1.0</v>
      </c>
      <c r="U55" s="6"/>
      <c r="V55" s="6"/>
      <c r="W55" s="6"/>
      <c r="X55" s="6"/>
      <c r="Y55" s="6"/>
      <c r="Z55" s="6"/>
    </row>
    <row r="56" ht="14.25" hidden="1" customHeight="1">
      <c r="A56" s="105">
        <v>42.0</v>
      </c>
      <c r="B56" s="106" t="s">
        <v>412</v>
      </c>
      <c r="C56" s="107" t="s">
        <v>66</v>
      </c>
      <c r="D56" s="108">
        <v>42.0</v>
      </c>
      <c r="E56" s="106" t="s">
        <v>413</v>
      </c>
      <c r="F56" s="9">
        <v>5.0</v>
      </c>
      <c r="G56" s="9">
        <v>4.0</v>
      </c>
      <c r="H56" s="9" t="str">
        <f t="shared" si="1"/>
        <v>Yes</v>
      </c>
      <c r="I56" s="9">
        <v>0.0</v>
      </c>
      <c r="J56" s="9">
        <v>0.0</v>
      </c>
      <c r="K56" s="9" t="str">
        <f t="shared" si="2"/>
        <v>No</v>
      </c>
      <c r="L56" s="9">
        <v>1.0</v>
      </c>
      <c r="M56" s="9">
        <v>1.0</v>
      </c>
      <c r="N56" s="9" t="str">
        <f t="shared" si="3"/>
        <v>No</v>
      </c>
      <c r="O56" s="9" t="s">
        <v>947</v>
      </c>
      <c r="P56" s="9" t="s">
        <v>947</v>
      </c>
      <c r="Q56" s="9" t="str">
        <f t="shared" si="4"/>
        <v>No</v>
      </c>
      <c r="R56" s="9" t="s">
        <v>649</v>
      </c>
      <c r="S56" s="69"/>
      <c r="T56" s="9">
        <v>1.0</v>
      </c>
      <c r="U56" s="6"/>
      <c r="V56" s="6"/>
      <c r="W56" s="6"/>
      <c r="X56" s="6"/>
      <c r="Y56" s="6"/>
      <c r="Z56" s="6"/>
    </row>
    <row r="57" ht="14.25" customHeight="1">
      <c r="A57" s="105">
        <v>44.0</v>
      </c>
      <c r="B57" s="106" t="s">
        <v>164</v>
      </c>
      <c r="C57" s="107" t="s">
        <v>31</v>
      </c>
      <c r="D57" s="108">
        <v>44.0</v>
      </c>
      <c r="E57" s="106" t="s">
        <v>165</v>
      </c>
      <c r="F57" s="9">
        <v>6.0</v>
      </c>
      <c r="G57" s="9">
        <v>6.0</v>
      </c>
      <c r="H57" s="9" t="str">
        <f t="shared" si="1"/>
        <v>No</v>
      </c>
      <c r="I57" s="9">
        <v>0.0</v>
      </c>
      <c r="J57" s="9">
        <v>1.0</v>
      </c>
      <c r="K57" s="9" t="str">
        <f t="shared" si="2"/>
        <v>Yes</v>
      </c>
      <c r="L57" s="9">
        <v>2.0</v>
      </c>
      <c r="M57" s="9">
        <v>2.0</v>
      </c>
      <c r="N57" s="9" t="str">
        <f t="shared" si="3"/>
        <v>No</v>
      </c>
      <c r="O57" s="9" t="s">
        <v>947</v>
      </c>
      <c r="P57" s="9" t="s">
        <v>947</v>
      </c>
      <c r="Q57" s="9" t="str">
        <f t="shared" si="4"/>
        <v>No</v>
      </c>
      <c r="R57" s="9" t="s">
        <v>649</v>
      </c>
      <c r="S57" s="69"/>
      <c r="T57" s="9">
        <v>0.0</v>
      </c>
      <c r="U57" s="6"/>
      <c r="V57" s="6"/>
      <c r="W57" s="6"/>
      <c r="X57" s="6"/>
      <c r="Y57" s="6"/>
      <c r="Z57" s="6"/>
    </row>
    <row r="58" ht="14.25" hidden="1" customHeight="1">
      <c r="A58" s="105">
        <v>45.0</v>
      </c>
      <c r="B58" s="106" t="s">
        <v>361</v>
      </c>
      <c r="C58" s="107" t="s">
        <v>25</v>
      </c>
      <c r="D58" s="108">
        <v>45.0</v>
      </c>
      <c r="E58" s="106" t="s">
        <v>362</v>
      </c>
      <c r="F58" s="9">
        <v>3.0</v>
      </c>
      <c r="G58" s="9">
        <v>3.0</v>
      </c>
      <c r="H58" s="9" t="str">
        <f t="shared" si="1"/>
        <v>No</v>
      </c>
      <c r="I58" s="9">
        <v>0.0</v>
      </c>
      <c r="J58" s="9">
        <v>1.0</v>
      </c>
      <c r="K58" s="9" t="str">
        <f t="shared" si="2"/>
        <v>Yes</v>
      </c>
      <c r="L58" s="9">
        <v>2.0</v>
      </c>
      <c r="M58" s="9">
        <v>2.0</v>
      </c>
      <c r="N58" s="9" t="str">
        <f t="shared" si="3"/>
        <v>No</v>
      </c>
      <c r="O58" s="9" t="s">
        <v>947</v>
      </c>
      <c r="P58" s="9" t="s">
        <v>947</v>
      </c>
      <c r="Q58" s="9" t="str">
        <f t="shared" si="4"/>
        <v>No</v>
      </c>
      <c r="R58" s="9" t="s">
        <v>649</v>
      </c>
      <c r="S58" s="69"/>
      <c r="T58" s="9">
        <v>0.0</v>
      </c>
      <c r="U58" s="6"/>
      <c r="V58" s="6"/>
      <c r="W58" s="6"/>
      <c r="X58" s="6"/>
      <c r="Y58" s="6"/>
      <c r="Z58" s="6"/>
    </row>
    <row r="59" ht="14.25" hidden="1" customHeight="1">
      <c r="A59" s="105">
        <v>45.0</v>
      </c>
      <c r="B59" s="106" t="s">
        <v>361</v>
      </c>
      <c r="C59" s="107" t="s">
        <v>25</v>
      </c>
      <c r="D59" s="108">
        <v>246.0</v>
      </c>
      <c r="E59" s="106" t="s">
        <v>363</v>
      </c>
      <c r="F59" s="9">
        <v>1.0</v>
      </c>
      <c r="G59" s="9">
        <v>1.0</v>
      </c>
      <c r="H59" s="9" t="str">
        <f t="shared" si="1"/>
        <v>No</v>
      </c>
      <c r="I59" s="9">
        <v>0.0</v>
      </c>
      <c r="J59" s="9">
        <v>0.0</v>
      </c>
      <c r="K59" s="9" t="str">
        <f t="shared" si="2"/>
        <v>No</v>
      </c>
      <c r="L59" s="9">
        <v>0.0</v>
      </c>
      <c r="M59" s="9">
        <v>0.0</v>
      </c>
      <c r="N59" s="9" t="str">
        <f t="shared" si="3"/>
        <v>No</v>
      </c>
      <c r="O59" s="9" t="s">
        <v>782</v>
      </c>
      <c r="P59" s="9" t="s">
        <v>782</v>
      </c>
      <c r="Q59" s="9" t="str">
        <f t="shared" si="4"/>
        <v>No</v>
      </c>
      <c r="R59" s="9" t="s">
        <v>524</v>
      </c>
      <c r="S59" s="69"/>
      <c r="T59" s="9">
        <v>0.0</v>
      </c>
      <c r="U59" s="6"/>
      <c r="V59" s="6"/>
      <c r="W59" s="6"/>
      <c r="X59" s="6"/>
      <c r="Y59" s="6"/>
      <c r="Z59" s="6"/>
    </row>
    <row r="60" ht="14.25" customHeight="1">
      <c r="A60" s="101">
        <v>46.0</v>
      </c>
      <c r="B60" s="102" t="s">
        <v>73</v>
      </c>
      <c r="C60" s="103" t="s">
        <v>31</v>
      </c>
      <c r="D60" s="104">
        <v>345.0</v>
      </c>
      <c r="E60" s="102" t="s">
        <v>74</v>
      </c>
      <c r="F60" s="15">
        <v>1.0</v>
      </c>
      <c r="G60" s="15">
        <v>1.0</v>
      </c>
      <c r="H60" s="15" t="str">
        <f t="shared" si="1"/>
        <v>No</v>
      </c>
      <c r="I60" s="15">
        <v>0.0</v>
      </c>
      <c r="J60" s="15">
        <v>0.0</v>
      </c>
      <c r="K60" s="15" t="str">
        <f t="shared" si="2"/>
        <v>No</v>
      </c>
      <c r="L60" s="15">
        <v>0.0</v>
      </c>
      <c r="M60" s="15">
        <v>0.0</v>
      </c>
      <c r="N60" s="15" t="str">
        <f t="shared" si="3"/>
        <v>No</v>
      </c>
      <c r="O60" s="15" t="s">
        <v>782</v>
      </c>
      <c r="P60" s="15" t="s">
        <v>782</v>
      </c>
      <c r="Q60" s="15" t="str">
        <f t="shared" si="4"/>
        <v>No</v>
      </c>
      <c r="R60" s="15"/>
      <c r="S60" s="75"/>
      <c r="T60" s="15">
        <v>0.0</v>
      </c>
      <c r="U60" s="6"/>
      <c r="V60" s="6"/>
      <c r="W60" s="6"/>
      <c r="X60" s="6"/>
      <c r="Y60" s="6"/>
      <c r="Z60" s="6"/>
    </row>
    <row r="61" ht="14.25" customHeight="1">
      <c r="A61" s="13">
        <v>46.0</v>
      </c>
      <c r="B61" s="102" t="s">
        <v>73</v>
      </c>
      <c r="C61" s="103" t="s">
        <v>31</v>
      </c>
      <c r="D61" s="104">
        <v>46.0</v>
      </c>
      <c r="E61" s="102" t="s">
        <v>75</v>
      </c>
      <c r="F61" s="15">
        <v>7.0</v>
      </c>
      <c r="G61" s="15">
        <v>7.0</v>
      </c>
      <c r="H61" s="15" t="str">
        <f t="shared" si="1"/>
        <v>No</v>
      </c>
      <c r="I61" s="15">
        <v>0.0</v>
      </c>
      <c r="J61" s="15">
        <v>0.0</v>
      </c>
      <c r="K61" s="15" t="str">
        <f t="shared" si="2"/>
        <v>No</v>
      </c>
      <c r="L61" s="15">
        <v>3.0</v>
      </c>
      <c r="M61" s="15">
        <v>3.0</v>
      </c>
      <c r="N61" s="15" t="str">
        <f t="shared" si="3"/>
        <v>No</v>
      </c>
      <c r="O61" s="15" t="s">
        <v>947</v>
      </c>
      <c r="P61" s="15" t="s">
        <v>947</v>
      </c>
      <c r="Q61" s="15" t="str">
        <f t="shared" si="4"/>
        <v>No</v>
      </c>
      <c r="R61" s="13" t="s">
        <v>649</v>
      </c>
      <c r="S61" s="75"/>
      <c r="T61" s="15">
        <v>0.0</v>
      </c>
      <c r="U61" s="6"/>
      <c r="V61" s="6"/>
      <c r="W61" s="6"/>
      <c r="X61" s="6"/>
      <c r="Y61" s="6"/>
      <c r="Z61" s="6"/>
    </row>
    <row r="62" ht="14.25" hidden="1" customHeight="1">
      <c r="A62" s="105">
        <v>47.0</v>
      </c>
      <c r="B62" s="106" t="s">
        <v>303</v>
      </c>
      <c r="C62" s="107" t="s">
        <v>25</v>
      </c>
      <c r="D62" s="108">
        <v>47.0</v>
      </c>
      <c r="E62" s="106" t="s">
        <v>304</v>
      </c>
      <c r="F62" s="9">
        <v>9.0</v>
      </c>
      <c r="G62" s="9">
        <v>7.0</v>
      </c>
      <c r="H62" s="9" t="str">
        <f t="shared" si="1"/>
        <v>Yes</v>
      </c>
      <c r="I62" s="9">
        <v>0.0</v>
      </c>
      <c r="J62" s="9">
        <v>0.0</v>
      </c>
      <c r="K62" s="9" t="str">
        <f t="shared" si="2"/>
        <v>No</v>
      </c>
      <c r="L62" s="9">
        <v>2.0</v>
      </c>
      <c r="M62" s="9">
        <v>2.0</v>
      </c>
      <c r="N62" s="9" t="str">
        <f t="shared" si="3"/>
        <v>No</v>
      </c>
      <c r="O62" s="9" t="s">
        <v>947</v>
      </c>
      <c r="P62" s="9" t="s">
        <v>947</v>
      </c>
      <c r="Q62" s="9" t="str">
        <f t="shared" si="4"/>
        <v>No</v>
      </c>
      <c r="R62" s="9" t="s">
        <v>649</v>
      </c>
      <c r="S62" s="69"/>
      <c r="T62" s="9" t="s">
        <v>949</v>
      </c>
      <c r="U62" s="6"/>
      <c r="V62" s="6"/>
      <c r="W62" s="6"/>
      <c r="X62" s="6"/>
      <c r="Y62" s="6"/>
      <c r="Z62" s="6"/>
    </row>
    <row r="63" ht="14.25" hidden="1" customHeight="1">
      <c r="A63" s="105">
        <v>48.0</v>
      </c>
      <c r="B63" s="106" t="s">
        <v>325</v>
      </c>
      <c r="C63" s="107" t="s">
        <v>40</v>
      </c>
      <c r="D63" s="108">
        <v>48.0</v>
      </c>
      <c r="E63" s="106" t="s">
        <v>326</v>
      </c>
      <c r="F63" s="9">
        <v>22.0</v>
      </c>
      <c r="G63" s="9">
        <v>22.0</v>
      </c>
      <c r="H63" s="9" t="str">
        <f t="shared" si="1"/>
        <v>No</v>
      </c>
      <c r="I63" s="9">
        <v>0.0</v>
      </c>
      <c r="J63" s="9">
        <v>0.0</v>
      </c>
      <c r="K63" s="9" t="str">
        <f t="shared" si="2"/>
        <v>No</v>
      </c>
      <c r="L63" s="9">
        <v>3.0</v>
      </c>
      <c r="M63" s="9">
        <v>1.0</v>
      </c>
      <c r="N63" s="9" t="str">
        <f t="shared" si="3"/>
        <v>Yes</v>
      </c>
      <c r="O63" s="9" t="s">
        <v>948</v>
      </c>
      <c r="P63" s="9" t="s">
        <v>948</v>
      </c>
      <c r="Q63" s="9" t="str">
        <f t="shared" si="4"/>
        <v>No</v>
      </c>
      <c r="R63" s="9" t="s">
        <v>954</v>
      </c>
      <c r="S63" s="69"/>
      <c r="T63" s="9">
        <v>1.0</v>
      </c>
      <c r="U63" s="6"/>
      <c r="V63" s="6"/>
      <c r="W63" s="6"/>
      <c r="X63" s="6"/>
      <c r="Y63" s="6"/>
      <c r="Z63" s="6"/>
    </row>
    <row r="64" ht="14.25" hidden="1" customHeight="1">
      <c r="A64" s="7">
        <v>49.0</v>
      </c>
      <c r="B64" s="106" t="s">
        <v>259</v>
      </c>
      <c r="C64" s="107" t="s">
        <v>25</v>
      </c>
      <c r="D64" s="108">
        <v>49.0</v>
      </c>
      <c r="E64" s="106" t="s">
        <v>260</v>
      </c>
      <c r="F64" s="9">
        <v>4.0</v>
      </c>
      <c r="G64" s="9">
        <v>4.0</v>
      </c>
      <c r="H64" s="9" t="str">
        <f t="shared" si="1"/>
        <v>No</v>
      </c>
      <c r="I64" s="9">
        <v>0.0</v>
      </c>
      <c r="J64" s="9">
        <v>1.0</v>
      </c>
      <c r="K64" s="9" t="str">
        <f t="shared" si="2"/>
        <v>Yes</v>
      </c>
      <c r="L64" s="9">
        <v>2.0</v>
      </c>
      <c r="M64" s="9">
        <v>2.0</v>
      </c>
      <c r="N64" s="9" t="str">
        <f t="shared" si="3"/>
        <v>No</v>
      </c>
      <c r="O64" s="9" t="s">
        <v>947</v>
      </c>
      <c r="P64" s="9" t="s">
        <v>947</v>
      </c>
      <c r="Q64" s="9" t="str">
        <f t="shared" si="4"/>
        <v>No</v>
      </c>
      <c r="R64" s="7" t="s">
        <v>950</v>
      </c>
      <c r="S64" s="69"/>
      <c r="T64" s="9">
        <v>1.0</v>
      </c>
      <c r="U64" s="6"/>
      <c r="V64" s="6"/>
      <c r="W64" s="6"/>
      <c r="X64" s="6"/>
      <c r="Y64" s="6"/>
      <c r="Z64" s="6"/>
    </row>
    <row r="65" ht="14.25" hidden="1" customHeight="1">
      <c r="A65" s="105">
        <v>52.0</v>
      </c>
      <c r="B65" s="106" t="s">
        <v>65</v>
      </c>
      <c r="C65" s="107" t="s">
        <v>66</v>
      </c>
      <c r="D65" s="108">
        <v>52.0</v>
      </c>
      <c r="E65" s="106" t="s">
        <v>67</v>
      </c>
      <c r="F65" s="9">
        <v>4.0</v>
      </c>
      <c r="G65" s="19">
        <v>4.0</v>
      </c>
      <c r="H65" s="9" t="str">
        <f t="shared" si="1"/>
        <v>No</v>
      </c>
      <c r="I65" s="9">
        <v>0.0</v>
      </c>
      <c r="J65" s="12">
        <v>0.0</v>
      </c>
      <c r="K65" s="9" t="str">
        <f t="shared" si="2"/>
        <v>No</v>
      </c>
      <c r="L65" s="9">
        <v>1.0</v>
      </c>
      <c r="M65" s="12">
        <v>1.0</v>
      </c>
      <c r="N65" s="9" t="str">
        <f t="shared" si="3"/>
        <v>No</v>
      </c>
      <c r="O65" s="9" t="s">
        <v>947</v>
      </c>
      <c r="P65" s="9" t="s">
        <v>947</v>
      </c>
      <c r="Q65" s="9" t="str">
        <f t="shared" si="4"/>
        <v>No</v>
      </c>
      <c r="R65" s="9" t="s">
        <v>649</v>
      </c>
      <c r="S65" s="69"/>
      <c r="T65" s="42">
        <v>0.0</v>
      </c>
      <c r="U65" s="6"/>
      <c r="V65" s="6"/>
      <c r="W65" s="6"/>
      <c r="X65" s="6"/>
      <c r="Y65" s="6"/>
      <c r="Z65" s="6"/>
    </row>
    <row r="66" ht="27.0" hidden="1" customHeight="1">
      <c r="A66" s="105">
        <v>53.0</v>
      </c>
      <c r="B66" s="106" t="s">
        <v>317</v>
      </c>
      <c r="C66" s="107" t="s">
        <v>40</v>
      </c>
      <c r="D66" s="108">
        <v>53.0</v>
      </c>
      <c r="E66" s="106" t="s">
        <v>318</v>
      </c>
      <c r="F66" s="9">
        <v>7.0</v>
      </c>
      <c r="G66" s="9">
        <v>8.0</v>
      </c>
      <c r="H66" s="9" t="str">
        <f t="shared" si="1"/>
        <v>Yes</v>
      </c>
      <c r="I66" s="9">
        <v>0.0</v>
      </c>
      <c r="J66" s="9">
        <v>0.0</v>
      </c>
      <c r="K66" s="9" t="str">
        <f t="shared" si="2"/>
        <v>No</v>
      </c>
      <c r="L66" s="9">
        <v>4.0</v>
      </c>
      <c r="M66" s="9">
        <v>1.0</v>
      </c>
      <c r="N66" s="9" t="str">
        <f t="shared" si="3"/>
        <v>Yes</v>
      </c>
      <c r="O66" s="9" t="s">
        <v>948</v>
      </c>
      <c r="P66" s="9" t="s">
        <v>948</v>
      </c>
      <c r="Q66" s="9" t="str">
        <f t="shared" si="4"/>
        <v>No</v>
      </c>
      <c r="R66" s="9" t="s">
        <v>649</v>
      </c>
      <c r="S66" s="69"/>
      <c r="T66" s="9">
        <v>0.0</v>
      </c>
      <c r="U66" s="6"/>
      <c r="V66" s="6"/>
      <c r="W66" s="6"/>
      <c r="X66" s="6"/>
      <c r="Y66" s="6"/>
      <c r="Z66" s="6"/>
    </row>
    <row r="67" ht="14.25" hidden="1" customHeight="1">
      <c r="A67" s="105">
        <v>55.0</v>
      </c>
      <c r="B67" s="106" t="s">
        <v>331</v>
      </c>
      <c r="C67" s="107" t="s">
        <v>40</v>
      </c>
      <c r="D67" s="108">
        <v>55.0</v>
      </c>
      <c r="E67" s="106" t="s">
        <v>332</v>
      </c>
      <c r="F67" s="9">
        <v>4.0</v>
      </c>
      <c r="G67" s="9">
        <v>4.0</v>
      </c>
      <c r="H67" s="9" t="str">
        <f t="shared" si="1"/>
        <v>No</v>
      </c>
      <c r="I67" s="9">
        <v>0.0</v>
      </c>
      <c r="J67" s="9">
        <v>0.0</v>
      </c>
      <c r="K67" s="9" t="str">
        <f t="shared" si="2"/>
        <v>No</v>
      </c>
      <c r="L67" s="9">
        <v>2.0</v>
      </c>
      <c r="M67" s="9">
        <v>1.0</v>
      </c>
      <c r="N67" s="9" t="str">
        <f t="shared" si="3"/>
        <v>Yes</v>
      </c>
      <c r="O67" s="9" t="s">
        <v>948</v>
      </c>
      <c r="P67" s="9" t="s">
        <v>948</v>
      </c>
      <c r="Q67" s="9" t="str">
        <f t="shared" si="4"/>
        <v>No</v>
      </c>
      <c r="R67" s="9" t="s">
        <v>649</v>
      </c>
      <c r="S67" s="69"/>
      <c r="T67" s="9">
        <v>0.0</v>
      </c>
      <c r="U67" s="6"/>
      <c r="V67" s="6"/>
      <c r="W67" s="6"/>
      <c r="X67" s="6"/>
      <c r="Y67" s="6"/>
      <c r="Z67" s="6"/>
    </row>
    <row r="68" ht="14.25" customHeight="1">
      <c r="A68" s="105">
        <v>56.0</v>
      </c>
      <c r="B68" s="106" t="s">
        <v>76</v>
      </c>
      <c r="C68" s="107" t="s">
        <v>31</v>
      </c>
      <c r="D68" s="108">
        <v>56.0</v>
      </c>
      <c r="E68" s="106" t="s">
        <v>77</v>
      </c>
      <c r="F68" s="9">
        <v>14.0</v>
      </c>
      <c r="G68" s="9">
        <v>14.0</v>
      </c>
      <c r="H68" s="9" t="str">
        <f t="shared" si="1"/>
        <v>No</v>
      </c>
      <c r="I68" s="9">
        <v>0.0</v>
      </c>
      <c r="J68" s="9">
        <v>0.0</v>
      </c>
      <c r="K68" s="9" t="str">
        <f t="shared" si="2"/>
        <v>No</v>
      </c>
      <c r="L68" s="9">
        <v>2.0</v>
      </c>
      <c r="M68" s="9">
        <v>2.0</v>
      </c>
      <c r="N68" s="9" t="str">
        <f t="shared" si="3"/>
        <v>No</v>
      </c>
      <c r="O68" s="9" t="s">
        <v>947</v>
      </c>
      <c r="P68" s="9" t="s">
        <v>947</v>
      </c>
      <c r="Q68" s="9" t="str">
        <f t="shared" si="4"/>
        <v>No</v>
      </c>
      <c r="R68" s="9" t="s">
        <v>954</v>
      </c>
      <c r="S68" s="69"/>
      <c r="T68" s="9">
        <v>1.0</v>
      </c>
      <c r="U68" s="6"/>
      <c r="V68" s="6"/>
      <c r="W68" s="6"/>
      <c r="X68" s="6"/>
      <c r="Y68" s="6"/>
      <c r="Z68" s="6"/>
    </row>
    <row r="69" ht="14.25" hidden="1" customHeight="1">
      <c r="A69" s="105">
        <v>57.0</v>
      </c>
      <c r="B69" s="106" t="s">
        <v>143</v>
      </c>
      <c r="C69" s="107" t="s">
        <v>25</v>
      </c>
      <c r="D69" s="108">
        <v>57.0</v>
      </c>
      <c r="E69" s="106" t="s">
        <v>144</v>
      </c>
      <c r="F69" s="9">
        <v>13.0</v>
      </c>
      <c r="G69" s="9">
        <v>13.0</v>
      </c>
      <c r="H69" s="9" t="str">
        <f t="shared" si="1"/>
        <v>No</v>
      </c>
      <c r="I69" s="9">
        <v>1.0</v>
      </c>
      <c r="J69" s="9">
        <v>1.0</v>
      </c>
      <c r="K69" s="9" t="str">
        <f t="shared" si="2"/>
        <v>No</v>
      </c>
      <c r="L69" s="9">
        <v>4.0</v>
      </c>
      <c r="M69" s="9">
        <v>4.0</v>
      </c>
      <c r="N69" s="9" t="str">
        <f t="shared" si="3"/>
        <v>No</v>
      </c>
      <c r="O69" s="9" t="s">
        <v>947</v>
      </c>
      <c r="P69" s="9" t="s">
        <v>947</v>
      </c>
      <c r="Q69" s="9" t="str">
        <f t="shared" si="4"/>
        <v>No</v>
      </c>
      <c r="R69" s="9" t="s">
        <v>649</v>
      </c>
      <c r="S69" s="69"/>
      <c r="T69" s="9">
        <v>0.0</v>
      </c>
      <c r="U69" s="6"/>
      <c r="V69" s="6"/>
      <c r="W69" s="6"/>
      <c r="X69" s="6"/>
      <c r="Y69" s="6"/>
      <c r="Z69" s="6"/>
    </row>
    <row r="70" ht="14.25" hidden="1" customHeight="1">
      <c r="A70" s="105">
        <v>58.0</v>
      </c>
      <c r="B70" s="106" t="s">
        <v>105</v>
      </c>
      <c r="C70" s="107" t="s">
        <v>35</v>
      </c>
      <c r="D70" s="108">
        <v>58.0</v>
      </c>
      <c r="E70" s="106" t="s">
        <v>106</v>
      </c>
      <c r="F70" s="9">
        <v>7.0</v>
      </c>
      <c r="G70" s="19">
        <v>7.0</v>
      </c>
      <c r="H70" s="9" t="str">
        <f t="shared" si="1"/>
        <v>No</v>
      </c>
      <c r="I70" s="9">
        <v>0.0</v>
      </c>
      <c r="J70" s="9">
        <v>0.0</v>
      </c>
      <c r="K70" s="9" t="str">
        <f t="shared" si="2"/>
        <v>No</v>
      </c>
      <c r="L70" s="9">
        <v>2.0</v>
      </c>
      <c r="M70" s="9">
        <v>2.0</v>
      </c>
      <c r="N70" s="9" t="str">
        <f t="shared" si="3"/>
        <v>No</v>
      </c>
      <c r="O70" s="9" t="s">
        <v>947</v>
      </c>
      <c r="P70" s="9" t="s">
        <v>947</v>
      </c>
      <c r="Q70" s="9" t="str">
        <f t="shared" si="4"/>
        <v>No</v>
      </c>
      <c r="R70" s="9" t="s">
        <v>956</v>
      </c>
      <c r="S70" s="69"/>
      <c r="T70" s="9">
        <v>0.0</v>
      </c>
      <c r="U70" s="6"/>
      <c r="V70" s="6"/>
      <c r="W70" s="6"/>
      <c r="X70" s="6"/>
      <c r="Y70" s="6"/>
      <c r="Z70" s="6"/>
    </row>
    <row r="71" ht="14.25" hidden="1" customHeight="1">
      <c r="A71" s="7">
        <v>59.0</v>
      </c>
      <c r="B71" s="106" t="s">
        <v>147</v>
      </c>
      <c r="C71" s="107" t="s">
        <v>25</v>
      </c>
      <c r="D71" s="108">
        <v>224.0</v>
      </c>
      <c r="E71" s="106" t="s">
        <v>148</v>
      </c>
      <c r="F71" s="9">
        <v>0.0</v>
      </c>
      <c r="G71" s="9">
        <v>0.0</v>
      </c>
      <c r="H71" s="9" t="str">
        <f t="shared" si="1"/>
        <v>No</v>
      </c>
      <c r="I71" s="9">
        <v>0.0</v>
      </c>
      <c r="J71" s="9">
        <v>0.0</v>
      </c>
      <c r="K71" s="9" t="str">
        <f t="shared" si="2"/>
        <v>No</v>
      </c>
      <c r="L71" s="9">
        <v>0.0</v>
      </c>
      <c r="M71" s="9">
        <v>0.0</v>
      </c>
      <c r="N71" s="9" t="str">
        <f t="shared" si="3"/>
        <v>No</v>
      </c>
      <c r="O71" s="9" t="s">
        <v>782</v>
      </c>
      <c r="P71" s="9" t="s">
        <v>782</v>
      </c>
      <c r="Q71" s="9" t="str">
        <f t="shared" si="4"/>
        <v>No</v>
      </c>
      <c r="R71" s="7" t="s">
        <v>524</v>
      </c>
      <c r="S71" s="69"/>
      <c r="T71" s="9">
        <v>0.0</v>
      </c>
      <c r="U71" s="6"/>
      <c r="V71" s="6"/>
      <c r="W71" s="6"/>
      <c r="X71" s="6"/>
      <c r="Y71" s="6"/>
      <c r="Z71" s="6"/>
    </row>
    <row r="72" ht="14.25" hidden="1" customHeight="1">
      <c r="A72" s="7">
        <v>59.0</v>
      </c>
      <c r="B72" s="106" t="s">
        <v>147</v>
      </c>
      <c r="C72" s="107" t="s">
        <v>25</v>
      </c>
      <c r="D72" s="108">
        <v>59.0</v>
      </c>
      <c r="E72" s="106" t="s">
        <v>149</v>
      </c>
      <c r="F72" s="9">
        <v>5.0</v>
      </c>
      <c r="G72" s="9">
        <v>5.0</v>
      </c>
      <c r="H72" s="9" t="str">
        <f t="shared" si="1"/>
        <v>No</v>
      </c>
      <c r="I72" s="9">
        <v>0.0</v>
      </c>
      <c r="J72" s="9">
        <v>0.0</v>
      </c>
      <c r="K72" s="9" t="str">
        <f t="shared" si="2"/>
        <v>No</v>
      </c>
      <c r="L72" s="9">
        <v>5.0</v>
      </c>
      <c r="M72" s="9">
        <v>4.0</v>
      </c>
      <c r="N72" s="9" t="str">
        <f t="shared" si="3"/>
        <v>Yes</v>
      </c>
      <c r="O72" s="9" t="s">
        <v>947</v>
      </c>
      <c r="P72" s="9" t="s">
        <v>947</v>
      </c>
      <c r="Q72" s="9" t="str">
        <f t="shared" si="4"/>
        <v>No</v>
      </c>
      <c r="R72" s="7" t="s">
        <v>649</v>
      </c>
      <c r="S72" s="69"/>
      <c r="T72" s="9">
        <v>1.0</v>
      </c>
      <c r="U72" s="6"/>
      <c r="V72" s="6"/>
      <c r="W72" s="6"/>
      <c r="X72" s="6"/>
      <c r="Y72" s="6"/>
      <c r="Z72" s="6"/>
    </row>
    <row r="73" ht="14.25" hidden="1" customHeight="1">
      <c r="A73" s="105">
        <v>59.0</v>
      </c>
      <c r="B73" s="106" t="s">
        <v>147</v>
      </c>
      <c r="C73" s="107" t="s">
        <v>25</v>
      </c>
      <c r="D73" s="108">
        <v>103.0</v>
      </c>
      <c r="E73" s="106" t="s">
        <v>150</v>
      </c>
      <c r="F73" s="9">
        <v>3.0</v>
      </c>
      <c r="G73" s="9">
        <v>3.0</v>
      </c>
      <c r="H73" s="9" t="str">
        <f t="shared" si="1"/>
        <v>No</v>
      </c>
      <c r="I73" s="9">
        <v>0.0</v>
      </c>
      <c r="J73" s="9">
        <v>0.0</v>
      </c>
      <c r="K73" s="9" t="str">
        <f t="shared" si="2"/>
        <v>No</v>
      </c>
      <c r="L73" s="9">
        <v>0.0</v>
      </c>
      <c r="M73" s="9">
        <v>2.0</v>
      </c>
      <c r="N73" s="9" t="str">
        <f t="shared" si="3"/>
        <v>Yes</v>
      </c>
      <c r="O73" s="9" t="s">
        <v>782</v>
      </c>
      <c r="P73" s="9" t="s">
        <v>947</v>
      </c>
      <c r="Q73" s="9" t="str">
        <f t="shared" si="4"/>
        <v>Yes</v>
      </c>
      <c r="R73" s="9" t="s">
        <v>649</v>
      </c>
      <c r="S73" s="69"/>
      <c r="T73" s="9">
        <v>0.0</v>
      </c>
      <c r="U73" s="6"/>
      <c r="V73" s="6"/>
      <c r="W73" s="6"/>
      <c r="X73" s="6"/>
      <c r="Y73" s="6"/>
      <c r="Z73" s="6"/>
    </row>
    <row r="74" ht="14.25" hidden="1" customHeight="1">
      <c r="A74" s="112">
        <v>60.0</v>
      </c>
      <c r="B74" s="106" t="s">
        <v>57</v>
      </c>
      <c r="C74" s="107" t="s">
        <v>35</v>
      </c>
      <c r="D74" s="108">
        <v>60.0</v>
      </c>
      <c r="E74" s="106" t="s">
        <v>58</v>
      </c>
      <c r="F74" s="9">
        <v>8.0</v>
      </c>
      <c r="G74" s="19">
        <v>7.0</v>
      </c>
      <c r="H74" s="9" t="str">
        <f t="shared" si="1"/>
        <v>Yes</v>
      </c>
      <c r="I74" s="9">
        <v>0.0</v>
      </c>
      <c r="J74" s="19">
        <v>0.0</v>
      </c>
      <c r="K74" s="9" t="str">
        <f t="shared" si="2"/>
        <v>No</v>
      </c>
      <c r="L74" s="9">
        <v>1.0</v>
      </c>
      <c r="M74" s="9">
        <v>1.0</v>
      </c>
      <c r="N74" s="9" t="str">
        <f t="shared" si="3"/>
        <v>No</v>
      </c>
      <c r="O74" s="9" t="s">
        <v>947</v>
      </c>
      <c r="P74" s="9" t="s">
        <v>947</v>
      </c>
      <c r="Q74" s="9" t="str">
        <f t="shared" si="4"/>
        <v>No</v>
      </c>
      <c r="R74" s="9" t="s">
        <v>649</v>
      </c>
      <c r="S74" s="69" t="s">
        <v>957</v>
      </c>
      <c r="T74" s="9">
        <v>0.0</v>
      </c>
      <c r="U74" s="6"/>
      <c r="V74" s="6"/>
      <c r="W74" s="6"/>
      <c r="X74" s="6"/>
      <c r="Y74" s="6"/>
      <c r="Z74" s="6"/>
    </row>
    <row r="75" ht="14.25" hidden="1" customHeight="1">
      <c r="A75" s="112">
        <v>60.0</v>
      </c>
      <c r="B75" s="106" t="s">
        <v>57</v>
      </c>
      <c r="C75" s="107" t="s">
        <v>35</v>
      </c>
      <c r="D75" s="108">
        <v>198.0</v>
      </c>
      <c r="E75" s="106" t="s">
        <v>59</v>
      </c>
      <c r="F75" s="9">
        <v>1.0</v>
      </c>
      <c r="G75" s="19">
        <v>1.0</v>
      </c>
      <c r="H75" s="9" t="str">
        <f t="shared" si="1"/>
        <v>No</v>
      </c>
      <c r="I75" s="9">
        <v>0.0</v>
      </c>
      <c r="J75" s="19">
        <v>0.0</v>
      </c>
      <c r="K75" s="9" t="str">
        <f t="shared" si="2"/>
        <v>No</v>
      </c>
      <c r="L75" s="9">
        <v>0.0</v>
      </c>
      <c r="M75" s="9">
        <v>0.0</v>
      </c>
      <c r="N75" s="9" t="str">
        <f t="shared" si="3"/>
        <v>No</v>
      </c>
      <c r="O75" s="9" t="s">
        <v>782</v>
      </c>
      <c r="P75" s="9" t="s">
        <v>782</v>
      </c>
      <c r="Q75" s="9" t="str">
        <f t="shared" si="4"/>
        <v>No</v>
      </c>
      <c r="R75" s="9" t="s">
        <v>524</v>
      </c>
      <c r="S75" s="69"/>
      <c r="T75" s="9">
        <v>0.0</v>
      </c>
      <c r="U75" s="6"/>
      <c r="V75" s="6"/>
      <c r="W75" s="6"/>
      <c r="X75" s="6"/>
      <c r="Y75" s="6"/>
      <c r="Z75" s="6"/>
    </row>
    <row r="76" ht="14.25" customHeight="1">
      <c r="A76" s="11">
        <v>61.0</v>
      </c>
      <c r="B76" s="106" t="s">
        <v>428</v>
      </c>
      <c r="C76" s="107" t="s">
        <v>31</v>
      </c>
      <c r="D76" s="108">
        <v>61.0</v>
      </c>
      <c r="E76" s="106" t="s">
        <v>429</v>
      </c>
      <c r="F76" s="9">
        <v>8.0</v>
      </c>
      <c r="G76" s="18">
        <v>8.0</v>
      </c>
      <c r="H76" s="9" t="str">
        <f t="shared" si="1"/>
        <v>No</v>
      </c>
      <c r="I76" s="9">
        <v>0.0</v>
      </c>
      <c r="J76" s="9">
        <v>0.0</v>
      </c>
      <c r="K76" s="9" t="str">
        <f t="shared" si="2"/>
        <v>No</v>
      </c>
      <c r="L76" s="9">
        <v>0.0</v>
      </c>
      <c r="M76" s="7">
        <v>0.0</v>
      </c>
      <c r="N76" s="9" t="str">
        <f t="shared" si="3"/>
        <v>No</v>
      </c>
      <c r="O76" s="9" t="s">
        <v>782</v>
      </c>
      <c r="P76" s="7" t="s">
        <v>952</v>
      </c>
      <c r="Q76" s="9" t="str">
        <f t="shared" si="4"/>
        <v>Yes</v>
      </c>
      <c r="R76" s="9" t="s">
        <v>649</v>
      </c>
      <c r="S76" s="69"/>
      <c r="T76" s="9">
        <v>0.0</v>
      </c>
      <c r="U76" s="6"/>
      <c r="V76" s="6"/>
      <c r="W76" s="6"/>
      <c r="X76" s="6"/>
      <c r="Y76" s="6"/>
      <c r="Z76" s="6"/>
    </row>
    <row r="77" ht="14.25" hidden="1" customHeight="1">
      <c r="A77" s="111">
        <v>62.0</v>
      </c>
      <c r="B77" s="106" t="s">
        <v>437</v>
      </c>
      <c r="C77" s="107" t="s">
        <v>35</v>
      </c>
      <c r="D77" s="108">
        <v>50.0</v>
      </c>
      <c r="E77" s="106" t="s">
        <v>438</v>
      </c>
      <c r="F77" s="9">
        <v>2.0</v>
      </c>
      <c r="G77" s="19">
        <v>2.0</v>
      </c>
      <c r="H77" s="9" t="str">
        <f t="shared" si="1"/>
        <v>No</v>
      </c>
      <c r="I77" s="9">
        <v>0.0</v>
      </c>
      <c r="J77" s="12">
        <v>0.0</v>
      </c>
      <c r="K77" s="9" t="str">
        <f t="shared" si="2"/>
        <v>No</v>
      </c>
      <c r="L77" s="9">
        <v>0.0</v>
      </c>
      <c r="M77" s="9">
        <v>0.0</v>
      </c>
      <c r="N77" s="9" t="str">
        <f t="shared" si="3"/>
        <v>No</v>
      </c>
      <c r="O77" s="9" t="s">
        <v>782</v>
      </c>
      <c r="P77" s="9" t="s">
        <v>782</v>
      </c>
      <c r="Q77" s="9" t="str">
        <f t="shared" si="4"/>
        <v>No</v>
      </c>
      <c r="R77" s="9" t="s">
        <v>649</v>
      </c>
      <c r="S77" s="69"/>
      <c r="T77" s="9">
        <v>0.0</v>
      </c>
      <c r="U77" s="6"/>
      <c r="V77" s="6"/>
      <c r="W77" s="6"/>
      <c r="X77" s="6"/>
      <c r="Y77" s="6"/>
      <c r="Z77" s="6"/>
    </row>
    <row r="78" ht="14.25" hidden="1" customHeight="1">
      <c r="A78" s="111">
        <v>62.0</v>
      </c>
      <c r="B78" s="106" t="s">
        <v>437</v>
      </c>
      <c r="C78" s="107" t="s">
        <v>35</v>
      </c>
      <c r="D78" s="108">
        <v>62.0</v>
      </c>
      <c r="E78" s="106" t="s">
        <v>439</v>
      </c>
      <c r="F78" s="9">
        <v>7.0</v>
      </c>
      <c r="G78" s="19">
        <v>8.0</v>
      </c>
      <c r="H78" s="9" t="str">
        <f t="shared" si="1"/>
        <v>Yes</v>
      </c>
      <c r="I78" s="9">
        <v>0.0</v>
      </c>
      <c r="J78" s="12">
        <v>0.0</v>
      </c>
      <c r="K78" s="9" t="str">
        <f t="shared" si="2"/>
        <v>No</v>
      </c>
      <c r="L78" s="9">
        <v>0.0</v>
      </c>
      <c r="M78" s="9">
        <v>0.0</v>
      </c>
      <c r="N78" s="9" t="str">
        <f t="shared" si="3"/>
        <v>No</v>
      </c>
      <c r="O78" s="9" t="s">
        <v>782</v>
      </c>
      <c r="P78" s="9" t="s">
        <v>952</v>
      </c>
      <c r="Q78" s="9" t="str">
        <f t="shared" si="4"/>
        <v>Yes</v>
      </c>
      <c r="R78" s="9" t="s">
        <v>649</v>
      </c>
      <c r="S78" s="69"/>
      <c r="T78" s="9">
        <v>0.0</v>
      </c>
      <c r="U78" s="6"/>
      <c r="V78" s="6"/>
      <c r="W78" s="6"/>
      <c r="X78" s="6"/>
      <c r="Y78" s="6"/>
      <c r="Z78" s="6"/>
    </row>
    <row r="79" ht="14.25" hidden="1" customHeight="1">
      <c r="A79" s="105">
        <v>63.0</v>
      </c>
      <c r="B79" s="106" t="s">
        <v>406</v>
      </c>
      <c r="C79" s="107" t="s">
        <v>25</v>
      </c>
      <c r="D79" s="108">
        <v>245.0</v>
      </c>
      <c r="E79" s="106" t="s">
        <v>407</v>
      </c>
      <c r="F79" s="9">
        <v>3.0</v>
      </c>
      <c r="G79" s="9">
        <v>3.0</v>
      </c>
      <c r="H79" s="9" t="str">
        <f t="shared" si="1"/>
        <v>No</v>
      </c>
      <c r="I79" s="9">
        <v>0.0</v>
      </c>
      <c r="J79" s="9">
        <v>0.0</v>
      </c>
      <c r="K79" s="9" t="str">
        <f t="shared" si="2"/>
        <v>No</v>
      </c>
      <c r="L79" s="9">
        <v>0.0</v>
      </c>
      <c r="M79" s="9">
        <v>3.0</v>
      </c>
      <c r="N79" s="9" t="str">
        <f t="shared" si="3"/>
        <v>Yes</v>
      </c>
      <c r="O79" s="9" t="s">
        <v>782</v>
      </c>
      <c r="P79" s="9" t="s">
        <v>947</v>
      </c>
      <c r="Q79" s="9" t="str">
        <f t="shared" si="4"/>
        <v>Yes</v>
      </c>
      <c r="R79" s="9" t="s">
        <v>649</v>
      </c>
      <c r="S79" s="69"/>
      <c r="T79" s="9">
        <v>0.0</v>
      </c>
      <c r="U79" s="6"/>
      <c r="V79" s="6"/>
      <c r="W79" s="6"/>
      <c r="X79" s="6"/>
      <c r="Y79" s="6"/>
      <c r="Z79" s="6"/>
    </row>
    <row r="80" ht="14.25" hidden="1" customHeight="1">
      <c r="A80" s="105">
        <v>63.0</v>
      </c>
      <c r="B80" s="106" t="s">
        <v>406</v>
      </c>
      <c r="C80" s="107" t="s">
        <v>25</v>
      </c>
      <c r="D80" s="108">
        <v>63.0</v>
      </c>
      <c r="E80" s="106" t="s">
        <v>408</v>
      </c>
      <c r="F80" s="9">
        <v>13.0</v>
      </c>
      <c r="G80" s="9">
        <v>13.0</v>
      </c>
      <c r="H80" s="9" t="str">
        <f t="shared" si="1"/>
        <v>No</v>
      </c>
      <c r="I80" s="9">
        <v>0.0</v>
      </c>
      <c r="J80" s="9">
        <v>0.0</v>
      </c>
      <c r="K80" s="9" t="str">
        <f t="shared" si="2"/>
        <v>No</v>
      </c>
      <c r="L80" s="9">
        <v>3.0</v>
      </c>
      <c r="M80" s="9">
        <v>0.0</v>
      </c>
      <c r="N80" s="9" t="str">
        <f t="shared" si="3"/>
        <v>Yes</v>
      </c>
      <c r="O80" s="9" t="s">
        <v>947</v>
      </c>
      <c r="P80" s="9" t="s">
        <v>782</v>
      </c>
      <c r="Q80" s="9" t="str">
        <f t="shared" si="4"/>
        <v>Yes</v>
      </c>
      <c r="R80" s="9" t="s">
        <v>524</v>
      </c>
      <c r="S80" s="69"/>
      <c r="T80" s="9">
        <v>1.0</v>
      </c>
      <c r="U80" s="6"/>
      <c r="V80" s="6"/>
      <c r="W80" s="6"/>
      <c r="X80" s="6"/>
      <c r="Y80" s="6"/>
      <c r="Z80" s="6"/>
    </row>
    <row r="81" ht="14.25" hidden="1" customHeight="1">
      <c r="A81" s="105">
        <v>63.0</v>
      </c>
      <c r="B81" s="106" t="s">
        <v>406</v>
      </c>
      <c r="C81" s="107" t="s">
        <v>25</v>
      </c>
      <c r="D81" s="108">
        <v>193.0</v>
      </c>
      <c r="E81" s="106" t="s">
        <v>409</v>
      </c>
      <c r="F81" s="9">
        <v>4.0</v>
      </c>
      <c r="G81" s="9">
        <v>4.0</v>
      </c>
      <c r="H81" s="9" t="str">
        <f t="shared" si="1"/>
        <v>No</v>
      </c>
      <c r="I81" s="9">
        <v>0.0</v>
      </c>
      <c r="J81" s="9">
        <v>0.0</v>
      </c>
      <c r="K81" s="9" t="str">
        <f t="shared" si="2"/>
        <v>No</v>
      </c>
      <c r="L81" s="9">
        <v>0.0</v>
      </c>
      <c r="M81" s="9">
        <v>0.0</v>
      </c>
      <c r="N81" s="9" t="str">
        <f t="shared" si="3"/>
        <v>No</v>
      </c>
      <c r="O81" s="9" t="s">
        <v>782</v>
      </c>
      <c r="P81" s="9" t="s">
        <v>782</v>
      </c>
      <c r="Q81" s="9" t="str">
        <f t="shared" si="4"/>
        <v>No</v>
      </c>
      <c r="R81" s="9" t="s">
        <v>524</v>
      </c>
      <c r="S81" s="69"/>
      <c r="T81" s="9">
        <v>0.0</v>
      </c>
      <c r="U81" s="6"/>
      <c r="V81" s="6"/>
      <c r="W81" s="6"/>
      <c r="X81" s="6"/>
      <c r="Y81" s="6"/>
      <c r="Z81" s="6"/>
    </row>
    <row r="82" ht="14.25" hidden="1" customHeight="1">
      <c r="A82" s="101">
        <v>64.0</v>
      </c>
      <c r="B82" s="102" t="s">
        <v>207</v>
      </c>
      <c r="C82" s="103" t="s">
        <v>35</v>
      </c>
      <c r="D82" s="104">
        <v>203.0</v>
      </c>
      <c r="E82" s="102" t="s">
        <v>208</v>
      </c>
      <c r="F82" s="15">
        <v>0.0</v>
      </c>
      <c r="G82" s="15">
        <v>0.0</v>
      </c>
      <c r="H82" s="15" t="str">
        <f t="shared" si="1"/>
        <v>No</v>
      </c>
      <c r="I82" s="15">
        <v>0.0</v>
      </c>
      <c r="J82" s="15">
        <v>0.0</v>
      </c>
      <c r="K82" s="15" t="str">
        <f t="shared" si="2"/>
        <v>No</v>
      </c>
      <c r="L82" s="15">
        <v>0.0</v>
      </c>
      <c r="M82" s="15">
        <v>0.0</v>
      </c>
      <c r="N82" s="15" t="str">
        <f t="shared" si="3"/>
        <v>No</v>
      </c>
      <c r="O82" s="15" t="s">
        <v>782</v>
      </c>
      <c r="P82" s="15" t="s">
        <v>782</v>
      </c>
      <c r="Q82" s="15" t="str">
        <f t="shared" si="4"/>
        <v>No</v>
      </c>
      <c r="R82" s="13" t="s">
        <v>524</v>
      </c>
      <c r="S82" s="75"/>
      <c r="T82" s="9"/>
      <c r="U82" s="6"/>
      <c r="V82" s="6"/>
      <c r="W82" s="6"/>
      <c r="X82" s="6"/>
      <c r="Y82" s="6"/>
      <c r="Z82" s="6"/>
    </row>
    <row r="83" ht="14.25" hidden="1" customHeight="1">
      <c r="A83" s="105">
        <v>64.0</v>
      </c>
      <c r="B83" s="106" t="s">
        <v>207</v>
      </c>
      <c r="C83" s="107" t="s">
        <v>35</v>
      </c>
      <c r="D83" s="108">
        <v>199.0</v>
      </c>
      <c r="E83" s="106" t="s">
        <v>209</v>
      </c>
      <c r="F83" s="9">
        <v>0.0</v>
      </c>
      <c r="G83" s="9">
        <v>0.0</v>
      </c>
      <c r="H83" s="9" t="str">
        <f t="shared" si="1"/>
        <v>No</v>
      </c>
      <c r="I83" s="9">
        <v>0.0</v>
      </c>
      <c r="J83" s="9">
        <v>0.0</v>
      </c>
      <c r="K83" s="9" t="str">
        <f t="shared" si="2"/>
        <v>No</v>
      </c>
      <c r="L83" s="9">
        <v>0.0</v>
      </c>
      <c r="M83" s="9">
        <v>0.0</v>
      </c>
      <c r="N83" s="9" t="str">
        <f t="shared" si="3"/>
        <v>No</v>
      </c>
      <c r="O83" s="9" t="s">
        <v>782</v>
      </c>
      <c r="P83" s="9" t="s">
        <v>782</v>
      </c>
      <c r="Q83" s="9" t="str">
        <f t="shared" si="4"/>
        <v>No</v>
      </c>
      <c r="R83" s="7" t="s">
        <v>524</v>
      </c>
      <c r="S83" s="69"/>
      <c r="T83" s="9">
        <v>0.0</v>
      </c>
      <c r="U83" s="6"/>
      <c r="V83" s="6"/>
      <c r="W83" s="6"/>
      <c r="X83" s="6"/>
      <c r="Y83" s="6"/>
      <c r="Z83" s="6"/>
    </row>
    <row r="84" ht="14.25" hidden="1" customHeight="1">
      <c r="A84" s="105">
        <v>64.0</v>
      </c>
      <c r="B84" s="106" t="s">
        <v>207</v>
      </c>
      <c r="C84" s="107" t="s">
        <v>35</v>
      </c>
      <c r="D84" s="108">
        <v>64.0</v>
      </c>
      <c r="E84" s="106" t="s">
        <v>210</v>
      </c>
      <c r="F84" s="9">
        <v>8.0</v>
      </c>
      <c r="G84" s="9">
        <v>8.0</v>
      </c>
      <c r="H84" s="9" t="str">
        <f t="shared" si="1"/>
        <v>No</v>
      </c>
      <c r="I84" s="9">
        <v>0.0</v>
      </c>
      <c r="J84" s="9">
        <v>0.0</v>
      </c>
      <c r="K84" s="9" t="str">
        <f t="shared" si="2"/>
        <v>No</v>
      </c>
      <c r="L84" s="9">
        <v>1.0</v>
      </c>
      <c r="M84" s="9">
        <v>1.0</v>
      </c>
      <c r="N84" s="9" t="str">
        <f t="shared" si="3"/>
        <v>No</v>
      </c>
      <c r="O84" s="9" t="s">
        <v>947</v>
      </c>
      <c r="P84" s="9" t="s">
        <v>947</v>
      </c>
      <c r="Q84" s="9" t="str">
        <f t="shared" si="4"/>
        <v>No</v>
      </c>
      <c r="R84" s="9" t="s">
        <v>649</v>
      </c>
      <c r="S84" s="69"/>
      <c r="T84" s="9">
        <v>0.0</v>
      </c>
      <c r="U84" s="6"/>
      <c r="V84" s="6"/>
      <c r="W84" s="6"/>
      <c r="X84" s="6"/>
      <c r="Y84" s="6"/>
      <c r="Z84" s="6"/>
    </row>
    <row r="85" ht="14.25" customHeight="1">
      <c r="A85" s="105">
        <v>65.0</v>
      </c>
      <c r="B85" s="106" t="s">
        <v>78</v>
      </c>
      <c r="C85" s="107" t="s">
        <v>31</v>
      </c>
      <c r="D85" s="108">
        <v>65.0</v>
      </c>
      <c r="E85" s="106" t="s">
        <v>79</v>
      </c>
      <c r="F85" s="9">
        <v>5.0</v>
      </c>
      <c r="G85" s="9">
        <v>5.0</v>
      </c>
      <c r="H85" s="9" t="str">
        <f t="shared" si="1"/>
        <v>No</v>
      </c>
      <c r="I85" s="9">
        <v>0.0</v>
      </c>
      <c r="J85" s="9">
        <v>0.0</v>
      </c>
      <c r="K85" s="9" t="str">
        <f t="shared" si="2"/>
        <v>No</v>
      </c>
      <c r="L85" s="9">
        <v>2.0</v>
      </c>
      <c r="M85" s="9">
        <v>2.0</v>
      </c>
      <c r="N85" s="9" t="str">
        <f t="shared" si="3"/>
        <v>No</v>
      </c>
      <c r="O85" s="9" t="s">
        <v>951</v>
      </c>
      <c r="P85" s="9" t="s">
        <v>951</v>
      </c>
      <c r="Q85" s="9" t="str">
        <f t="shared" si="4"/>
        <v>No</v>
      </c>
      <c r="R85" s="9" t="s">
        <v>649</v>
      </c>
      <c r="S85" s="69"/>
      <c r="T85" s="9">
        <v>1.0</v>
      </c>
      <c r="U85" s="6"/>
      <c r="V85" s="6"/>
      <c r="W85" s="6"/>
      <c r="X85" s="6"/>
      <c r="Y85" s="6"/>
      <c r="Z85" s="6"/>
    </row>
    <row r="86" ht="14.25" hidden="1" customHeight="1">
      <c r="A86" s="105">
        <v>67.0</v>
      </c>
      <c r="B86" s="106" t="s">
        <v>372</v>
      </c>
      <c r="C86" s="107" t="s">
        <v>25</v>
      </c>
      <c r="D86" s="108">
        <v>214.0</v>
      </c>
      <c r="E86" s="106" t="s">
        <v>373</v>
      </c>
      <c r="F86" s="9">
        <v>0.0</v>
      </c>
      <c r="G86" s="9">
        <v>0.0</v>
      </c>
      <c r="H86" s="9" t="str">
        <f t="shared" si="1"/>
        <v>No</v>
      </c>
      <c r="I86" s="9">
        <v>0.0</v>
      </c>
      <c r="J86" s="9">
        <v>0.0</v>
      </c>
      <c r="K86" s="9" t="str">
        <f t="shared" si="2"/>
        <v>No</v>
      </c>
      <c r="L86" s="9">
        <v>0.0</v>
      </c>
      <c r="M86" s="9">
        <v>1.0</v>
      </c>
      <c r="N86" s="9" t="str">
        <f t="shared" si="3"/>
        <v>Yes</v>
      </c>
      <c r="O86" s="9" t="s">
        <v>782</v>
      </c>
      <c r="P86" s="9" t="s">
        <v>947</v>
      </c>
      <c r="Q86" s="9" t="str">
        <f t="shared" si="4"/>
        <v>Yes</v>
      </c>
      <c r="R86" s="9" t="s">
        <v>649</v>
      </c>
      <c r="S86" s="69"/>
      <c r="T86" s="9">
        <v>0.0</v>
      </c>
      <c r="U86" s="6"/>
      <c r="V86" s="6"/>
      <c r="W86" s="6"/>
      <c r="X86" s="6"/>
      <c r="Y86" s="6"/>
      <c r="Z86" s="6"/>
    </row>
    <row r="87" ht="14.25" hidden="1" customHeight="1">
      <c r="A87" s="7">
        <v>67.0</v>
      </c>
      <c r="B87" s="106" t="s">
        <v>372</v>
      </c>
      <c r="C87" s="107" t="s">
        <v>25</v>
      </c>
      <c r="D87" s="108">
        <v>225.0</v>
      </c>
      <c r="E87" s="106" t="s">
        <v>374</v>
      </c>
      <c r="F87" s="9">
        <v>0.0</v>
      </c>
      <c r="G87" s="9">
        <v>0.0</v>
      </c>
      <c r="H87" s="9" t="str">
        <f t="shared" si="1"/>
        <v>No</v>
      </c>
      <c r="I87" s="9">
        <v>0.0</v>
      </c>
      <c r="J87" s="9">
        <v>0.0</v>
      </c>
      <c r="K87" s="9" t="str">
        <f t="shared" si="2"/>
        <v>No</v>
      </c>
      <c r="L87" s="9">
        <v>0.0</v>
      </c>
      <c r="M87" s="9">
        <v>0.0</v>
      </c>
      <c r="N87" s="9" t="str">
        <f t="shared" si="3"/>
        <v>No</v>
      </c>
      <c r="O87" s="9" t="s">
        <v>782</v>
      </c>
      <c r="P87" s="9" t="s">
        <v>782</v>
      </c>
      <c r="Q87" s="9" t="str">
        <f t="shared" si="4"/>
        <v>No</v>
      </c>
      <c r="R87" s="7" t="s">
        <v>524</v>
      </c>
      <c r="S87" s="69"/>
      <c r="T87" s="42">
        <v>0.0</v>
      </c>
      <c r="U87" s="6"/>
      <c r="V87" s="6"/>
      <c r="W87" s="6"/>
      <c r="X87" s="6"/>
      <c r="Y87" s="6"/>
      <c r="Z87" s="6"/>
    </row>
    <row r="88" ht="14.25" hidden="1" customHeight="1">
      <c r="A88" s="7">
        <v>67.0</v>
      </c>
      <c r="B88" s="106" t="s">
        <v>372</v>
      </c>
      <c r="C88" s="107" t="s">
        <v>25</v>
      </c>
      <c r="D88" s="108">
        <v>67.0</v>
      </c>
      <c r="E88" s="106" t="s">
        <v>375</v>
      </c>
      <c r="F88" s="9">
        <v>12.0</v>
      </c>
      <c r="G88" s="9">
        <v>12.0</v>
      </c>
      <c r="H88" s="9" t="str">
        <f t="shared" si="1"/>
        <v>No</v>
      </c>
      <c r="I88" s="9">
        <v>0.0</v>
      </c>
      <c r="J88" s="9">
        <v>0.0</v>
      </c>
      <c r="K88" s="9" t="str">
        <f t="shared" si="2"/>
        <v>No</v>
      </c>
      <c r="L88" s="9">
        <v>2.0</v>
      </c>
      <c r="M88" s="9">
        <v>2.0</v>
      </c>
      <c r="N88" s="9" t="str">
        <f t="shared" si="3"/>
        <v>No</v>
      </c>
      <c r="O88" s="9" t="s">
        <v>947</v>
      </c>
      <c r="P88" s="9" t="s">
        <v>947</v>
      </c>
      <c r="Q88" s="9" t="str">
        <f t="shared" si="4"/>
        <v>No</v>
      </c>
      <c r="R88" s="7" t="s">
        <v>649</v>
      </c>
      <c r="S88" s="69"/>
      <c r="T88" s="9">
        <v>0.0</v>
      </c>
      <c r="U88" s="6"/>
      <c r="V88" s="6"/>
      <c r="W88" s="6"/>
      <c r="X88" s="6"/>
      <c r="Y88" s="6"/>
      <c r="Z88" s="6"/>
    </row>
    <row r="89" ht="14.25" customHeight="1">
      <c r="A89" s="7">
        <v>69.0</v>
      </c>
      <c r="B89" s="106" t="s">
        <v>123</v>
      </c>
      <c r="C89" s="107" t="s">
        <v>31</v>
      </c>
      <c r="D89" s="108">
        <v>69.0</v>
      </c>
      <c r="E89" s="106" t="s">
        <v>124</v>
      </c>
      <c r="F89" s="9">
        <v>4.0</v>
      </c>
      <c r="G89" s="9">
        <v>4.0</v>
      </c>
      <c r="H89" s="9" t="str">
        <f t="shared" si="1"/>
        <v>No</v>
      </c>
      <c r="I89" s="9">
        <v>0.0</v>
      </c>
      <c r="J89" s="9">
        <v>0.0</v>
      </c>
      <c r="K89" s="9" t="str">
        <f t="shared" si="2"/>
        <v>No</v>
      </c>
      <c r="L89" s="9">
        <v>1.0</v>
      </c>
      <c r="M89" s="9">
        <v>2.0</v>
      </c>
      <c r="N89" s="9" t="str">
        <f t="shared" si="3"/>
        <v>Yes</v>
      </c>
      <c r="O89" s="9" t="s">
        <v>947</v>
      </c>
      <c r="P89" s="9" t="s">
        <v>947</v>
      </c>
      <c r="Q89" s="9" t="str">
        <f t="shared" si="4"/>
        <v>No</v>
      </c>
      <c r="R89" s="7" t="s">
        <v>649</v>
      </c>
      <c r="S89" s="69"/>
      <c r="T89" s="9">
        <v>0.0</v>
      </c>
      <c r="U89" s="6"/>
      <c r="V89" s="6"/>
      <c r="W89" s="6"/>
      <c r="X89" s="6"/>
      <c r="Y89" s="6"/>
      <c r="Z89" s="6"/>
    </row>
    <row r="90" ht="14.25" customHeight="1">
      <c r="A90" s="105">
        <v>70.0</v>
      </c>
      <c r="B90" s="106" t="s">
        <v>125</v>
      </c>
      <c r="C90" s="107" t="s">
        <v>31</v>
      </c>
      <c r="D90" s="108">
        <v>70.0</v>
      </c>
      <c r="E90" s="106" t="s">
        <v>126</v>
      </c>
      <c r="F90" s="9">
        <v>5.0</v>
      </c>
      <c r="G90" s="9">
        <v>5.0</v>
      </c>
      <c r="H90" s="9" t="str">
        <f t="shared" si="1"/>
        <v>No</v>
      </c>
      <c r="I90" s="9">
        <v>0.0</v>
      </c>
      <c r="J90" s="9">
        <v>0.0</v>
      </c>
      <c r="K90" s="9" t="str">
        <f t="shared" si="2"/>
        <v>No</v>
      </c>
      <c r="L90" s="9">
        <v>2.0</v>
      </c>
      <c r="M90" s="9">
        <v>2.0</v>
      </c>
      <c r="N90" s="9" t="str">
        <f t="shared" si="3"/>
        <v>No</v>
      </c>
      <c r="O90" s="9" t="s">
        <v>947</v>
      </c>
      <c r="P90" s="9" t="s">
        <v>947</v>
      </c>
      <c r="Q90" s="9" t="str">
        <f t="shared" si="4"/>
        <v>No</v>
      </c>
      <c r="R90" s="9" t="s">
        <v>649</v>
      </c>
      <c r="S90" s="69"/>
      <c r="T90" s="9">
        <v>0.0</v>
      </c>
      <c r="U90" s="6"/>
      <c r="V90" s="6"/>
      <c r="W90" s="6"/>
      <c r="X90" s="6"/>
      <c r="Y90" s="6"/>
      <c r="Z90" s="6"/>
    </row>
    <row r="91" ht="14.25" customHeight="1">
      <c r="A91" s="105">
        <v>70.0</v>
      </c>
      <c r="B91" s="106" t="s">
        <v>125</v>
      </c>
      <c r="C91" s="107" t="s">
        <v>31</v>
      </c>
      <c r="D91" s="108">
        <v>263.0</v>
      </c>
      <c r="E91" s="106" t="s">
        <v>127</v>
      </c>
      <c r="F91" s="9">
        <v>1.0</v>
      </c>
      <c r="G91" s="9">
        <v>1.0</v>
      </c>
      <c r="H91" s="9" t="str">
        <f t="shared" si="1"/>
        <v>No</v>
      </c>
      <c r="I91" s="9">
        <v>0.0</v>
      </c>
      <c r="J91" s="9">
        <v>0.0</v>
      </c>
      <c r="K91" s="9" t="str">
        <f t="shared" si="2"/>
        <v>No</v>
      </c>
      <c r="L91" s="9">
        <v>0.0</v>
      </c>
      <c r="M91" s="9">
        <v>0.0</v>
      </c>
      <c r="N91" s="9" t="str">
        <f t="shared" si="3"/>
        <v>No</v>
      </c>
      <c r="O91" s="9" t="s">
        <v>782</v>
      </c>
      <c r="P91" s="9" t="s">
        <v>782</v>
      </c>
      <c r="Q91" s="9" t="str">
        <f t="shared" si="4"/>
        <v>No</v>
      </c>
      <c r="R91" s="9" t="s">
        <v>524</v>
      </c>
      <c r="S91" s="69"/>
      <c r="T91" s="9">
        <v>0.0</v>
      </c>
      <c r="U91" s="6"/>
      <c r="V91" s="6"/>
      <c r="W91" s="6"/>
      <c r="X91" s="6"/>
      <c r="Y91" s="6"/>
      <c r="Z91" s="6"/>
    </row>
    <row r="92" ht="14.25" hidden="1" customHeight="1">
      <c r="A92" s="105">
        <v>71.0</v>
      </c>
      <c r="B92" s="106" t="s">
        <v>376</v>
      </c>
      <c r="C92" s="107" t="s">
        <v>25</v>
      </c>
      <c r="D92" s="108">
        <v>71.0</v>
      </c>
      <c r="E92" s="106" t="s">
        <v>377</v>
      </c>
      <c r="F92" s="9">
        <v>4.0</v>
      </c>
      <c r="G92" s="9">
        <v>4.0</v>
      </c>
      <c r="H92" s="9" t="str">
        <f t="shared" si="1"/>
        <v>No</v>
      </c>
      <c r="I92" s="9">
        <v>0.0</v>
      </c>
      <c r="J92" s="9">
        <v>0.0</v>
      </c>
      <c r="K92" s="9" t="str">
        <f t="shared" si="2"/>
        <v>No</v>
      </c>
      <c r="L92" s="9">
        <v>2.0</v>
      </c>
      <c r="M92" s="9">
        <v>2.0</v>
      </c>
      <c r="N92" s="9" t="str">
        <f t="shared" si="3"/>
        <v>No</v>
      </c>
      <c r="O92" s="9" t="s">
        <v>947</v>
      </c>
      <c r="P92" s="9" t="s">
        <v>947</v>
      </c>
      <c r="Q92" s="9" t="str">
        <f t="shared" si="4"/>
        <v>No</v>
      </c>
      <c r="R92" s="9" t="s">
        <v>649</v>
      </c>
      <c r="S92" s="69"/>
      <c r="T92" s="9">
        <v>0.0</v>
      </c>
      <c r="U92" s="6"/>
      <c r="V92" s="6"/>
      <c r="W92" s="6"/>
      <c r="X92" s="6"/>
      <c r="Y92" s="6"/>
      <c r="Z92" s="6"/>
    </row>
    <row r="93" ht="14.25" customHeight="1">
      <c r="A93" s="11">
        <v>72.0</v>
      </c>
      <c r="B93" s="106" t="s">
        <v>191</v>
      </c>
      <c r="C93" s="107" t="s">
        <v>31</v>
      </c>
      <c r="D93" s="108">
        <v>72.0</v>
      </c>
      <c r="E93" s="106" t="s">
        <v>192</v>
      </c>
      <c r="F93" s="9">
        <v>4.0</v>
      </c>
      <c r="G93" s="18">
        <v>4.0</v>
      </c>
      <c r="H93" s="9" t="str">
        <f t="shared" si="1"/>
        <v>No</v>
      </c>
      <c r="I93" s="9">
        <v>0.0</v>
      </c>
      <c r="J93" s="11">
        <v>0.0</v>
      </c>
      <c r="K93" s="9" t="str">
        <f t="shared" si="2"/>
        <v>No</v>
      </c>
      <c r="L93" s="9">
        <v>2.0</v>
      </c>
      <c r="M93" s="9">
        <v>2.0</v>
      </c>
      <c r="N93" s="9" t="str">
        <f t="shared" si="3"/>
        <v>No</v>
      </c>
      <c r="O93" s="9" t="s">
        <v>951</v>
      </c>
      <c r="P93" s="9" t="s">
        <v>951</v>
      </c>
      <c r="Q93" s="9" t="str">
        <f t="shared" si="4"/>
        <v>No</v>
      </c>
      <c r="R93" s="7" t="s">
        <v>649</v>
      </c>
      <c r="S93" s="69"/>
      <c r="T93" s="9">
        <v>0.0</v>
      </c>
      <c r="U93" s="6"/>
      <c r="V93" s="6"/>
      <c r="W93" s="6"/>
      <c r="X93" s="6"/>
      <c r="Y93" s="6"/>
      <c r="Z93" s="6"/>
    </row>
    <row r="94" ht="14.25" customHeight="1">
      <c r="A94" s="7">
        <v>73.0</v>
      </c>
      <c r="B94" s="106" t="s">
        <v>393</v>
      </c>
      <c r="C94" s="107" t="s">
        <v>31</v>
      </c>
      <c r="D94" s="108">
        <v>156.0</v>
      </c>
      <c r="E94" s="106" t="s">
        <v>394</v>
      </c>
      <c r="F94" s="9">
        <v>0.0</v>
      </c>
      <c r="G94" s="18">
        <v>1.0</v>
      </c>
      <c r="H94" s="9" t="str">
        <f t="shared" si="1"/>
        <v>Yes</v>
      </c>
      <c r="I94" s="9">
        <v>0.0</v>
      </c>
      <c r="J94" s="9">
        <v>0.0</v>
      </c>
      <c r="K94" s="9" t="str">
        <f t="shared" si="2"/>
        <v>No</v>
      </c>
      <c r="L94" s="9">
        <v>0.0</v>
      </c>
      <c r="M94" s="9">
        <v>2.0</v>
      </c>
      <c r="N94" s="9" t="str">
        <f t="shared" si="3"/>
        <v>Yes</v>
      </c>
      <c r="O94" s="9" t="s">
        <v>782</v>
      </c>
      <c r="P94" s="9" t="s">
        <v>947</v>
      </c>
      <c r="Q94" s="9" t="str">
        <f t="shared" si="4"/>
        <v>Yes</v>
      </c>
      <c r="R94" s="7" t="s">
        <v>954</v>
      </c>
      <c r="S94" s="69"/>
      <c r="T94" s="9">
        <v>0.0</v>
      </c>
      <c r="U94" s="6"/>
      <c r="V94" s="6"/>
      <c r="W94" s="6"/>
      <c r="X94" s="6"/>
      <c r="Y94" s="6"/>
      <c r="Z94" s="6"/>
    </row>
    <row r="95" ht="14.25" customHeight="1">
      <c r="A95" s="7">
        <v>73.0</v>
      </c>
      <c r="B95" s="106" t="s">
        <v>393</v>
      </c>
      <c r="C95" s="107" t="s">
        <v>31</v>
      </c>
      <c r="D95" s="108">
        <v>311.0</v>
      </c>
      <c r="E95" s="106" t="s">
        <v>395</v>
      </c>
      <c r="F95" s="9">
        <v>0.0</v>
      </c>
      <c r="G95" s="18">
        <v>2.0</v>
      </c>
      <c r="H95" s="9" t="str">
        <f t="shared" si="1"/>
        <v>Yes</v>
      </c>
      <c r="I95" s="9">
        <v>0.0</v>
      </c>
      <c r="J95" s="9">
        <v>0.0</v>
      </c>
      <c r="K95" s="9" t="str">
        <f t="shared" si="2"/>
        <v>No</v>
      </c>
      <c r="L95" s="9">
        <v>0.0</v>
      </c>
      <c r="M95" s="9">
        <v>0.0</v>
      </c>
      <c r="N95" s="9" t="str">
        <f t="shared" si="3"/>
        <v>No</v>
      </c>
      <c r="O95" s="9" t="s">
        <v>782</v>
      </c>
      <c r="P95" s="9" t="s">
        <v>782</v>
      </c>
      <c r="Q95" s="9" t="str">
        <f t="shared" si="4"/>
        <v>No</v>
      </c>
      <c r="R95" s="7" t="s">
        <v>524</v>
      </c>
      <c r="S95" s="69"/>
      <c r="T95" s="9">
        <v>0.0</v>
      </c>
      <c r="U95" s="6"/>
      <c r="V95" s="6"/>
      <c r="W95" s="6"/>
      <c r="X95" s="6"/>
      <c r="Y95" s="6"/>
      <c r="Z95" s="6"/>
    </row>
    <row r="96" ht="14.25" customHeight="1">
      <c r="A96" s="7">
        <v>73.0</v>
      </c>
      <c r="B96" s="106" t="s">
        <v>393</v>
      </c>
      <c r="C96" s="107" t="s">
        <v>31</v>
      </c>
      <c r="D96" s="108">
        <v>73.0</v>
      </c>
      <c r="E96" s="106" t="s">
        <v>396</v>
      </c>
      <c r="F96" s="9">
        <v>8.0</v>
      </c>
      <c r="G96" s="18">
        <v>8.0</v>
      </c>
      <c r="H96" s="9" t="str">
        <f t="shared" si="1"/>
        <v>No</v>
      </c>
      <c r="I96" s="9">
        <v>0.0</v>
      </c>
      <c r="J96" s="9">
        <v>0.0</v>
      </c>
      <c r="K96" s="9" t="str">
        <f t="shared" si="2"/>
        <v>No</v>
      </c>
      <c r="L96" s="9">
        <v>2.0</v>
      </c>
      <c r="M96" s="9">
        <v>0.0</v>
      </c>
      <c r="N96" s="9" t="str">
        <f t="shared" si="3"/>
        <v>Yes</v>
      </c>
      <c r="O96" s="9" t="s">
        <v>947</v>
      </c>
      <c r="P96" s="9" t="s">
        <v>782</v>
      </c>
      <c r="Q96" s="9" t="str">
        <f t="shared" si="4"/>
        <v>Yes</v>
      </c>
      <c r="R96" s="7" t="s">
        <v>524</v>
      </c>
      <c r="S96" s="69"/>
      <c r="T96" s="9">
        <v>0.0</v>
      </c>
      <c r="U96" s="6"/>
      <c r="V96" s="6"/>
      <c r="W96" s="6"/>
      <c r="X96" s="6"/>
      <c r="Y96" s="6"/>
      <c r="Z96" s="6"/>
    </row>
    <row r="97" ht="14.25" hidden="1" customHeight="1">
      <c r="A97" s="105">
        <v>74.0</v>
      </c>
      <c r="B97" s="106" t="s">
        <v>433</v>
      </c>
      <c r="C97" s="107" t="s">
        <v>35</v>
      </c>
      <c r="D97" s="108">
        <v>74.0</v>
      </c>
      <c r="E97" s="106" t="s">
        <v>434</v>
      </c>
      <c r="F97" s="9">
        <v>4.0</v>
      </c>
      <c r="G97" s="19">
        <v>6.0</v>
      </c>
      <c r="H97" s="9" t="str">
        <f t="shared" si="1"/>
        <v>Yes</v>
      </c>
      <c r="I97" s="9">
        <v>1.0</v>
      </c>
      <c r="J97" s="9">
        <v>1.0</v>
      </c>
      <c r="K97" s="9" t="str">
        <f t="shared" si="2"/>
        <v>No</v>
      </c>
      <c r="L97" s="9">
        <v>4.0</v>
      </c>
      <c r="M97" s="9">
        <v>3.0</v>
      </c>
      <c r="N97" s="9" t="str">
        <f t="shared" si="3"/>
        <v>Yes</v>
      </c>
      <c r="O97" s="9" t="s">
        <v>947</v>
      </c>
      <c r="P97" s="9" t="s">
        <v>947</v>
      </c>
      <c r="Q97" s="9" t="str">
        <f t="shared" si="4"/>
        <v>No</v>
      </c>
      <c r="R97" s="9" t="s">
        <v>649</v>
      </c>
      <c r="S97" s="69"/>
      <c r="T97" s="9">
        <v>1.0</v>
      </c>
      <c r="U97" s="6"/>
      <c r="V97" s="6"/>
      <c r="W97" s="6"/>
      <c r="X97" s="6"/>
      <c r="Y97" s="6"/>
      <c r="Z97" s="6"/>
    </row>
    <row r="98" ht="14.25" hidden="1" customHeight="1">
      <c r="A98" s="105">
        <v>75.0</v>
      </c>
      <c r="B98" s="106" t="s">
        <v>179</v>
      </c>
      <c r="C98" s="107" t="s">
        <v>40</v>
      </c>
      <c r="D98" s="108">
        <v>164.0</v>
      </c>
      <c r="E98" s="106" t="s">
        <v>180</v>
      </c>
      <c r="F98" s="9">
        <v>1.0</v>
      </c>
      <c r="G98" s="19">
        <v>1.0</v>
      </c>
      <c r="H98" s="9" t="str">
        <f t="shared" si="1"/>
        <v>No</v>
      </c>
      <c r="I98" s="9">
        <v>0.0</v>
      </c>
      <c r="J98" s="9">
        <v>0.0</v>
      </c>
      <c r="K98" s="9" t="str">
        <f t="shared" si="2"/>
        <v>No</v>
      </c>
      <c r="L98" s="9">
        <v>1.0</v>
      </c>
      <c r="M98" s="12">
        <v>1.0</v>
      </c>
      <c r="N98" s="9" t="str">
        <f t="shared" si="3"/>
        <v>No</v>
      </c>
      <c r="O98" s="9" t="s">
        <v>948</v>
      </c>
      <c r="P98" s="9" t="s">
        <v>948</v>
      </c>
      <c r="Q98" s="9" t="str">
        <f t="shared" si="4"/>
        <v>No</v>
      </c>
      <c r="R98" s="9" t="s">
        <v>649</v>
      </c>
      <c r="S98" s="69"/>
      <c r="T98" s="9">
        <v>0.0</v>
      </c>
      <c r="U98" s="6"/>
      <c r="V98" s="6"/>
      <c r="W98" s="6"/>
      <c r="X98" s="6"/>
      <c r="Y98" s="6"/>
      <c r="Z98" s="6"/>
    </row>
    <row r="99" ht="14.25" hidden="1" customHeight="1">
      <c r="A99" s="105">
        <v>75.0</v>
      </c>
      <c r="B99" s="106" t="s">
        <v>179</v>
      </c>
      <c r="C99" s="107" t="s">
        <v>40</v>
      </c>
      <c r="D99" s="108">
        <v>75.0</v>
      </c>
      <c r="E99" s="106" t="s">
        <v>181</v>
      </c>
      <c r="F99" s="9">
        <v>6.0</v>
      </c>
      <c r="G99" s="19">
        <v>6.0</v>
      </c>
      <c r="H99" s="9" t="str">
        <f t="shared" si="1"/>
        <v>No</v>
      </c>
      <c r="I99" s="9">
        <v>0.0</v>
      </c>
      <c r="J99" s="9">
        <v>0.0</v>
      </c>
      <c r="K99" s="9" t="str">
        <f t="shared" si="2"/>
        <v>No</v>
      </c>
      <c r="L99" s="9">
        <v>1.0</v>
      </c>
      <c r="M99" s="12">
        <v>1.0</v>
      </c>
      <c r="N99" s="9" t="str">
        <f t="shared" si="3"/>
        <v>No</v>
      </c>
      <c r="O99" s="9" t="s">
        <v>948</v>
      </c>
      <c r="P99" s="9" t="s">
        <v>948</v>
      </c>
      <c r="Q99" s="9" t="str">
        <f t="shared" si="4"/>
        <v>No</v>
      </c>
      <c r="R99" s="9" t="s">
        <v>649</v>
      </c>
      <c r="S99" s="69"/>
      <c r="T99" s="9">
        <v>0.0</v>
      </c>
      <c r="U99" s="6"/>
      <c r="V99" s="6"/>
      <c r="W99" s="6"/>
      <c r="X99" s="6"/>
      <c r="Y99" s="6"/>
      <c r="Z99" s="6"/>
    </row>
    <row r="100" ht="14.25" hidden="1" customHeight="1">
      <c r="A100" s="105">
        <v>76.0</v>
      </c>
      <c r="B100" s="106" t="s">
        <v>232</v>
      </c>
      <c r="C100" s="107" t="s">
        <v>35</v>
      </c>
      <c r="D100" s="108">
        <v>76.0</v>
      </c>
      <c r="E100" s="106" t="s">
        <v>233</v>
      </c>
      <c r="F100" s="9">
        <v>3.0</v>
      </c>
      <c r="G100" s="19">
        <v>3.0</v>
      </c>
      <c r="H100" s="9" t="str">
        <f t="shared" si="1"/>
        <v>No</v>
      </c>
      <c r="I100" s="9">
        <v>0.0</v>
      </c>
      <c r="J100" s="9">
        <v>0.0</v>
      </c>
      <c r="K100" s="9" t="str">
        <f t="shared" si="2"/>
        <v>No</v>
      </c>
      <c r="L100" s="9">
        <v>1.0</v>
      </c>
      <c r="M100" s="9">
        <v>1.0</v>
      </c>
      <c r="N100" s="9" t="str">
        <f t="shared" si="3"/>
        <v>No</v>
      </c>
      <c r="O100" s="9" t="s">
        <v>947</v>
      </c>
      <c r="P100" s="9" t="s">
        <v>947</v>
      </c>
      <c r="Q100" s="9" t="str">
        <f t="shared" si="4"/>
        <v>No</v>
      </c>
      <c r="R100" s="7" t="s">
        <v>649</v>
      </c>
      <c r="S100" s="69"/>
      <c r="T100" s="9">
        <v>0.0</v>
      </c>
      <c r="U100" s="6"/>
      <c r="V100" s="6"/>
      <c r="W100" s="6"/>
      <c r="X100" s="6"/>
      <c r="Y100" s="6"/>
      <c r="Z100" s="6"/>
    </row>
    <row r="101" ht="14.25" hidden="1" customHeight="1">
      <c r="A101" s="105">
        <v>76.0</v>
      </c>
      <c r="B101" s="106" t="s">
        <v>232</v>
      </c>
      <c r="C101" s="107" t="s">
        <v>35</v>
      </c>
      <c r="D101" s="108">
        <v>152.0</v>
      </c>
      <c r="E101" s="106" t="s">
        <v>234</v>
      </c>
      <c r="F101" s="9">
        <v>0.0</v>
      </c>
      <c r="G101" s="19">
        <v>0.0</v>
      </c>
      <c r="H101" s="9" t="str">
        <f t="shared" si="1"/>
        <v>No</v>
      </c>
      <c r="I101" s="9">
        <v>0.0</v>
      </c>
      <c r="J101" s="9">
        <v>0.0</v>
      </c>
      <c r="K101" s="9" t="str">
        <f t="shared" si="2"/>
        <v>No</v>
      </c>
      <c r="L101" s="9">
        <v>0.0</v>
      </c>
      <c r="M101" s="9">
        <v>0.0</v>
      </c>
      <c r="N101" s="9" t="str">
        <f t="shared" si="3"/>
        <v>No</v>
      </c>
      <c r="O101" s="9" t="s">
        <v>782</v>
      </c>
      <c r="P101" s="9" t="s">
        <v>782</v>
      </c>
      <c r="Q101" s="9" t="str">
        <f t="shared" si="4"/>
        <v>No</v>
      </c>
      <c r="R101" s="9" t="s">
        <v>524</v>
      </c>
      <c r="S101" s="69"/>
      <c r="T101" s="9">
        <v>0.0</v>
      </c>
      <c r="U101" s="6"/>
      <c r="V101" s="6"/>
      <c r="W101" s="6"/>
      <c r="X101" s="6"/>
      <c r="Y101" s="6"/>
      <c r="Z101" s="6"/>
    </row>
    <row r="102" ht="14.25" hidden="1" customHeight="1">
      <c r="A102" s="105">
        <v>76.0</v>
      </c>
      <c r="B102" s="106" t="s">
        <v>232</v>
      </c>
      <c r="C102" s="107" t="s">
        <v>35</v>
      </c>
      <c r="D102" s="108">
        <v>266.0</v>
      </c>
      <c r="E102" s="106" t="s">
        <v>235</v>
      </c>
      <c r="F102" s="9">
        <v>0.0</v>
      </c>
      <c r="G102" s="19">
        <v>0.0</v>
      </c>
      <c r="H102" s="9" t="str">
        <f t="shared" si="1"/>
        <v>No</v>
      </c>
      <c r="I102" s="9">
        <v>0.0</v>
      </c>
      <c r="J102" s="9">
        <v>0.0</v>
      </c>
      <c r="K102" s="9" t="str">
        <f t="shared" si="2"/>
        <v>No</v>
      </c>
      <c r="L102" s="9">
        <v>0.0</v>
      </c>
      <c r="M102" s="9">
        <v>0.0</v>
      </c>
      <c r="N102" s="9" t="str">
        <f t="shared" si="3"/>
        <v>No</v>
      </c>
      <c r="O102" s="9" t="s">
        <v>782</v>
      </c>
      <c r="P102" s="9" t="s">
        <v>782</v>
      </c>
      <c r="Q102" s="9" t="str">
        <f t="shared" si="4"/>
        <v>No</v>
      </c>
      <c r="R102" s="9" t="s">
        <v>524</v>
      </c>
      <c r="S102" s="69"/>
      <c r="T102" s="9">
        <v>0.0</v>
      </c>
      <c r="U102" s="6"/>
      <c r="V102" s="6"/>
      <c r="W102" s="6"/>
      <c r="X102" s="6"/>
      <c r="Y102" s="6"/>
      <c r="Z102" s="6"/>
    </row>
    <row r="103" ht="14.25" hidden="1" customHeight="1">
      <c r="A103" s="105">
        <v>77.0</v>
      </c>
      <c r="B103" s="106" t="s">
        <v>266</v>
      </c>
      <c r="C103" s="107" t="s">
        <v>66</v>
      </c>
      <c r="D103" s="108">
        <v>77.0</v>
      </c>
      <c r="E103" s="106" t="s">
        <v>267</v>
      </c>
      <c r="F103" s="9">
        <v>7.0</v>
      </c>
      <c r="G103" s="19">
        <v>7.0</v>
      </c>
      <c r="H103" s="9" t="str">
        <f t="shared" si="1"/>
        <v>No</v>
      </c>
      <c r="I103" s="9">
        <v>0.0</v>
      </c>
      <c r="J103" s="9">
        <v>0.0</v>
      </c>
      <c r="K103" s="9" t="str">
        <f t="shared" si="2"/>
        <v>No</v>
      </c>
      <c r="L103" s="9">
        <v>1.0</v>
      </c>
      <c r="M103" s="9">
        <v>1.0</v>
      </c>
      <c r="N103" s="9" t="str">
        <f t="shared" si="3"/>
        <v>No</v>
      </c>
      <c r="O103" s="9" t="s">
        <v>947</v>
      </c>
      <c r="P103" s="9" t="s">
        <v>947</v>
      </c>
      <c r="Q103" s="9" t="str">
        <f t="shared" si="4"/>
        <v>No</v>
      </c>
      <c r="R103" s="9" t="s">
        <v>649</v>
      </c>
      <c r="S103" s="69"/>
      <c r="T103" s="9">
        <v>0.0</v>
      </c>
      <c r="U103" s="6"/>
      <c r="V103" s="6"/>
      <c r="W103" s="6"/>
      <c r="X103" s="6"/>
      <c r="Y103" s="6"/>
      <c r="Z103" s="6"/>
    </row>
    <row r="104" ht="14.25" hidden="1" customHeight="1">
      <c r="A104" s="105">
        <v>78.0</v>
      </c>
      <c r="B104" s="106" t="s">
        <v>189</v>
      </c>
      <c r="C104" s="107" t="s">
        <v>25</v>
      </c>
      <c r="D104" s="108">
        <v>78.0</v>
      </c>
      <c r="E104" s="106" t="s">
        <v>190</v>
      </c>
      <c r="F104" s="9">
        <v>0.0</v>
      </c>
      <c r="G104" s="9">
        <v>6.0</v>
      </c>
      <c r="H104" s="9" t="str">
        <f t="shared" si="1"/>
        <v>Yes</v>
      </c>
      <c r="I104" s="9">
        <v>0.0</v>
      </c>
      <c r="J104" s="9">
        <v>0.0</v>
      </c>
      <c r="K104" s="9" t="str">
        <f t="shared" si="2"/>
        <v>No</v>
      </c>
      <c r="L104" s="9">
        <v>2.0</v>
      </c>
      <c r="M104" s="9">
        <v>2.0</v>
      </c>
      <c r="N104" s="9" t="str">
        <f t="shared" si="3"/>
        <v>No</v>
      </c>
      <c r="O104" s="9" t="s">
        <v>947</v>
      </c>
      <c r="P104" s="9" t="s">
        <v>947</v>
      </c>
      <c r="Q104" s="9" t="str">
        <f t="shared" si="4"/>
        <v>No</v>
      </c>
      <c r="R104" s="9" t="s">
        <v>649</v>
      </c>
      <c r="S104" s="69"/>
      <c r="T104" s="9">
        <v>0.0</v>
      </c>
      <c r="U104" s="6"/>
      <c r="V104" s="6"/>
      <c r="W104" s="6"/>
      <c r="X104" s="6"/>
      <c r="Y104" s="6"/>
      <c r="Z104" s="6"/>
    </row>
    <row r="105" ht="14.25" customHeight="1">
      <c r="A105" s="7">
        <v>79.0</v>
      </c>
      <c r="B105" s="106" t="s">
        <v>329</v>
      </c>
      <c r="C105" s="107" t="s">
        <v>31</v>
      </c>
      <c r="D105" s="108">
        <v>79.0</v>
      </c>
      <c r="E105" s="106" t="s">
        <v>330</v>
      </c>
      <c r="F105" s="9">
        <v>8.0</v>
      </c>
      <c r="G105" s="9">
        <v>8.0</v>
      </c>
      <c r="H105" s="9" t="str">
        <f t="shared" si="1"/>
        <v>No</v>
      </c>
      <c r="I105" s="9">
        <v>0.0</v>
      </c>
      <c r="J105" s="9">
        <v>0.0</v>
      </c>
      <c r="K105" s="9" t="str">
        <f t="shared" si="2"/>
        <v>No</v>
      </c>
      <c r="L105" s="9">
        <v>2.0</v>
      </c>
      <c r="M105" s="9">
        <v>2.0</v>
      </c>
      <c r="N105" s="9" t="str">
        <f t="shared" si="3"/>
        <v>No</v>
      </c>
      <c r="O105" s="9" t="s">
        <v>947</v>
      </c>
      <c r="P105" s="9" t="s">
        <v>947</v>
      </c>
      <c r="Q105" s="9" t="str">
        <f t="shared" si="4"/>
        <v>No</v>
      </c>
      <c r="R105" s="9" t="s">
        <v>649</v>
      </c>
      <c r="S105" s="69"/>
      <c r="T105" s="9">
        <v>0.0</v>
      </c>
      <c r="U105" s="6"/>
      <c r="V105" s="6"/>
      <c r="W105" s="6"/>
      <c r="X105" s="6"/>
      <c r="Y105" s="6"/>
      <c r="Z105" s="6"/>
    </row>
    <row r="106" ht="14.25" hidden="1" customHeight="1">
      <c r="A106" s="105">
        <v>80.0</v>
      </c>
      <c r="B106" s="106" t="s">
        <v>107</v>
      </c>
      <c r="C106" s="107" t="s">
        <v>25</v>
      </c>
      <c r="D106" s="108">
        <v>80.0</v>
      </c>
      <c r="E106" s="106" t="s">
        <v>108</v>
      </c>
      <c r="F106" s="9">
        <v>7.0</v>
      </c>
      <c r="G106" s="9">
        <v>7.0</v>
      </c>
      <c r="H106" s="9" t="str">
        <f t="shared" si="1"/>
        <v>No</v>
      </c>
      <c r="I106" s="9">
        <v>1.0</v>
      </c>
      <c r="J106" s="9">
        <v>1.0</v>
      </c>
      <c r="K106" s="9" t="str">
        <f t="shared" si="2"/>
        <v>No</v>
      </c>
      <c r="L106" s="9">
        <v>5.0</v>
      </c>
      <c r="M106" s="9">
        <v>4.0</v>
      </c>
      <c r="N106" s="9" t="str">
        <f t="shared" si="3"/>
        <v>Yes</v>
      </c>
      <c r="O106" s="9" t="s">
        <v>947</v>
      </c>
      <c r="P106" s="9" t="s">
        <v>947</v>
      </c>
      <c r="Q106" s="9" t="str">
        <f t="shared" si="4"/>
        <v>No</v>
      </c>
      <c r="R106" s="9" t="s">
        <v>649</v>
      </c>
      <c r="S106" s="69"/>
      <c r="T106" s="9">
        <v>0.0</v>
      </c>
      <c r="U106" s="6"/>
      <c r="V106" s="6"/>
      <c r="W106" s="6"/>
      <c r="X106" s="6"/>
      <c r="Y106" s="6"/>
      <c r="Z106" s="6"/>
    </row>
    <row r="107" ht="14.25" hidden="1" customHeight="1">
      <c r="A107" s="105">
        <v>81.0</v>
      </c>
      <c r="B107" s="106" t="s">
        <v>257</v>
      </c>
      <c r="C107" s="107" t="s">
        <v>35</v>
      </c>
      <c r="D107" s="108">
        <v>81.0</v>
      </c>
      <c r="E107" s="106" t="s">
        <v>258</v>
      </c>
      <c r="F107" s="9">
        <v>4.0</v>
      </c>
      <c r="G107" s="9">
        <v>4.0</v>
      </c>
      <c r="H107" s="9" t="str">
        <f t="shared" si="1"/>
        <v>No</v>
      </c>
      <c r="I107" s="9">
        <v>0.0</v>
      </c>
      <c r="J107" s="9">
        <v>1.0</v>
      </c>
      <c r="K107" s="9" t="str">
        <f t="shared" si="2"/>
        <v>Yes</v>
      </c>
      <c r="L107" s="9">
        <v>2.0</v>
      </c>
      <c r="M107" s="9">
        <v>2.0</v>
      </c>
      <c r="N107" s="9" t="str">
        <f t="shared" si="3"/>
        <v>No</v>
      </c>
      <c r="O107" s="9" t="s">
        <v>947</v>
      </c>
      <c r="P107" s="9" t="s">
        <v>947</v>
      </c>
      <c r="Q107" s="9" t="str">
        <f t="shared" si="4"/>
        <v>No</v>
      </c>
      <c r="R107" s="9" t="s">
        <v>954</v>
      </c>
      <c r="S107" s="69"/>
      <c r="T107" s="9">
        <v>0.0</v>
      </c>
      <c r="U107" s="6"/>
      <c r="V107" s="6"/>
      <c r="W107" s="6"/>
      <c r="X107" s="6"/>
      <c r="Y107" s="6"/>
      <c r="Z107" s="6"/>
    </row>
    <row r="108" ht="14.25" hidden="1" customHeight="1">
      <c r="A108" s="105">
        <v>82.0</v>
      </c>
      <c r="B108" s="106" t="s">
        <v>128</v>
      </c>
      <c r="C108" s="107" t="s">
        <v>35</v>
      </c>
      <c r="D108" s="108">
        <v>150.0</v>
      </c>
      <c r="E108" s="106" t="s">
        <v>129</v>
      </c>
      <c r="F108" s="9">
        <v>0.0</v>
      </c>
      <c r="G108" s="19">
        <v>0.0</v>
      </c>
      <c r="H108" s="9" t="str">
        <f t="shared" si="1"/>
        <v>No</v>
      </c>
      <c r="I108" s="9">
        <v>0.0</v>
      </c>
      <c r="J108" s="9">
        <v>0.0</v>
      </c>
      <c r="K108" s="9" t="str">
        <f t="shared" si="2"/>
        <v>No</v>
      </c>
      <c r="L108" s="9">
        <v>0.0</v>
      </c>
      <c r="M108" s="9">
        <v>0.0</v>
      </c>
      <c r="N108" s="9" t="str">
        <f t="shared" si="3"/>
        <v>No</v>
      </c>
      <c r="O108" s="9" t="s">
        <v>782</v>
      </c>
      <c r="P108" s="9" t="s">
        <v>782</v>
      </c>
      <c r="Q108" s="9" t="str">
        <f t="shared" si="4"/>
        <v>No</v>
      </c>
      <c r="R108" s="9" t="s">
        <v>524</v>
      </c>
      <c r="S108" s="69"/>
      <c r="T108" s="9">
        <v>0.0</v>
      </c>
      <c r="U108" s="6"/>
      <c r="V108" s="6"/>
      <c r="W108" s="6"/>
      <c r="X108" s="6"/>
      <c r="Y108" s="6"/>
      <c r="Z108" s="6"/>
    </row>
    <row r="109" ht="14.25" hidden="1" customHeight="1">
      <c r="A109" s="105">
        <v>82.0</v>
      </c>
      <c r="B109" s="106" t="s">
        <v>128</v>
      </c>
      <c r="C109" s="107" t="s">
        <v>35</v>
      </c>
      <c r="D109" s="108">
        <v>148.0</v>
      </c>
      <c r="E109" s="106" t="s">
        <v>130</v>
      </c>
      <c r="F109" s="9">
        <v>1.0</v>
      </c>
      <c r="G109" s="19">
        <v>1.0</v>
      </c>
      <c r="H109" s="9" t="str">
        <f t="shared" si="1"/>
        <v>No</v>
      </c>
      <c r="I109" s="9">
        <v>0.0</v>
      </c>
      <c r="J109" s="9">
        <v>0.0</v>
      </c>
      <c r="K109" s="9" t="str">
        <f t="shared" si="2"/>
        <v>No</v>
      </c>
      <c r="L109" s="9">
        <v>0.0</v>
      </c>
      <c r="M109" s="9">
        <v>0.0</v>
      </c>
      <c r="N109" s="9" t="str">
        <f t="shared" si="3"/>
        <v>No</v>
      </c>
      <c r="O109" s="9" t="s">
        <v>782</v>
      </c>
      <c r="P109" s="9" t="s">
        <v>782</v>
      </c>
      <c r="Q109" s="9" t="str">
        <f t="shared" si="4"/>
        <v>No</v>
      </c>
      <c r="R109" s="9" t="s">
        <v>524</v>
      </c>
      <c r="S109" s="69"/>
      <c r="T109" s="9">
        <v>0.0</v>
      </c>
      <c r="U109" s="6"/>
      <c r="V109" s="6"/>
      <c r="W109" s="6"/>
      <c r="X109" s="6"/>
      <c r="Y109" s="6"/>
      <c r="Z109" s="6"/>
    </row>
    <row r="110" ht="14.25" hidden="1" customHeight="1">
      <c r="A110" s="105">
        <v>82.0</v>
      </c>
      <c r="B110" s="106" t="s">
        <v>128</v>
      </c>
      <c r="C110" s="107" t="s">
        <v>35</v>
      </c>
      <c r="D110" s="108">
        <v>82.0</v>
      </c>
      <c r="E110" s="106" t="s">
        <v>131</v>
      </c>
      <c r="F110" s="9">
        <v>3.0</v>
      </c>
      <c r="G110" s="19">
        <v>3.0</v>
      </c>
      <c r="H110" s="9" t="str">
        <f t="shared" si="1"/>
        <v>No</v>
      </c>
      <c r="I110" s="9">
        <v>0.0</v>
      </c>
      <c r="J110" s="9">
        <v>0.0</v>
      </c>
      <c r="K110" s="9" t="str">
        <f t="shared" si="2"/>
        <v>No</v>
      </c>
      <c r="L110" s="9">
        <v>2.0</v>
      </c>
      <c r="M110" s="9">
        <v>2.0</v>
      </c>
      <c r="N110" s="9" t="str">
        <f t="shared" si="3"/>
        <v>No</v>
      </c>
      <c r="O110" s="9" t="s">
        <v>947</v>
      </c>
      <c r="P110" s="9" t="s">
        <v>947</v>
      </c>
      <c r="Q110" s="9" t="str">
        <f t="shared" si="4"/>
        <v>No</v>
      </c>
      <c r="R110" s="9" t="s">
        <v>649</v>
      </c>
      <c r="S110" s="69"/>
      <c r="T110" s="9">
        <v>0.0</v>
      </c>
      <c r="U110" s="6"/>
      <c r="V110" s="6"/>
      <c r="W110" s="6"/>
      <c r="X110" s="6"/>
      <c r="Y110" s="6"/>
      <c r="Z110" s="6"/>
    </row>
    <row r="111" ht="14.25" hidden="1" customHeight="1">
      <c r="A111" s="105">
        <v>82.0</v>
      </c>
      <c r="B111" s="106" t="s">
        <v>128</v>
      </c>
      <c r="C111" s="107" t="s">
        <v>35</v>
      </c>
      <c r="D111" s="108">
        <v>582.0</v>
      </c>
      <c r="E111" s="106" t="s">
        <v>132</v>
      </c>
      <c r="F111" s="9">
        <v>3.0</v>
      </c>
      <c r="G111" s="19">
        <v>3.0</v>
      </c>
      <c r="H111" s="9" t="str">
        <f t="shared" si="1"/>
        <v>No</v>
      </c>
      <c r="I111" s="9">
        <v>0.0</v>
      </c>
      <c r="J111" s="9">
        <v>0.0</v>
      </c>
      <c r="K111" s="9" t="str">
        <f t="shared" si="2"/>
        <v>No</v>
      </c>
      <c r="L111" s="9">
        <v>0.0</v>
      </c>
      <c r="M111" s="9">
        <v>0.0</v>
      </c>
      <c r="N111" s="9" t="str">
        <f t="shared" si="3"/>
        <v>No</v>
      </c>
      <c r="O111" s="9" t="s">
        <v>782</v>
      </c>
      <c r="P111" s="9" t="s">
        <v>782</v>
      </c>
      <c r="Q111" s="9" t="str">
        <f t="shared" si="4"/>
        <v>No</v>
      </c>
      <c r="R111" s="9" t="s">
        <v>524</v>
      </c>
      <c r="S111" s="69"/>
      <c r="T111" s="9">
        <v>0.0</v>
      </c>
      <c r="U111" s="6"/>
      <c r="V111" s="6"/>
      <c r="W111" s="6"/>
      <c r="X111" s="6"/>
      <c r="Y111" s="6"/>
      <c r="Z111" s="6"/>
    </row>
    <row r="112" ht="14.25" customHeight="1">
      <c r="A112" s="105">
        <v>83.0</v>
      </c>
      <c r="B112" s="106" t="s">
        <v>268</v>
      </c>
      <c r="C112" s="107" t="s">
        <v>31</v>
      </c>
      <c r="D112" s="108">
        <v>83.0</v>
      </c>
      <c r="E112" s="106" t="s">
        <v>269</v>
      </c>
      <c r="F112" s="9">
        <v>11.0</v>
      </c>
      <c r="G112" s="9">
        <v>11.0</v>
      </c>
      <c r="H112" s="9" t="str">
        <f t="shared" si="1"/>
        <v>No</v>
      </c>
      <c r="I112" s="9">
        <v>0.0</v>
      </c>
      <c r="J112" s="9">
        <v>0.0</v>
      </c>
      <c r="K112" s="9" t="str">
        <f t="shared" si="2"/>
        <v>No</v>
      </c>
      <c r="L112" s="9">
        <v>3.0</v>
      </c>
      <c r="M112" s="9">
        <v>3.0</v>
      </c>
      <c r="N112" s="9" t="str">
        <f t="shared" si="3"/>
        <v>No</v>
      </c>
      <c r="O112" s="9" t="s">
        <v>947</v>
      </c>
      <c r="P112" s="9" t="s">
        <v>947</v>
      </c>
      <c r="Q112" s="9" t="str">
        <f t="shared" si="4"/>
        <v>No</v>
      </c>
      <c r="R112" s="9" t="s">
        <v>649</v>
      </c>
      <c r="S112" s="69"/>
      <c r="T112" s="9">
        <v>1.0</v>
      </c>
      <c r="U112" s="6"/>
      <c r="V112" s="6"/>
      <c r="W112" s="6"/>
      <c r="X112" s="6"/>
      <c r="Y112" s="6"/>
      <c r="Z112" s="6"/>
    </row>
    <row r="113" ht="14.25" hidden="1" customHeight="1">
      <c r="A113" s="105">
        <v>84.0</v>
      </c>
      <c r="B113" s="106" t="s">
        <v>273</v>
      </c>
      <c r="C113" s="107" t="s">
        <v>25</v>
      </c>
      <c r="D113" s="108">
        <v>84.0</v>
      </c>
      <c r="E113" s="106" t="s">
        <v>274</v>
      </c>
      <c r="F113" s="9">
        <v>5.0</v>
      </c>
      <c r="G113" s="9">
        <v>5.0</v>
      </c>
      <c r="H113" s="9" t="str">
        <f t="shared" si="1"/>
        <v>No</v>
      </c>
      <c r="I113" s="9">
        <v>0.0</v>
      </c>
      <c r="J113" s="9">
        <v>0.0</v>
      </c>
      <c r="K113" s="9" t="str">
        <f t="shared" si="2"/>
        <v>No</v>
      </c>
      <c r="L113" s="9">
        <v>3.0</v>
      </c>
      <c r="M113" s="9">
        <v>3.0</v>
      </c>
      <c r="N113" s="9" t="str">
        <f t="shared" si="3"/>
        <v>No</v>
      </c>
      <c r="O113" s="9" t="s">
        <v>947</v>
      </c>
      <c r="P113" s="9" t="s">
        <v>947</v>
      </c>
      <c r="Q113" s="9" t="str">
        <f t="shared" si="4"/>
        <v>No</v>
      </c>
      <c r="R113" s="9" t="s">
        <v>649</v>
      </c>
      <c r="S113" s="69"/>
      <c r="T113" s="9">
        <v>0.0</v>
      </c>
      <c r="U113" s="6"/>
      <c r="V113" s="6"/>
      <c r="W113" s="6"/>
      <c r="X113" s="6"/>
      <c r="Y113" s="6"/>
      <c r="Z113" s="6"/>
    </row>
    <row r="114" ht="14.25" hidden="1" customHeight="1">
      <c r="A114" s="105">
        <v>84.0</v>
      </c>
      <c r="B114" s="106" t="s">
        <v>273</v>
      </c>
      <c r="C114" s="107" t="s">
        <v>25</v>
      </c>
      <c r="D114" s="108">
        <v>132.0</v>
      </c>
      <c r="E114" s="106" t="s">
        <v>275</v>
      </c>
      <c r="F114" s="9">
        <v>0.0</v>
      </c>
      <c r="G114" s="9">
        <v>0.0</v>
      </c>
      <c r="H114" s="9" t="str">
        <f t="shared" si="1"/>
        <v>No</v>
      </c>
      <c r="I114" s="9">
        <v>0.0</v>
      </c>
      <c r="J114" s="9">
        <v>0.0</v>
      </c>
      <c r="K114" s="9" t="str">
        <f t="shared" si="2"/>
        <v>No</v>
      </c>
      <c r="L114" s="9">
        <v>0.0</v>
      </c>
      <c r="M114" s="9">
        <v>0.0</v>
      </c>
      <c r="N114" s="9" t="str">
        <f t="shared" si="3"/>
        <v>No</v>
      </c>
      <c r="O114" s="9" t="s">
        <v>782</v>
      </c>
      <c r="P114" s="9" t="s">
        <v>782</v>
      </c>
      <c r="Q114" s="9" t="str">
        <f t="shared" si="4"/>
        <v>No</v>
      </c>
      <c r="R114" s="9" t="s">
        <v>524</v>
      </c>
      <c r="S114" s="69"/>
      <c r="T114" s="9">
        <v>0.0</v>
      </c>
      <c r="U114" s="6"/>
      <c r="V114" s="6"/>
      <c r="W114" s="6"/>
      <c r="X114" s="6"/>
      <c r="Y114" s="6"/>
      <c r="Z114" s="6"/>
    </row>
    <row r="115" ht="14.25" customHeight="1">
      <c r="A115" s="111">
        <v>86.0</v>
      </c>
      <c r="B115" s="106" t="s">
        <v>96</v>
      </c>
      <c r="C115" s="107" t="s">
        <v>31</v>
      </c>
      <c r="D115" s="108">
        <v>86.0</v>
      </c>
      <c r="E115" s="106" t="s">
        <v>97</v>
      </c>
      <c r="F115" s="9">
        <v>5.0</v>
      </c>
      <c r="G115" s="9">
        <v>5.0</v>
      </c>
      <c r="H115" s="9" t="str">
        <f t="shared" si="1"/>
        <v>No</v>
      </c>
      <c r="I115" s="9">
        <v>0.0</v>
      </c>
      <c r="J115" s="9">
        <v>1.0</v>
      </c>
      <c r="K115" s="9" t="str">
        <f t="shared" si="2"/>
        <v>Yes</v>
      </c>
      <c r="L115" s="9">
        <v>0.0</v>
      </c>
      <c r="M115" s="9">
        <v>0.0</v>
      </c>
      <c r="N115" s="9" t="str">
        <f t="shared" si="3"/>
        <v>No</v>
      </c>
      <c r="O115" s="9" t="s">
        <v>952</v>
      </c>
      <c r="P115" s="9" t="s">
        <v>952</v>
      </c>
      <c r="Q115" s="9" t="str">
        <f t="shared" si="4"/>
        <v>No</v>
      </c>
      <c r="R115" s="9" t="s">
        <v>649</v>
      </c>
      <c r="S115" s="69"/>
      <c r="T115" s="9" t="s">
        <v>949</v>
      </c>
      <c r="U115" s="6"/>
      <c r="V115" s="6"/>
      <c r="W115" s="6"/>
      <c r="X115" s="6"/>
      <c r="Y115" s="6"/>
      <c r="Z115" s="6"/>
    </row>
    <row r="116" ht="14.25" customHeight="1">
      <c r="A116" s="111">
        <v>86.0</v>
      </c>
      <c r="B116" s="106" t="s">
        <v>96</v>
      </c>
      <c r="C116" s="107" t="s">
        <v>31</v>
      </c>
      <c r="D116" s="108">
        <v>109.0</v>
      </c>
      <c r="E116" s="106" t="s">
        <v>98</v>
      </c>
      <c r="F116" s="9">
        <v>1.0</v>
      </c>
      <c r="G116" s="9">
        <v>1.0</v>
      </c>
      <c r="H116" s="9" t="str">
        <f t="shared" si="1"/>
        <v>No</v>
      </c>
      <c r="I116" s="9">
        <v>0.0</v>
      </c>
      <c r="J116" s="9">
        <v>0.0</v>
      </c>
      <c r="K116" s="9" t="str">
        <f t="shared" si="2"/>
        <v>No</v>
      </c>
      <c r="L116" s="9">
        <v>0.0</v>
      </c>
      <c r="M116" s="9">
        <v>0.0</v>
      </c>
      <c r="N116" s="9" t="str">
        <f t="shared" si="3"/>
        <v>No</v>
      </c>
      <c r="O116" s="9" t="s">
        <v>952</v>
      </c>
      <c r="P116" s="9" t="s">
        <v>952</v>
      </c>
      <c r="Q116" s="9" t="str">
        <f t="shared" si="4"/>
        <v>No</v>
      </c>
      <c r="R116" s="9" t="s">
        <v>649</v>
      </c>
      <c r="S116" s="69"/>
      <c r="T116" s="9">
        <v>0.0</v>
      </c>
      <c r="U116" s="6"/>
      <c r="V116" s="6"/>
      <c r="W116" s="6"/>
      <c r="X116" s="6"/>
      <c r="Y116" s="6"/>
      <c r="Z116" s="6"/>
    </row>
    <row r="117" ht="14.25" hidden="1" customHeight="1">
      <c r="A117" s="112">
        <v>87.0</v>
      </c>
      <c r="B117" s="106" t="s">
        <v>175</v>
      </c>
      <c r="C117" s="107" t="s">
        <v>35</v>
      </c>
      <c r="D117" s="108">
        <v>87.0</v>
      </c>
      <c r="E117" s="106" t="s">
        <v>176</v>
      </c>
      <c r="F117" s="9">
        <v>0.0</v>
      </c>
      <c r="G117" s="19">
        <v>6.0</v>
      </c>
      <c r="H117" s="9" t="str">
        <f t="shared" si="1"/>
        <v>Yes</v>
      </c>
      <c r="I117" s="9">
        <v>0.0</v>
      </c>
      <c r="J117" s="9">
        <v>1.0</v>
      </c>
      <c r="K117" s="9" t="str">
        <f t="shared" si="2"/>
        <v>Yes</v>
      </c>
      <c r="L117" s="9">
        <v>3.0</v>
      </c>
      <c r="M117" s="19">
        <v>4.0</v>
      </c>
      <c r="N117" s="9" t="str">
        <f t="shared" si="3"/>
        <v>Yes</v>
      </c>
      <c r="O117" s="9" t="s">
        <v>947</v>
      </c>
      <c r="P117" s="9" t="s">
        <v>947</v>
      </c>
      <c r="Q117" s="9" t="str">
        <f t="shared" si="4"/>
        <v>No</v>
      </c>
      <c r="R117" s="9" t="s">
        <v>649</v>
      </c>
      <c r="S117" s="69"/>
      <c r="T117" s="9">
        <v>1.0</v>
      </c>
      <c r="U117" s="6"/>
      <c r="V117" s="6"/>
      <c r="W117" s="6"/>
      <c r="X117" s="6"/>
      <c r="Y117" s="6"/>
      <c r="Z117" s="6"/>
    </row>
    <row r="118" ht="14.25" hidden="1" customHeight="1">
      <c r="A118" s="105">
        <v>88.0</v>
      </c>
      <c r="B118" s="106" t="s">
        <v>278</v>
      </c>
      <c r="C118" s="107" t="s">
        <v>25</v>
      </c>
      <c r="D118" s="108">
        <v>88.0</v>
      </c>
      <c r="E118" s="106" t="s">
        <v>279</v>
      </c>
      <c r="F118" s="9">
        <v>4.0</v>
      </c>
      <c r="G118" s="9">
        <v>4.0</v>
      </c>
      <c r="H118" s="9" t="str">
        <f t="shared" si="1"/>
        <v>No</v>
      </c>
      <c r="I118" s="9">
        <v>0.0</v>
      </c>
      <c r="J118" s="9">
        <v>0.0</v>
      </c>
      <c r="K118" s="9" t="str">
        <f t="shared" si="2"/>
        <v>No</v>
      </c>
      <c r="L118" s="9">
        <v>2.0</v>
      </c>
      <c r="M118" s="9">
        <v>2.0</v>
      </c>
      <c r="N118" s="9" t="str">
        <f t="shared" si="3"/>
        <v>No</v>
      </c>
      <c r="O118" s="9" t="s">
        <v>947</v>
      </c>
      <c r="P118" s="9" t="s">
        <v>947</v>
      </c>
      <c r="Q118" s="9" t="str">
        <f t="shared" si="4"/>
        <v>No</v>
      </c>
      <c r="R118" s="9" t="s">
        <v>649</v>
      </c>
      <c r="S118" s="69"/>
      <c r="T118" s="9">
        <v>0.0</v>
      </c>
      <c r="U118" s="6"/>
      <c r="V118" s="6"/>
      <c r="W118" s="6"/>
      <c r="X118" s="6"/>
      <c r="Y118" s="6"/>
      <c r="Z118" s="6"/>
    </row>
    <row r="119" ht="14.25" customHeight="1">
      <c r="A119" s="105">
        <v>89.0</v>
      </c>
      <c r="B119" s="106" t="s">
        <v>313</v>
      </c>
      <c r="C119" s="107" t="s">
        <v>31</v>
      </c>
      <c r="D119" s="108">
        <v>89.0</v>
      </c>
      <c r="E119" s="106" t="s">
        <v>314</v>
      </c>
      <c r="F119" s="9">
        <v>7.0</v>
      </c>
      <c r="G119" s="9">
        <v>7.0</v>
      </c>
      <c r="H119" s="9" t="str">
        <f t="shared" si="1"/>
        <v>No</v>
      </c>
      <c r="I119" s="9">
        <v>0.0</v>
      </c>
      <c r="J119" s="9">
        <v>0.0</v>
      </c>
      <c r="K119" s="9" t="str">
        <f t="shared" si="2"/>
        <v>No</v>
      </c>
      <c r="L119" s="9">
        <v>3.0</v>
      </c>
      <c r="M119" s="9">
        <v>3.0</v>
      </c>
      <c r="N119" s="9" t="str">
        <f t="shared" si="3"/>
        <v>No</v>
      </c>
      <c r="O119" s="9" t="s">
        <v>947</v>
      </c>
      <c r="P119" s="9" t="s">
        <v>947</v>
      </c>
      <c r="Q119" s="9" t="str">
        <f t="shared" si="4"/>
        <v>No</v>
      </c>
      <c r="R119" s="9" t="s">
        <v>649</v>
      </c>
      <c r="S119" s="69"/>
      <c r="T119" s="9">
        <v>0.0</v>
      </c>
      <c r="U119" s="6"/>
      <c r="V119" s="6"/>
      <c r="W119" s="6"/>
      <c r="X119" s="6"/>
      <c r="Y119" s="6"/>
      <c r="Z119" s="6"/>
    </row>
    <row r="120" ht="14.25" hidden="1" customHeight="1">
      <c r="A120" s="105">
        <v>91.0</v>
      </c>
      <c r="B120" s="106" t="s">
        <v>42</v>
      </c>
      <c r="C120" s="107" t="s">
        <v>40</v>
      </c>
      <c r="D120" s="108">
        <v>91.0</v>
      </c>
      <c r="E120" s="106" t="s">
        <v>43</v>
      </c>
      <c r="F120" s="9">
        <v>3.0</v>
      </c>
      <c r="G120" s="12">
        <v>3.0</v>
      </c>
      <c r="H120" s="9" t="str">
        <f t="shared" si="1"/>
        <v>No</v>
      </c>
      <c r="I120" s="9">
        <v>0.0</v>
      </c>
      <c r="J120" s="12">
        <v>0.0</v>
      </c>
      <c r="K120" s="9" t="str">
        <f t="shared" si="2"/>
        <v>No</v>
      </c>
      <c r="L120" s="9">
        <v>2.0</v>
      </c>
      <c r="M120" s="12">
        <v>1.0</v>
      </c>
      <c r="N120" s="9" t="str">
        <f t="shared" si="3"/>
        <v>Yes</v>
      </c>
      <c r="O120" s="9" t="s">
        <v>948</v>
      </c>
      <c r="P120" s="9" t="s">
        <v>948</v>
      </c>
      <c r="Q120" s="9" t="str">
        <f t="shared" si="4"/>
        <v>No</v>
      </c>
      <c r="R120" s="9" t="s">
        <v>649</v>
      </c>
      <c r="S120" s="69"/>
      <c r="T120" s="9">
        <v>0.0</v>
      </c>
      <c r="U120" s="6"/>
      <c r="V120" s="6"/>
      <c r="W120" s="6"/>
      <c r="X120" s="6"/>
      <c r="Y120" s="6"/>
      <c r="Z120" s="6"/>
    </row>
    <row r="121" ht="14.25" hidden="1" customHeight="1">
      <c r="A121" s="105">
        <v>91.0</v>
      </c>
      <c r="B121" s="106" t="s">
        <v>42</v>
      </c>
      <c r="C121" s="107" t="s">
        <v>40</v>
      </c>
      <c r="D121" s="108">
        <v>232.0</v>
      </c>
      <c r="E121" s="106" t="s">
        <v>44</v>
      </c>
      <c r="F121" s="9">
        <v>1.0</v>
      </c>
      <c r="G121" s="12">
        <v>1.0</v>
      </c>
      <c r="H121" s="9" t="str">
        <f t="shared" si="1"/>
        <v>No</v>
      </c>
      <c r="I121" s="9">
        <v>0.0</v>
      </c>
      <c r="J121" s="12">
        <v>0.0</v>
      </c>
      <c r="K121" s="9" t="str">
        <f t="shared" si="2"/>
        <v>No</v>
      </c>
      <c r="L121" s="12">
        <v>0.0</v>
      </c>
      <c r="M121" s="12">
        <v>0.0</v>
      </c>
      <c r="N121" s="9" t="str">
        <f t="shared" si="3"/>
        <v>No</v>
      </c>
      <c r="O121" s="9" t="s">
        <v>782</v>
      </c>
      <c r="P121" s="9" t="s">
        <v>782</v>
      </c>
      <c r="Q121" s="9" t="str">
        <f t="shared" si="4"/>
        <v>No</v>
      </c>
      <c r="R121" s="9" t="s">
        <v>524</v>
      </c>
      <c r="S121" s="69"/>
      <c r="T121" s="9">
        <v>0.0</v>
      </c>
      <c r="U121" s="6"/>
      <c r="V121" s="6"/>
      <c r="W121" s="6"/>
      <c r="X121" s="6"/>
      <c r="Y121" s="6"/>
      <c r="Z121" s="6"/>
    </row>
    <row r="122" ht="14.25" hidden="1" customHeight="1">
      <c r="A122" s="101">
        <v>91.0</v>
      </c>
      <c r="B122" s="102" t="s">
        <v>42</v>
      </c>
      <c r="C122" s="103" t="s">
        <v>40</v>
      </c>
      <c r="D122" s="104">
        <v>209.0</v>
      </c>
      <c r="E122" s="102" t="s">
        <v>45</v>
      </c>
      <c r="F122" s="15">
        <v>0.0</v>
      </c>
      <c r="G122" s="15">
        <v>0.0</v>
      </c>
      <c r="H122" s="15" t="str">
        <f t="shared" si="1"/>
        <v>No</v>
      </c>
      <c r="I122" s="15">
        <v>0.0</v>
      </c>
      <c r="J122" s="15">
        <v>0.0</v>
      </c>
      <c r="K122" s="15" t="str">
        <f t="shared" si="2"/>
        <v>No</v>
      </c>
      <c r="L122" s="15">
        <v>0.0</v>
      </c>
      <c r="M122" s="15">
        <v>0.0</v>
      </c>
      <c r="N122" s="15" t="str">
        <f t="shared" si="3"/>
        <v>No</v>
      </c>
      <c r="O122" s="113" t="s">
        <v>782</v>
      </c>
      <c r="P122" s="15" t="s">
        <v>782</v>
      </c>
      <c r="Q122" s="15" t="str">
        <f t="shared" si="4"/>
        <v>No</v>
      </c>
      <c r="R122" s="15" t="s">
        <v>524</v>
      </c>
      <c r="S122" s="75"/>
      <c r="T122" s="9">
        <v>0.0</v>
      </c>
      <c r="U122" s="6"/>
      <c r="V122" s="6"/>
      <c r="W122" s="6"/>
      <c r="X122" s="6"/>
      <c r="Y122" s="6"/>
      <c r="Z122" s="6"/>
    </row>
    <row r="123" ht="14.25" hidden="1" customHeight="1">
      <c r="A123" s="101">
        <v>91.0</v>
      </c>
      <c r="B123" s="102" t="s">
        <v>42</v>
      </c>
      <c r="C123" s="103" t="s">
        <v>40</v>
      </c>
      <c r="D123" s="104">
        <v>212.0</v>
      </c>
      <c r="E123" s="102" t="s">
        <v>46</v>
      </c>
      <c r="F123" s="15">
        <v>0.0</v>
      </c>
      <c r="G123" s="15">
        <v>0.0</v>
      </c>
      <c r="H123" s="15" t="str">
        <f t="shared" si="1"/>
        <v>No</v>
      </c>
      <c r="I123" s="15">
        <v>0.0</v>
      </c>
      <c r="J123" s="15">
        <v>0.0</v>
      </c>
      <c r="K123" s="15" t="str">
        <f t="shared" si="2"/>
        <v>No</v>
      </c>
      <c r="L123" s="15">
        <v>0.0</v>
      </c>
      <c r="M123" s="15">
        <v>0.0</v>
      </c>
      <c r="N123" s="15" t="str">
        <f t="shared" si="3"/>
        <v>No</v>
      </c>
      <c r="O123" s="15" t="s">
        <v>782</v>
      </c>
      <c r="P123" s="15" t="s">
        <v>782</v>
      </c>
      <c r="Q123" s="15" t="str">
        <f t="shared" si="4"/>
        <v>No</v>
      </c>
      <c r="R123" s="15" t="s">
        <v>524</v>
      </c>
      <c r="S123" s="75"/>
      <c r="T123" s="9">
        <v>0.0</v>
      </c>
      <c r="U123" s="6"/>
      <c r="V123" s="6"/>
      <c r="W123" s="6"/>
      <c r="X123" s="6"/>
      <c r="Y123" s="6"/>
      <c r="Z123" s="6"/>
    </row>
    <row r="124" ht="14.25" hidden="1" customHeight="1">
      <c r="A124" s="101">
        <v>91.0</v>
      </c>
      <c r="B124" s="102" t="s">
        <v>42</v>
      </c>
      <c r="C124" s="103" t="s">
        <v>40</v>
      </c>
      <c r="D124" s="104">
        <v>213.0</v>
      </c>
      <c r="E124" s="102" t="s">
        <v>47</v>
      </c>
      <c r="F124" s="15">
        <v>0.0</v>
      </c>
      <c r="G124" s="15">
        <v>0.0</v>
      </c>
      <c r="H124" s="15" t="str">
        <f t="shared" si="1"/>
        <v>No</v>
      </c>
      <c r="I124" s="15">
        <v>0.0</v>
      </c>
      <c r="J124" s="15">
        <v>0.0</v>
      </c>
      <c r="K124" s="15" t="str">
        <f t="shared" si="2"/>
        <v>No</v>
      </c>
      <c r="L124" s="15">
        <v>0.0</v>
      </c>
      <c r="M124" s="15">
        <v>0.0</v>
      </c>
      <c r="N124" s="15" t="str">
        <f t="shared" si="3"/>
        <v>No</v>
      </c>
      <c r="O124" s="15" t="s">
        <v>782</v>
      </c>
      <c r="P124" s="15" t="s">
        <v>782</v>
      </c>
      <c r="Q124" s="15" t="str">
        <f t="shared" si="4"/>
        <v>No</v>
      </c>
      <c r="R124" s="15" t="s">
        <v>524</v>
      </c>
      <c r="S124" s="75"/>
      <c r="T124" s="9">
        <v>0.0</v>
      </c>
      <c r="U124" s="6"/>
      <c r="V124" s="6"/>
      <c r="W124" s="6"/>
      <c r="X124" s="6"/>
      <c r="Y124" s="6"/>
      <c r="Z124" s="6"/>
    </row>
    <row r="125" ht="14.25" hidden="1" customHeight="1">
      <c r="A125" s="101">
        <v>91.0</v>
      </c>
      <c r="B125" s="102" t="s">
        <v>42</v>
      </c>
      <c r="C125" s="103" t="s">
        <v>40</v>
      </c>
      <c r="D125" s="104">
        <v>226.0</v>
      </c>
      <c r="E125" s="102" t="s">
        <v>48</v>
      </c>
      <c r="F125" s="15">
        <v>0.0</v>
      </c>
      <c r="G125" s="15">
        <v>0.0</v>
      </c>
      <c r="H125" s="15" t="str">
        <f t="shared" si="1"/>
        <v>No</v>
      </c>
      <c r="I125" s="15">
        <v>0.0</v>
      </c>
      <c r="J125" s="15">
        <v>0.0</v>
      </c>
      <c r="K125" s="15" t="str">
        <f t="shared" si="2"/>
        <v>No</v>
      </c>
      <c r="L125" s="15">
        <v>0.0</v>
      </c>
      <c r="M125" s="15">
        <v>0.0</v>
      </c>
      <c r="N125" s="15" t="str">
        <f t="shared" si="3"/>
        <v>No</v>
      </c>
      <c r="O125" s="15" t="s">
        <v>782</v>
      </c>
      <c r="P125" s="15" t="s">
        <v>782</v>
      </c>
      <c r="Q125" s="15" t="str">
        <f t="shared" si="4"/>
        <v>No</v>
      </c>
      <c r="R125" s="15" t="s">
        <v>524</v>
      </c>
      <c r="S125" s="75"/>
      <c r="T125" s="9">
        <v>0.0</v>
      </c>
      <c r="U125" s="6"/>
      <c r="V125" s="6"/>
      <c r="W125" s="6"/>
      <c r="X125" s="6"/>
      <c r="Y125" s="6"/>
      <c r="Z125" s="6"/>
    </row>
    <row r="126" ht="14.25" hidden="1" customHeight="1">
      <c r="A126" s="101">
        <v>91.0</v>
      </c>
      <c r="B126" s="102" t="s">
        <v>42</v>
      </c>
      <c r="C126" s="103" t="s">
        <v>40</v>
      </c>
      <c r="D126" s="104">
        <v>283.0</v>
      </c>
      <c r="E126" s="102" t="s">
        <v>49</v>
      </c>
      <c r="F126" s="15">
        <v>0.0</v>
      </c>
      <c r="G126" s="15">
        <v>0.0</v>
      </c>
      <c r="H126" s="15" t="str">
        <f t="shared" si="1"/>
        <v>No</v>
      </c>
      <c r="I126" s="15">
        <v>0.0</v>
      </c>
      <c r="J126" s="15">
        <v>0.0</v>
      </c>
      <c r="K126" s="15" t="str">
        <f t="shared" si="2"/>
        <v>No</v>
      </c>
      <c r="L126" s="15">
        <v>0.0</v>
      </c>
      <c r="M126" s="15">
        <v>0.0</v>
      </c>
      <c r="N126" s="15" t="str">
        <f t="shared" si="3"/>
        <v>No</v>
      </c>
      <c r="O126" s="15" t="s">
        <v>782</v>
      </c>
      <c r="P126" s="15" t="s">
        <v>782</v>
      </c>
      <c r="Q126" s="15" t="str">
        <f t="shared" si="4"/>
        <v>No</v>
      </c>
      <c r="R126" s="15" t="s">
        <v>524</v>
      </c>
      <c r="S126" s="75"/>
      <c r="T126" s="9">
        <v>0.0</v>
      </c>
      <c r="U126" s="6"/>
      <c r="V126" s="6"/>
      <c r="W126" s="6"/>
      <c r="X126" s="6"/>
      <c r="Y126" s="6"/>
      <c r="Z126" s="6"/>
    </row>
    <row r="127" ht="14.25" hidden="1" customHeight="1">
      <c r="A127" s="101">
        <v>91.0</v>
      </c>
      <c r="B127" s="102" t="s">
        <v>42</v>
      </c>
      <c r="C127" s="103" t="s">
        <v>40</v>
      </c>
      <c r="D127" s="104">
        <v>260.0</v>
      </c>
      <c r="E127" s="102" t="s">
        <v>50</v>
      </c>
      <c r="F127" s="15">
        <v>0.0</v>
      </c>
      <c r="G127" s="15">
        <v>0.0</v>
      </c>
      <c r="H127" s="15" t="str">
        <f t="shared" si="1"/>
        <v>No</v>
      </c>
      <c r="I127" s="15">
        <v>0.0</v>
      </c>
      <c r="J127" s="15">
        <v>0.0</v>
      </c>
      <c r="K127" s="15" t="str">
        <f t="shared" si="2"/>
        <v>No</v>
      </c>
      <c r="L127" s="15">
        <v>0.0</v>
      </c>
      <c r="M127" s="15">
        <v>0.0</v>
      </c>
      <c r="N127" s="15" t="str">
        <f t="shared" si="3"/>
        <v>No</v>
      </c>
      <c r="O127" s="15" t="s">
        <v>782</v>
      </c>
      <c r="P127" s="15" t="s">
        <v>782</v>
      </c>
      <c r="Q127" s="15" t="str">
        <f t="shared" si="4"/>
        <v>No</v>
      </c>
      <c r="R127" s="15" t="s">
        <v>524</v>
      </c>
      <c r="S127" s="75"/>
      <c r="T127" s="9">
        <v>0.0</v>
      </c>
      <c r="U127" s="6"/>
      <c r="V127" s="6"/>
      <c r="W127" s="6"/>
      <c r="X127" s="6"/>
      <c r="Y127" s="6"/>
      <c r="Z127" s="6"/>
    </row>
    <row r="128" ht="14.25" hidden="1" customHeight="1">
      <c r="A128" s="101">
        <v>91.0</v>
      </c>
      <c r="B128" s="102" t="s">
        <v>42</v>
      </c>
      <c r="C128" s="103" t="s">
        <v>40</v>
      </c>
      <c r="D128" s="104">
        <v>273.0</v>
      </c>
      <c r="E128" s="102" t="s">
        <v>51</v>
      </c>
      <c r="F128" s="15">
        <v>0.0</v>
      </c>
      <c r="G128" s="15">
        <v>0.0</v>
      </c>
      <c r="H128" s="15" t="str">
        <f t="shared" si="1"/>
        <v>No</v>
      </c>
      <c r="I128" s="15">
        <v>0.0</v>
      </c>
      <c r="J128" s="15">
        <v>0.0</v>
      </c>
      <c r="K128" s="15" t="str">
        <f t="shared" si="2"/>
        <v>No</v>
      </c>
      <c r="L128" s="15">
        <v>0.0</v>
      </c>
      <c r="M128" s="15">
        <v>0.0</v>
      </c>
      <c r="N128" s="15" t="str">
        <f t="shared" si="3"/>
        <v>No</v>
      </c>
      <c r="O128" s="15" t="s">
        <v>782</v>
      </c>
      <c r="P128" s="15" t="s">
        <v>782</v>
      </c>
      <c r="Q128" s="15" t="str">
        <f t="shared" si="4"/>
        <v>No</v>
      </c>
      <c r="R128" s="15" t="s">
        <v>524</v>
      </c>
      <c r="S128" s="75"/>
      <c r="T128" s="9">
        <v>0.0</v>
      </c>
      <c r="U128" s="6"/>
      <c r="V128" s="6"/>
      <c r="W128" s="6"/>
      <c r="X128" s="6"/>
      <c r="Y128" s="6"/>
      <c r="Z128" s="6"/>
    </row>
    <row r="129" ht="14.25" hidden="1" customHeight="1">
      <c r="A129" s="101">
        <v>91.0</v>
      </c>
      <c r="B129" s="102" t="s">
        <v>42</v>
      </c>
      <c r="C129" s="103" t="s">
        <v>40</v>
      </c>
      <c r="D129" s="104">
        <v>274.0</v>
      </c>
      <c r="E129" s="102" t="s">
        <v>52</v>
      </c>
      <c r="F129" s="15">
        <v>0.0</v>
      </c>
      <c r="G129" s="15">
        <v>0.0</v>
      </c>
      <c r="H129" s="15" t="str">
        <f t="shared" si="1"/>
        <v>No</v>
      </c>
      <c r="I129" s="15">
        <v>0.0</v>
      </c>
      <c r="J129" s="15">
        <v>0.0</v>
      </c>
      <c r="K129" s="15" t="str">
        <f t="shared" si="2"/>
        <v>No</v>
      </c>
      <c r="L129" s="15">
        <v>0.0</v>
      </c>
      <c r="M129" s="15">
        <v>0.0</v>
      </c>
      <c r="N129" s="15" t="str">
        <f t="shared" si="3"/>
        <v>No</v>
      </c>
      <c r="O129" s="15" t="s">
        <v>782</v>
      </c>
      <c r="P129" s="15" t="s">
        <v>782</v>
      </c>
      <c r="Q129" s="15" t="str">
        <f t="shared" si="4"/>
        <v>No</v>
      </c>
      <c r="R129" s="15" t="s">
        <v>524</v>
      </c>
      <c r="S129" s="75"/>
      <c r="T129" s="40">
        <v>0.0</v>
      </c>
      <c r="U129" s="6"/>
      <c r="V129" s="6"/>
      <c r="W129" s="6"/>
      <c r="X129" s="6"/>
      <c r="Y129" s="6"/>
      <c r="Z129" s="6"/>
    </row>
    <row r="130" ht="14.25" hidden="1" customHeight="1">
      <c r="A130" s="101">
        <v>91.0</v>
      </c>
      <c r="B130" s="102" t="s">
        <v>42</v>
      </c>
      <c r="C130" s="103" t="s">
        <v>40</v>
      </c>
      <c r="D130" s="104">
        <v>275.0</v>
      </c>
      <c r="E130" s="102" t="s">
        <v>53</v>
      </c>
      <c r="F130" s="15">
        <v>0.0</v>
      </c>
      <c r="G130" s="15">
        <v>0.0</v>
      </c>
      <c r="H130" s="15" t="str">
        <f t="shared" si="1"/>
        <v>No</v>
      </c>
      <c r="I130" s="15">
        <v>0.0</v>
      </c>
      <c r="J130" s="15">
        <v>0.0</v>
      </c>
      <c r="K130" s="15" t="str">
        <f t="shared" si="2"/>
        <v>No</v>
      </c>
      <c r="L130" s="15">
        <v>0.0</v>
      </c>
      <c r="M130" s="15">
        <v>0.0</v>
      </c>
      <c r="N130" s="15" t="str">
        <f t="shared" si="3"/>
        <v>No</v>
      </c>
      <c r="O130" s="15" t="s">
        <v>782</v>
      </c>
      <c r="P130" s="15" t="s">
        <v>782</v>
      </c>
      <c r="Q130" s="15" t="str">
        <f t="shared" si="4"/>
        <v>No</v>
      </c>
      <c r="R130" s="15" t="s">
        <v>524</v>
      </c>
      <c r="S130" s="75"/>
      <c r="T130" s="9">
        <v>0.0</v>
      </c>
      <c r="U130" s="6"/>
      <c r="V130" s="6"/>
      <c r="W130" s="6"/>
      <c r="X130" s="6"/>
      <c r="Y130" s="6"/>
      <c r="Z130" s="6"/>
    </row>
    <row r="131" ht="14.25" hidden="1" customHeight="1">
      <c r="A131" s="101">
        <v>91.0</v>
      </c>
      <c r="B131" s="102" t="s">
        <v>42</v>
      </c>
      <c r="C131" s="103" t="s">
        <v>40</v>
      </c>
      <c r="D131" s="104">
        <v>284.0</v>
      </c>
      <c r="E131" s="102" t="s">
        <v>54</v>
      </c>
      <c r="F131" s="15">
        <v>0.0</v>
      </c>
      <c r="G131" s="15">
        <v>0.0</v>
      </c>
      <c r="H131" s="15" t="str">
        <f t="shared" si="1"/>
        <v>No</v>
      </c>
      <c r="I131" s="15">
        <v>0.0</v>
      </c>
      <c r="J131" s="15">
        <v>0.0</v>
      </c>
      <c r="K131" s="15" t="str">
        <f t="shared" si="2"/>
        <v>No</v>
      </c>
      <c r="L131" s="15">
        <v>0.0</v>
      </c>
      <c r="M131" s="15">
        <v>0.0</v>
      </c>
      <c r="N131" s="15" t="str">
        <f t="shared" si="3"/>
        <v>No</v>
      </c>
      <c r="O131" s="15" t="s">
        <v>782</v>
      </c>
      <c r="P131" s="15" t="s">
        <v>782</v>
      </c>
      <c r="Q131" s="15" t="str">
        <f t="shared" si="4"/>
        <v>No</v>
      </c>
      <c r="R131" s="15" t="s">
        <v>524</v>
      </c>
      <c r="S131" s="75"/>
      <c r="T131" s="9">
        <v>0.0</v>
      </c>
      <c r="U131" s="6"/>
      <c r="V131" s="6"/>
      <c r="W131" s="6"/>
      <c r="X131" s="6"/>
      <c r="Y131" s="6"/>
      <c r="Z131" s="6"/>
    </row>
    <row r="132" ht="14.25" hidden="1" customHeight="1">
      <c r="A132" s="105">
        <v>91.0</v>
      </c>
      <c r="B132" s="106" t="s">
        <v>42</v>
      </c>
      <c r="C132" s="107" t="s">
        <v>40</v>
      </c>
      <c r="D132" s="108">
        <v>316.0</v>
      </c>
      <c r="E132" s="106" t="s">
        <v>55</v>
      </c>
      <c r="F132" s="9">
        <v>1.0</v>
      </c>
      <c r="G132" s="12">
        <v>1.0</v>
      </c>
      <c r="H132" s="9" t="str">
        <f t="shared" si="1"/>
        <v>No</v>
      </c>
      <c r="I132" s="9">
        <v>0.0</v>
      </c>
      <c r="J132" s="12">
        <v>0.0</v>
      </c>
      <c r="K132" s="9" t="str">
        <f t="shared" si="2"/>
        <v>No</v>
      </c>
      <c r="L132" s="9">
        <v>0.0</v>
      </c>
      <c r="M132" s="12">
        <v>0.0</v>
      </c>
      <c r="N132" s="9" t="str">
        <f t="shared" si="3"/>
        <v>No</v>
      </c>
      <c r="O132" s="9" t="s">
        <v>782</v>
      </c>
      <c r="P132" s="9" t="s">
        <v>782</v>
      </c>
      <c r="Q132" s="9" t="str">
        <f t="shared" si="4"/>
        <v>No</v>
      </c>
      <c r="R132" s="9" t="s">
        <v>524</v>
      </c>
      <c r="S132" s="69"/>
      <c r="T132" s="9">
        <v>0.0</v>
      </c>
      <c r="U132" s="6"/>
      <c r="V132" s="6"/>
      <c r="W132" s="6"/>
      <c r="X132" s="6"/>
      <c r="Y132" s="6"/>
      <c r="Z132" s="6"/>
    </row>
    <row r="133" ht="14.25" hidden="1" customHeight="1">
      <c r="A133" s="105">
        <v>91.0</v>
      </c>
      <c r="B133" s="106" t="s">
        <v>42</v>
      </c>
      <c r="C133" s="107" t="s">
        <v>40</v>
      </c>
      <c r="D133" s="108">
        <v>279.0</v>
      </c>
      <c r="E133" s="106" t="s">
        <v>56</v>
      </c>
      <c r="F133" s="9">
        <v>0.0</v>
      </c>
      <c r="G133" s="12">
        <v>0.0</v>
      </c>
      <c r="H133" s="9" t="str">
        <f t="shared" si="1"/>
        <v>No</v>
      </c>
      <c r="I133" s="9">
        <v>0.0</v>
      </c>
      <c r="J133" s="12">
        <v>0.0</v>
      </c>
      <c r="K133" s="9" t="str">
        <f t="shared" si="2"/>
        <v>No</v>
      </c>
      <c r="L133" s="9">
        <v>0.0</v>
      </c>
      <c r="M133" s="12">
        <v>0.0</v>
      </c>
      <c r="N133" s="9" t="str">
        <f t="shared" si="3"/>
        <v>No</v>
      </c>
      <c r="O133" s="9" t="s">
        <v>782</v>
      </c>
      <c r="P133" s="9" t="s">
        <v>782</v>
      </c>
      <c r="Q133" s="9" t="str">
        <f t="shared" si="4"/>
        <v>No</v>
      </c>
      <c r="R133" s="9" t="s">
        <v>524</v>
      </c>
      <c r="S133" s="69"/>
      <c r="T133" s="9">
        <v>0.0</v>
      </c>
      <c r="U133" s="6"/>
      <c r="V133" s="6"/>
      <c r="W133" s="6"/>
      <c r="X133" s="6"/>
      <c r="Y133" s="6"/>
      <c r="Z133" s="6"/>
    </row>
    <row r="134" ht="14.25" customHeight="1">
      <c r="A134" s="111">
        <v>92.0</v>
      </c>
      <c r="B134" s="106" t="s">
        <v>60</v>
      </c>
      <c r="C134" s="107" t="s">
        <v>31</v>
      </c>
      <c r="D134" s="108">
        <v>92.0</v>
      </c>
      <c r="E134" s="106" t="s">
        <v>61</v>
      </c>
      <c r="F134" s="9">
        <v>8.0</v>
      </c>
      <c r="G134" s="18">
        <v>8.0</v>
      </c>
      <c r="H134" s="9" t="str">
        <f t="shared" si="1"/>
        <v>No</v>
      </c>
      <c r="I134" s="9">
        <v>0.0</v>
      </c>
      <c r="J134" s="11">
        <v>0.0</v>
      </c>
      <c r="K134" s="9" t="str">
        <f t="shared" si="2"/>
        <v>No</v>
      </c>
      <c r="L134" s="9">
        <v>3.0</v>
      </c>
      <c r="M134" s="9">
        <v>3.0</v>
      </c>
      <c r="N134" s="9" t="str">
        <f t="shared" si="3"/>
        <v>No</v>
      </c>
      <c r="O134" s="9" t="s">
        <v>947</v>
      </c>
      <c r="P134" s="9" t="s">
        <v>947</v>
      </c>
      <c r="Q134" s="9" t="str">
        <f t="shared" si="4"/>
        <v>No</v>
      </c>
      <c r="R134" s="9" t="s">
        <v>649</v>
      </c>
      <c r="S134" s="69"/>
      <c r="T134" s="9">
        <v>1.0</v>
      </c>
      <c r="U134" s="6"/>
      <c r="V134" s="6"/>
      <c r="W134" s="6"/>
      <c r="X134" s="6"/>
      <c r="Y134" s="6"/>
      <c r="Z134" s="6"/>
    </row>
    <row r="135" ht="14.25" hidden="1" customHeight="1">
      <c r="A135" s="111">
        <v>93.0</v>
      </c>
      <c r="B135" s="106" t="s">
        <v>356</v>
      </c>
      <c r="C135" s="107" t="s">
        <v>25</v>
      </c>
      <c r="D135" s="108">
        <v>129.0</v>
      </c>
      <c r="E135" s="106" t="s">
        <v>357</v>
      </c>
      <c r="F135" s="9">
        <v>2.0</v>
      </c>
      <c r="G135" s="9">
        <v>2.0</v>
      </c>
      <c r="H135" s="9" t="str">
        <f t="shared" si="1"/>
        <v>No</v>
      </c>
      <c r="I135" s="9">
        <v>0.0</v>
      </c>
      <c r="J135" s="9">
        <v>0.0</v>
      </c>
      <c r="K135" s="9" t="str">
        <f t="shared" si="2"/>
        <v>No</v>
      </c>
      <c r="L135" s="9">
        <v>0.0</v>
      </c>
      <c r="M135" s="9">
        <v>0.0</v>
      </c>
      <c r="N135" s="9" t="str">
        <f t="shared" si="3"/>
        <v>No</v>
      </c>
      <c r="O135" s="9" t="s">
        <v>782</v>
      </c>
      <c r="P135" s="9" t="s">
        <v>782</v>
      </c>
      <c r="Q135" s="9" t="str">
        <f t="shared" si="4"/>
        <v>No</v>
      </c>
      <c r="R135" s="9" t="s">
        <v>524</v>
      </c>
      <c r="S135" s="69"/>
      <c r="T135" s="9">
        <v>0.0</v>
      </c>
      <c r="U135" s="6"/>
      <c r="V135" s="6"/>
      <c r="W135" s="6"/>
      <c r="X135" s="6"/>
      <c r="Y135" s="6"/>
      <c r="Z135" s="6"/>
    </row>
    <row r="136" ht="14.25" hidden="1" customHeight="1">
      <c r="A136" s="111">
        <v>93.0</v>
      </c>
      <c r="B136" s="106" t="s">
        <v>356</v>
      </c>
      <c r="C136" s="107" t="s">
        <v>25</v>
      </c>
      <c r="D136" s="108">
        <v>93.0</v>
      </c>
      <c r="E136" s="106" t="s">
        <v>358</v>
      </c>
      <c r="F136" s="9">
        <v>4.0</v>
      </c>
      <c r="G136" s="9">
        <v>4.0</v>
      </c>
      <c r="H136" s="9" t="str">
        <f t="shared" si="1"/>
        <v>No</v>
      </c>
      <c r="I136" s="9">
        <v>0.0</v>
      </c>
      <c r="J136" s="9">
        <v>0.0</v>
      </c>
      <c r="K136" s="9" t="str">
        <f t="shared" si="2"/>
        <v>No</v>
      </c>
      <c r="L136" s="9">
        <v>2.0</v>
      </c>
      <c r="M136" s="9">
        <v>2.0</v>
      </c>
      <c r="N136" s="9" t="str">
        <f t="shared" si="3"/>
        <v>No</v>
      </c>
      <c r="O136" s="9" t="s">
        <v>947</v>
      </c>
      <c r="P136" s="9" t="s">
        <v>947</v>
      </c>
      <c r="Q136" s="9" t="str">
        <f t="shared" si="4"/>
        <v>No</v>
      </c>
      <c r="R136" s="9" t="s">
        <v>955</v>
      </c>
      <c r="S136" s="69"/>
      <c r="T136" s="9">
        <v>0.0</v>
      </c>
      <c r="U136" s="6"/>
      <c r="V136" s="6"/>
      <c r="W136" s="6"/>
      <c r="X136" s="6"/>
      <c r="Y136" s="6"/>
      <c r="Z136" s="6"/>
    </row>
    <row r="137" ht="14.25" customHeight="1">
      <c r="A137" s="101">
        <v>95.0</v>
      </c>
      <c r="B137" s="102" t="s">
        <v>249</v>
      </c>
      <c r="C137" s="103" t="s">
        <v>31</v>
      </c>
      <c r="D137" s="104">
        <v>95.0</v>
      </c>
      <c r="E137" s="102" t="s">
        <v>250</v>
      </c>
      <c r="F137" s="15">
        <v>9.0</v>
      </c>
      <c r="G137" s="13">
        <v>9.0</v>
      </c>
      <c r="H137" s="15" t="str">
        <f t="shared" si="1"/>
        <v>No</v>
      </c>
      <c r="I137" s="15">
        <v>0.0</v>
      </c>
      <c r="J137" s="13">
        <v>0.0</v>
      </c>
      <c r="K137" s="15" t="str">
        <f t="shared" si="2"/>
        <v>No</v>
      </c>
      <c r="L137" s="15">
        <v>0.0</v>
      </c>
      <c r="M137" s="15">
        <v>0.0</v>
      </c>
      <c r="N137" s="15" t="str">
        <f t="shared" si="3"/>
        <v>No</v>
      </c>
      <c r="O137" s="15" t="s">
        <v>952</v>
      </c>
      <c r="P137" s="15" t="s">
        <v>952</v>
      </c>
      <c r="Q137" s="15" t="str">
        <f t="shared" si="4"/>
        <v>No</v>
      </c>
      <c r="R137" s="15" t="s">
        <v>649</v>
      </c>
      <c r="S137" s="75"/>
      <c r="T137" s="15">
        <v>0.0</v>
      </c>
      <c r="U137" s="6"/>
      <c r="V137" s="6"/>
      <c r="W137" s="6"/>
      <c r="X137" s="6"/>
      <c r="Y137" s="6"/>
      <c r="Z137" s="6"/>
    </row>
    <row r="138" ht="14.25" customHeight="1">
      <c r="A138" s="105">
        <v>96.0</v>
      </c>
      <c r="B138" s="106" t="s">
        <v>410</v>
      </c>
      <c r="C138" s="107" t="s">
        <v>31</v>
      </c>
      <c r="D138" s="108">
        <v>96.0</v>
      </c>
      <c r="E138" s="106" t="s">
        <v>411</v>
      </c>
      <c r="F138" s="9">
        <v>4.0</v>
      </c>
      <c r="G138" s="9">
        <v>4.0</v>
      </c>
      <c r="H138" s="9" t="s">
        <v>610</v>
      </c>
      <c r="I138" s="9">
        <v>0.0</v>
      </c>
      <c r="J138" s="9">
        <v>0.0</v>
      </c>
      <c r="K138" s="9" t="str">
        <f t="shared" si="2"/>
        <v>No</v>
      </c>
      <c r="L138" s="9">
        <v>2.0</v>
      </c>
      <c r="M138" s="9">
        <v>2.0</v>
      </c>
      <c r="N138" s="9" t="str">
        <f t="shared" si="3"/>
        <v>No</v>
      </c>
      <c r="O138" s="9" t="s">
        <v>951</v>
      </c>
      <c r="P138" s="9" t="s">
        <v>951</v>
      </c>
      <c r="Q138" s="9" t="str">
        <f t="shared" si="4"/>
        <v>No</v>
      </c>
      <c r="R138" s="9" t="s">
        <v>649</v>
      </c>
      <c r="S138" s="69"/>
      <c r="T138" s="9">
        <v>0.0</v>
      </c>
      <c r="U138" s="6"/>
      <c r="V138" s="6"/>
      <c r="W138" s="6"/>
      <c r="X138" s="6"/>
      <c r="Y138" s="6"/>
      <c r="Z138" s="6"/>
    </row>
    <row r="139" ht="14.25" hidden="1" customHeight="1">
      <c r="A139" s="7">
        <v>97.0</v>
      </c>
      <c r="B139" s="106" t="s">
        <v>401</v>
      </c>
      <c r="C139" s="107" t="s">
        <v>35</v>
      </c>
      <c r="D139" s="108">
        <v>154.0</v>
      </c>
      <c r="E139" s="106" t="s">
        <v>402</v>
      </c>
      <c r="F139" s="9">
        <v>0.0</v>
      </c>
      <c r="G139" s="9">
        <v>1.0</v>
      </c>
      <c r="H139" s="9" t="str">
        <f t="shared" ref="H139:H275" si="5">IF(F139=G139,"No","Yes")</f>
        <v>Yes</v>
      </c>
      <c r="I139" s="9">
        <v>0.0</v>
      </c>
      <c r="J139" s="9">
        <v>0.0</v>
      </c>
      <c r="K139" s="9" t="str">
        <f t="shared" si="2"/>
        <v>No</v>
      </c>
      <c r="L139" s="9">
        <v>2.0</v>
      </c>
      <c r="M139" s="9">
        <v>0.0</v>
      </c>
      <c r="N139" s="9" t="str">
        <f t="shared" si="3"/>
        <v>Yes</v>
      </c>
      <c r="O139" s="9" t="s">
        <v>947</v>
      </c>
      <c r="P139" s="9" t="s">
        <v>782</v>
      </c>
      <c r="Q139" s="9" t="str">
        <f t="shared" si="4"/>
        <v>Yes</v>
      </c>
      <c r="R139" s="9" t="s">
        <v>524</v>
      </c>
      <c r="S139" s="69"/>
      <c r="T139" s="9">
        <v>0.0</v>
      </c>
      <c r="U139" s="6"/>
      <c r="V139" s="6"/>
      <c r="W139" s="6"/>
      <c r="X139" s="6"/>
      <c r="Y139" s="6"/>
      <c r="Z139" s="6"/>
    </row>
    <row r="140" ht="14.25" hidden="1" customHeight="1">
      <c r="A140" s="105">
        <v>97.0</v>
      </c>
      <c r="B140" s="106" t="s">
        <v>401</v>
      </c>
      <c r="C140" s="107" t="s">
        <v>35</v>
      </c>
      <c r="D140" s="108">
        <v>97.0</v>
      </c>
      <c r="E140" s="106" t="s">
        <v>403</v>
      </c>
      <c r="F140" s="9">
        <v>4.0</v>
      </c>
      <c r="G140" s="9">
        <v>4.0</v>
      </c>
      <c r="H140" s="9" t="str">
        <f t="shared" si="5"/>
        <v>No</v>
      </c>
      <c r="I140" s="9">
        <v>0.0</v>
      </c>
      <c r="J140" s="9">
        <v>0.0</v>
      </c>
      <c r="K140" s="9" t="str">
        <f t="shared" si="2"/>
        <v>No</v>
      </c>
      <c r="L140" s="9">
        <v>2.0</v>
      </c>
      <c r="M140" s="9">
        <v>2.0</v>
      </c>
      <c r="N140" s="9" t="str">
        <f t="shared" si="3"/>
        <v>No</v>
      </c>
      <c r="O140" s="9" t="s">
        <v>947</v>
      </c>
      <c r="P140" s="9" t="s">
        <v>947</v>
      </c>
      <c r="Q140" s="9" t="str">
        <f t="shared" si="4"/>
        <v>No</v>
      </c>
      <c r="R140" s="9" t="s">
        <v>649</v>
      </c>
      <c r="S140" s="69"/>
      <c r="T140" s="9">
        <v>0.0</v>
      </c>
      <c r="U140" s="6"/>
      <c r="V140" s="6"/>
      <c r="W140" s="6"/>
      <c r="X140" s="6"/>
      <c r="Y140" s="6"/>
      <c r="Z140" s="6"/>
    </row>
    <row r="141" ht="14.25" hidden="1" customHeight="1">
      <c r="A141" s="105">
        <v>99.0</v>
      </c>
      <c r="B141" s="106" t="s">
        <v>351</v>
      </c>
      <c r="C141" s="107" t="s">
        <v>35</v>
      </c>
      <c r="D141" s="108">
        <v>99.0</v>
      </c>
      <c r="E141" s="106" t="s">
        <v>352</v>
      </c>
      <c r="F141" s="9">
        <v>2.0</v>
      </c>
      <c r="G141" s="9">
        <v>2.0</v>
      </c>
      <c r="H141" s="9" t="str">
        <f t="shared" si="5"/>
        <v>No</v>
      </c>
      <c r="I141" s="9">
        <v>0.0</v>
      </c>
      <c r="J141" s="9">
        <v>0.0</v>
      </c>
      <c r="K141" s="9" t="str">
        <f t="shared" si="2"/>
        <v>No</v>
      </c>
      <c r="L141" s="9">
        <v>1.0</v>
      </c>
      <c r="M141" s="9">
        <v>1.0</v>
      </c>
      <c r="N141" s="9" t="str">
        <f t="shared" si="3"/>
        <v>No</v>
      </c>
      <c r="O141" s="9" t="s">
        <v>947</v>
      </c>
      <c r="P141" s="9" t="s">
        <v>947</v>
      </c>
      <c r="Q141" s="9" t="str">
        <f t="shared" si="4"/>
        <v>No</v>
      </c>
      <c r="R141" s="9" t="s">
        <v>649</v>
      </c>
      <c r="S141" s="69"/>
      <c r="T141" s="9">
        <v>0.0</v>
      </c>
      <c r="U141" s="6"/>
      <c r="V141" s="6"/>
      <c r="W141" s="6"/>
      <c r="X141" s="6"/>
      <c r="Y141" s="6"/>
      <c r="Z141" s="6"/>
    </row>
    <row r="142" ht="14.25" hidden="1" customHeight="1">
      <c r="A142" s="105">
        <v>100.0</v>
      </c>
      <c r="B142" s="106" t="s">
        <v>166</v>
      </c>
      <c r="C142" s="107" t="s">
        <v>35</v>
      </c>
      <c r="D142" s="108">
        <v>265.0</v>
      </c>
      <c r="E142" s="106" t="s">
        <v>167</v>
      </c>
      <c r="F142" s="9">
        <v>1.0</v>
      </c>
      <c r="G142" s="9">
        <v>1.0</v>
      </c>
      <c r="H142" s="9" t="str">
        <f t="shared" si="5"/>
        <v>No</v>
      </c>
      <c r="I142" s="9">
        <v>0.0</v>
      </c>
      <c r="J142" s="9">
        <v>0.0</v>
      </c>
      <c r="K142" s="9" t="str">
        <f t="shared" si="2"/>
        <v>No</v>
      </c>
      <c r="L142" s="9">
        <v>0.0</v>
      </c>
      <c r="M142" s="9">
        <v>0.0</v>
      </c>
      <c r="N142" s="9" t="str">
        <f t="shared" si="3"/>
        <v>No</v>
      </c>
      <c r="O142" s="9" t="s">
        <v>782</v>
      </c>
      <c r="P142" s="9" t="s">
        <v>782</v>
      </c>
      <c r="Q142" s="9" t="str">
        <f t="shared" si="4"/>
        <v>No</v>
      </c>
      <c r="R142" s="9" t="s">
        <v>524</v>
      </c>
      <c r="S142" s="69"/>
      <c r="T142" s="9">
        <v>0.0</v>
      </c>
      <c r="U142" s="6"/>
      <c r="V142" s="6"/>
      <c r="W142" s="6"/>
      <c r="X142" s="6"/>
      <c r="Y142" s="6"/>
      <c r="Z142" s="6"/>
    </row>
    <row r="143" ht="14.25" hidden="1" customHeight="1">
      <c r="A143" s="105">
        <v>100.0</v>
      </c>
      <c r="B143" s="106" t="s">
        <v>166</v>
      </c>
      <c r="C143" s="107" t="s">
        <v>35</v>
      </c>
      <c r="D143" s="108">
        <v>100.0</v>
      </c>
      <c r="E143" s="106" t="s">
        <v>168</v>
      </c>
      <c r="F143" s="9">
        <v>2.0</v>
      </c>
      <c r="G143" s="9">
        <v>2.0</v>
      </c>
      <c r="H143" s="9" t="str">
        <f t="shared" si="5"/>
        <v>No</v>
      </c>
      <c r="I143" s="9">
        <v>0.0</v>
      </c>
      <c r="J143" s="9">
        <v>0.0</v>
      </c>
      <c r="K143" s="9" t="str">
        <f t="shared" si="2"/>
        <v>No</v>
      </c>
      <c r="L143" s="9">
        <v>1.0</v>
      </c>
      <c r="M143" s="9">
        <v>2.0</v>
      </c>
      <c r="N143" s="9" t="str">
        <f t="shared" si="3"/>
        <v>Yes</v>
      </c>
      <c r="O143" s="9" t="s">
        <v>947</v>
      </c>
      <c r="P143" s="9" t="s">
        <v>947</v>
      </c>
      <c r="Q143" s="9" t="str">
        <f t="shared" si="4"/>
        <v>No</v>
      </c>
      <c r="R143" s="9" t="s">
        <v>649</v>
      </c>
      <c r="S143" s="69"/>
      <c r="T143" s="9">
        <v>0.0</v>
      </c>
      <c r="U143" s="6"/>
      <c r="V143" s="6"/>
      <c r="W143" s="6"/>
      <c r="X143" s="6"/>
      <c r="Y143" s="6"/>
      <c r="Z143" s="6"/>
    </row>
    <row r="144" ht="14.25" hidden="1" customHeight="1">
      <c r="A144" s="105">
        <v>100.0</v>
      </c>
      <c r="B144" s="106" t="s">
        <v>166</v>
      </c>
      <c r="C144" s="107" t="s">
        <v>35</v>
      </c>
      <c r="D144" s="108">
        <v>184.0</v>
      </c>
      <c r="E144" s="106" t="s">
        <v>169</v>
      </c>
      <c r="F144" s="9">
        <v>1.0</v>
      </c>
      <c r="G144" s="9">
        <v>1.0</v>
      </c>
      <c r="H144" s="9" t="str">
        <f t="shared" si="5"/>
        <v>No</v>
      </c>
      <c r="I144" s="9">
        <v>0.0</v>
      </c>
      <c r="J144" s="9">
        <v>0.0</v>
      </c>
      <c r="K144" s="9" t="str">
        <f t="shared" si="2"/>
        <v>No</v>
      </c>
      <c r="L144" s="9">
        <v>0.0</v>
      </c>
      <c r="M144" s="9">
        <v>0.0</v>
      </c>
      <c r="N144" s="9" t="str">
        <f t="shared" si="3"/>
        <v>No</v>
      </c>
      <c r="O144" s="9" t="s">
        <v>782</v>
      </c>
      <c r="P144" s="9" t="s">
        <v>782</v>
      </c>
      <c r="Q144" s="9" t="str">
        <f t="shared" si="4"/>
        <v>No</v>
      </c>
      <c r="R144" s="9" t="s">
        <v>524</v>
      </c>
      <c r="S144" s="69"/>
      <c r="T144" s="9">
        <v>0.0</v>
      </c>
      <c r="U144" s="6"/>
      <c r="V144" s="6"/>
      <c r="W144" s="6"/>
      <c r="X144" s="6"/>
      <c r="Y144" s="6"/>
      <c r="Z144" s="6"/>
    </row>
    <row r="145" ht="14.25" hidden="1" customHeight="1">
      <c r="A145" s="105">
        <v>100.0</v>
      </c>
      <c r="B145" s="106" t="s">
        <v>166</v>
      </c>
      <c r="C145" s="107" t="s">
        <v>35</v>
      </c>
      <c r="D145" s="108">
        <v>326.0</v>
      </c>
      <c r="E145" s="106" t="s">
        <v>170</v>
      </c>
      <c r="F145" s="9">
        <v>2.0</v>
      </c>
      <c r="G145" s="9">
        <v>2.0</v>
      </c>
      <c r="H145" s="9" t="str">
        <f t="shared" si="5"/>
        <v>No</v>
      </c>
      <c r="I145" s="9">
        <v>0.0</v>
      </c>
      <c r="J145" s="9">
        <v>0.0</v>
      </c>
      <c r="K145" s="9" t="str">
        <f t="shared" si="2"/>
        <v>No</v>
      </c>
      <c r="L145" s="9">
        <v>0.0</v>
      </c>
      <c r="M145" s="9">
        <v>0.0</v>
      </c>
      <c r="N145" s="9" t="str">
        <f t="shared" si="3"/>
        <v>No</v>
      </c>
      <c r="O145" s="9" t="s">
        <v>782</v>
      </c>
      <c r="P145" s="9" t="s">
        <v>782</v>
      </c>
      <c r="Q145" s="9" t="str">
        <f t="shared" si="4"/>
        <v>No</v>
      </c>
      <c r="R145" s="9" t="s">
        <v>524</v>
      </c>
      <c r="S145" s="69"/>
      <c r="T145" s="42">
        <v>0.0</v>
      </c>
      <c r="U145" s="6"/>
      <c r="V145" s="6"/>
      <c r="W145" s="6"/>
      <c r="X145" s="6"/>
      <c r="Y145" s="6"/>
      <c r="Z145" s="6"/>
    </row>
    <row r="146" ht="14.25" hidden="1" customHeight="1">
      <c r="A146" s="105">
        <v>100.0</v>
      </c>
      <c r="B146" s="106" t="s">
        <v>166</v>
      </c>
      <c r="C146" s="107" t="s">
        <v>35</v>
      </c>
      <c r="D146" s="108">
        <v>183.0</v>
      </c>
      <c r="E146" s="106" t="s">
        <v>171</v>
      </c>
      <c r="F146" s="9">
        <v>1.0</v>
      </c>
      <c r="G146" s="9">
        <v>1.0</v>
      </c>
      <c r="H146" s="9" t="str">
        <f t="shared" si="5"/>
        <v>No</v>
      </c>
      <c r="I146" s="9">
        <v>0.0</v>
      </c>
      <c r="J146" s="9">
        <v>0.0</v>
      </c>
      <c r="K146" s="9" t="str">
        <f t="shared" si="2"/>
        <v>No</v>
      </c>
      <c r="L146" s="9">
        <v>0.0</v>
      </c>
      <c r="M146" s="9">
        <v>0.0</v>
      </c>
      <c r="N146" s="9" t="str">
        <f t="shared" si="3"/>
        <v>No</v>
      </c>
      <c r="O146" s="9" t="s">
        <v>782</v>
      </c>
      <c r="P146" s="9" t="s">
        <v>782</v>
      </c>
      <c r="Q146" s="9" t="str">
        <f t="shared" si="4"/>
        <v>No</v>
      </c>
      <c r="R146" s="9" t="s">
        <v>524</v>
      </c>
      <c r="S146" s="69"/>
      <c r="T146" s="9">
        <v>0.0</v>
      </c>
      <c r="U146" s="6"/>
      <c r="V146" s="6"/>
      <c r="W146" s="6"/>
      <c r="X146" s="6"/>
      <c r="Y146" s="6"/>
      <c r="Z146" s="6"/>
    </row>
    <row r="147" ht="14.25" hidden="1" customHeight="1">
      <c r="A147" s="105">
        <v>100.0</v>
      </c>
      <c r="B147" s="106" t="s">
        <v>166</v>
      </c>
      <c r="C147" s="107" t="s">
        <v>35</v>
      </c>
      <c r="D147" s="108">
        <v>192.0</v>
      </c>
      <c r="E147" s="106" t="s">
        <v>172</v>
      </c>
      <c r="F147" s="9">
        <v>2.0</v>
      </c>
      <c r="G147" s="9">
        <v>1.0</v>
      </c>
      <c r="H147" s="9" t="str">
        <f t="shared" si="5"/>
        <v>Yes</v>
      </c>
      <c r="I147" s="9">
        <v>0.0</v>
      </c>
      <c r="J147" s="9">
        <v>0.0</v>
      </c>
      <c r="K147" s="9" t="str">
        <f t="shared" si="2"/>
        <v>No</v>
      </c>
      <c r="L147" s="9">
        <v>1.0</v>
      </c>
      <c r="M147" s="9">
        <v>0.0</v>
      </c>
      <c r="N147" s="9" t="str">
        <f t="shared" si="3"/>
        <v>Yes</v>
      </c>
      <c r="O147" s="9" t="s">
        <v>782</v>
      </c>
      <c r="P147" s="9" t="s">
        <v>782</v>
      </c>
      <c r="Q147" s="9" t="str">
        <f t="shared" si="4"/>
        <v>No</v>
      </c>
      <c r="R147" s="9" t="s">
        <v>524</v>
      </c>
      <c r="S147" s="69"/>
      <c r="T147" s="9">
        <v>0.0</v>
      </c>
      <c r="U147" s="6"/>
      <c r="V147" s="6"/>
      <c r="W147" s="6"/>
      <c r="X147" s="6"/>
      <c r="Y147" s="6"/>
      <c r="Z147" s="6"/>
    </row>
    <row r="148" ht="14.25" hidden="1" customHeight="1">
      <c r="A148" s="105">
        <v>101.0</v>
      </c>
      <c r="B148" s="106" t="s">
        <v>245</v>
      </c>
      <c r="C148" s="107" t="s">
        <v>35</v>
      </c>
      <c r="D148" s="108">
        <v>101.0</v>
      </c>
      <c r="E148" s="106" t="s">
        <v>246</v>
      </c>
      <c r="F148" s="9">
        <v>2.0</v>
      </c>
      <c r="G148" s="9">
        <v>2.0</v>
      </c>
      <c r="H148" s="9" t="str">
        <f t="shared" si="5"/>
        <v>No</v>
      </c>
      <c r="I148" s="9">
        <v>0.0</v>
      </c>
      <c r="J148" s="9">
        <v>0.0</v>
      </c>
      <c r="K148" s="9" t="str">
        <f t="shared" si="2"/>
        <v>No</v>
      </c>
      <c r="L148" s="9">
        <v>1.0</v>
      </c>
      <c r="M148" s="9">
        <v>1.0</v>
      </c>
      <c r="N148" s="9" t="str">
        <f t="shared" si="3"/>
        <v>No</v>
      </c>
      <c r="O148" s="9" t="s">
        <v>947</v>
      </c>
      <c r="P148" s="9" t="s">
        <v>947</v>
      </c>
      <c r="Q148" s="9" t="str">
        <f t="shared" si="4"/>
        <v>No</v>
      </c>
      <c r="R148" s="9" t="s">
        <v>950</v>
      </c>
      <c r="S148" s="69"/>
      <c r="T148" s="9">
        <v>0.0</v>
      </c>
      <c r="U148" s="6"/>
      <c r="V148" s="6"/>
      <c r="W148" s="6"/>
      <c r="X148" s="6"/>
      <c r="Y148" s="6"/>
      <c r="Z148" s="6"/>
    </row>
    <row r="149" ht="14.25" hidden="1" customHeight="1">
      <c r="A149" s="105">
        <v>102.0</v>
      </c>
      <c r="B149" s="106" t="s">
        <v>280</v>
      </c>
      <c r="C149" s="107" t="s">
        <v>25</v>
      </c>
      <c r="D149" s="108">
        <v>102.0</v>
      </c>
      <c r="E149" s="106" t="s">
        <v>281</v>
      </c>
      <c r="F149" s="9">
        <v>5.0</v>
      </c>
      <c r="G149" s="9">
        <v>5.0</v>
      </c>
      <c r="H149" s="9" t="str">
        <f t="shared" si="5"/>
        <v>No</v>
      </c>
      <c r="I149" s="9">
        <v>0.0</v>
      </c>
      <c r="J149" s="9">
        <v>0.0</v>
      </c>
      <c r="K149" s="9" t="str">
        <f t="shared" si="2"/>
        <v>No</v>
      </c>
      <c r="L149" s="9">
        <v>4.0</v>
      </c>
      <c r="M149" s="9">
        <v>2.0</v>
      </c>
      <c r="N149" s="9" t="str">
        <f t="shared" si="3"/>
        <v>Yes</v>
      </c>
      <c r="O149" s="9" t="s">
        <v>947</v>
      </c>
      <c r="P149" s="9" t="s">
        <v>947</v>
      </c>
      <c r="Q149" s="9" t="str">
        <f t="shared" si="4"/>
        <v>No</v>
      </c>
      <c r="R149" s="9" t="s">
        <v>649</v>
      </c>
      <c r="S149" s="69"/>
      <c r="T149" s="9">
        <v>1.0</v>
      </c>
      <c r="U149" s="6"/>
      <c r="V149" s="6"/>
      <c r="W149" s="6"/>
      <c r="X149" s="6"/>
      <c r="Y149" s="6"/>
      <c r="Z149" s="6"/>
    </row>
    <row r="150" ht="14.25" hidden="1" customHeight="1">
      <c r="A150" s="105">
        <v>102.0</v>
      </c>
      <c r="B150" s="106" t="s">
        <v>280</v>
      </c>
      <c r="C150" s="107" t="s">
        <v>25</v>
      </c>
      <c r="D150" s="108">
        <v>502.0</v>
      </c>
      <c r="E150" s="106" t="s">
        <v>282</v>
      </c>
      <c r="F150" s="9">
        <v>4.0</v>
      </c>
      <c r="G150" s="9">
        <v>4.0</v>
      </c>
      <c r="H150" s="9" t="str">
        <f t="shared" si="5"/>
        <v>No</v>
      </c>
      <c r="I150" s="9">
        <v>0.0</v>
      </c>
      <c r="J150" s="9">
        <v>0.0</v>
      </c>
      <c r="K150" s="9" t="str">
        <f t="shared" si="2"/>
        <v>No</v>
      </c>
      <c r="L150" s="9">
        <v>0.0</v>
      </c>
      <c r="M150" s="9">
        <v>2.0</v>
      </c>
      <c r="N150" s="9" t="str">
        <f t="shared" si="3"/>
        <v>Yes</v>
      </c>
      <c r="O150" s="9" t="s">
        <v>947</v>
      </c>
      <c r="P150" s="9" t="s">
        <v>947</v>
      </c>
      <c r="Q150" s="9" t="str">
        <f t="shared" si="4"/>
        <v>No</v>
      </c>
      <c r="R150" s="9" t="s">
        <v>649</v>
      </c>
      <c r="S150" s="69"/>
      <c r="T150" s="9">
        <v>0.0</v>
      </c>
      <c r="U150" s="6"/>
      <c r="V150" s="6"/>
      <c r="W150" s="6"/>
      <c r="X150" s="6"/>
      <c r="Y150" s="6"/>
      <c r="Z150" s="6"/>
    </row>
    <row r="151" ht="14.25" hidden="1" customHeight="1">
      <c r="A151" s="105">
        <v>111.0</v>
      </c>
      <c r="B151" s="106" t="s">
        <v>133</v>
      </c>
      <c r="C151" s="107" t="s">
        <v>35</v>
      </c>
      <c r="D151" s="108">
        <v>111.0</v>
      </c>
      <c r="E151" s="106" t="s">
        <v>134</v>
      </c>
      <c r="F151" s="9">
        <v>5.0</v>
      </c>
      <c r="G151" s="9">
        <v>5.0</v>
      </c>
      <c r="H151" s="9" t="str">
        <f t="shared" si="5"/>
        <v>No</v>
      </c>
      <c r="I151" s="9">
        <v>0.0</v>
      </c>
      <c r="J151" s="9">
        <v>1.0</v>
      </c>
      <c r="K151" s="9" t="str">
        <f t="shared" si="2"/>
        <v>Yes</v>
      </c>
      <c r="L151" s="9">
        <v>2.0</v>
      </c>
      <c r="M151" s="9">
        <v>2.0</v>
      </c>
      <c r="N151" s="9" t="str">
        <f t="shared" si="3"/>
        <v>No</v>
      </c>
      <c r="O151" s="9" t="s">
        <v>947</v>
      </c>
      <c r="P151" s="9" t="s">
        <v>947</v>
      </c>
      <c r="Q151" s="9" t="str">
        <f t="shared" si="4"/>
        <v>No</v>
      </c>
      <c r="R151" s="9" t="s">
        <v>649</v>
      </c>
      <c r="S151" s="69"/>
      <c r="T151" s="9">
        <v>0.0</v>
      </c>
      <c r="U151" s="6"/>
      <c r="V151" s="6"/>
      <c r="W151" s="6"/>
      <c r="X151" s="6"/>
      <c r="Y151" s="6"/>
      <c r="Z151" s="6"/>
    </row>
    <row r="152" ht="14.25" hidden="1" customHeight="1">
      <c r="A152" s="101">
        <v>111.0</v>
      </c>
      <c r="B152" s="102" t="s">
        <v>133</v>
      </c>
      <c r="C152" s="103" t="s">
        <v>35</v>
      </c>
      <c r="D152" s="104">
        <v>340.0</v>
      </c>
      <c r="E152" s="102" t="s">
        <v>135</v>
      </c>
      <c r="F152" s="15">
        <v>1.0</v>
      </c>
      <c r="G152" s="15">
        <v>1.0</v>
      </c>
      <c r="H152" s="15" t="str">
        <f t="shared" si="5"/>
        <v>No</v>
      </c>
      <c r="I152" s="15">
        <v>0.0</v>
      </c>
      <c r="J152" s="15">
        <v>0.0</v>
      </c>
      <c r="K152" s="15" t="str">
        <f t="shared" si="2"/>
        <v>No</v>
      </c>
      <c r="L152" s="15">
        <v>0.0</v>
      </c>
      <c r="M152" s="15">
        <v>0.0</v>
      </c>
      <c r="N152" s="15" t="str">
        <f t="shared" si="3"/>
        <v>No</v>
      </c>
      <c r="O152" s="15" t="s">
        <v>782</v>
      </c>
      <c r="P152" s="15" t="s">
        <v>782</v>
      </c>
      <c r="Q152" s="15" t="str">
        <f t="shared" si="4"/>
        <v>No</v>
      </c>
      <c r="R152" s="15" t="s">
        <v>524</v>
      </c>
      <c r="S152" s="75"/>
      <c r="T152" s="9">
        <v>0.0</v>
      </c>
      <c r="U152" s="6"/>
      <c r="V152" s="6"/>
      <c r="W152" s="6"/>
      <c r="X152" s="6"/>
      <c r="Y152" s="6"/>
      <c r="Z152" s="6"/>
    </row>
    <row r="153" ht="14.25" hidden="1" customHeight="1">
      <c r="A153" s="105">
        <v>112.0</v>
      </c>
      <c r="B153" s="106" t="s">
        <v>450</v>
      </c>
      <c r="C153" s="107" t="s">
        <v>35</v>
      </c>
      <c r="D153" s="108">
        <v>181.0</v>
      </c>
      <c r="E153" s="106" t="s">
        <v>451</v>
      </c>
      <c r="F153" s="9">
        <v>2.0</v>
      </c>
      <c r="G153" s="9">
        <v>2.0</v>
      </c>
      <c r="H153" s="9" t="str">
        <f t="shared" si="5"/>
        <v>No</v>
      </c>
      <c r="I153" s="9">
        <v>0.0</v>
      </c>
      <c r="J153" s="9">
        <v>0.0</v>
      </c>
      <c r="K153" s="9" t="str">
        <f t="shared" si="2"/>
        <v>No</v>
      </c>
      <c r="L153" s="9">
        <v>0.0</v>
      </c>
      <c r="M153" s="9">
        <v>0.0</v>
      </c>
      <c r="N153" s="9" t="str">
        <f t="shared" si="3"/>
        <v>No</v>
      </c>
      <c r="O153" s="9" t="s">
        <v>782</v>
      </c>
      <c r="P153" s="9" t="s">
        <v>782</v>
      </c>
      <c r="Q153" s="9" t="str">
        <f t="shared" si="4"/>
        <v>No</v>
      </c>
      <c r="R153" s="9" t="s">
        <v>524</v>
      </c>
      <c r="S153" s="69"/>
      <c r="T153" s="9">
        <v>0.0</v>
      </c>
      <c r="U153" s="6"/>
      <c r="V153" s="6"/>
      <c r="W153" s="6"/>
      <c r="X153" s="6"/>
      <c r="Y153" s="6"/>
      <c r="Z153" s="6"/>
    </row>
    <row r="154" ht="14.25" hidden="1" customHeight="1">
      <c r="A154" s="105">
        <v>112.0</v>
      </c>
      <c r="B154" s="106" t="s">
        <v>450</v>
      </c>
      <c r="C154" s="107" t="s">
        <v>35</v>
      </c>
      <c r="D154" s="108">
        <v>124.0</v>
      </c>
      <c r="E154" s="106" t="s">
        <v>452</v>
      </c>
      <c r="F154" s="9">
        <v>0.0</v>
      </c>
      <c r="G154" s="9">
        <v>1.0</v>
      </c>
      <c r="H154" s="9" t="str">
        <f t="shared" si="5"/>
        <v>Yes</v>
      </c>
      <c r="I154" s="9">
        <v>0.0</v>
      </c>
      <c r="J154" s="9">
        <v>0.0</v>
      </c>
      <c r="K154" s="9" t="str">
        <f t="shared" si="2"/>
        <v>No</v>
      </c>
      <c r="L154" s="9">
        <v>0.0</v>
      </c>
      <c r="M154" s="9">
        <v>0.0</v>
      </c>
      <c r="N154" s="9" t="str">
        <f t="shared" si="3"/>
        <v>No</v>
      </c>
      <c r="O154" s="9" t="s">
        <v>782</v>
      </c>
      <c r="P154" s="9" t="s">
        <v>782</v>
      </c>
      <c r="Q154" s="9" t="str">
        <f t="shared" si="4"/>
        <v>No</v>
      </c>
      <c r="R154" s="9" t="s">
        <v>524</v>
      </c>
      <c r="S154" s="69"/>
      <c r="T154" s="9">
        <v>0.0</v>
      </c>
      <c r="U154" s="6"/>
      <c r="V154" s="6"/>
      <c r="W154" s="6"/>
      <c r="X154" s="6"/>
      <c r="Y154" s="6"/>
      <c r="Z154" s="6"/>
    </row>
    <row r="155" ht="14.25" hidden="1" customHeight="1">
      <c r="A155" s="105">
        <v>112.0</v>
      </c>
      <c r="B155" s="106" t="s">
        <v>450</v>
      </c>
      <c r="C155" s="107" t="s">
        <v>35</v>
      </c>
      <c r="D155" s="108">
        <v>112.0</v>
      </c>
      <c r="E155" s="106" t="s">
        <v>453</v>
      </c>
      <c r="F155" s="9">
        <v>1.0</v>
      </c>
      <c r="G155" s="9">
        <v>3.0</v>
      </c>
      <c r="H155" s="9" t="str">
        <f t="shared" si="5"/>
        <v>Yes</v>
      </c>
      <c r="I155" s="9">
        <v>0.0</v>
      </c>
      <c r="J155" s="9">
        <v>0.0</v>
      </c>
      <c r="K155" s="9" t="str">
        <f t="shared" si="2"/>
        <v>No</v>
      </c>
      <c r="L155" s="9">
        <v>1.0</v>
      </c>
      <c r="M155" s="9">
        <v>1.0</v>
      </c>
      <c r="N155" s="9" t="str">
        <f t="shared" si="3"/>
        <v>No</v>
      </c>
      <c r="O155" s="9" t="s">
        <v>947</v>
      </c>
      <c r="P155" s="9" t="s">
        <v>947</v>
      </c>
      <c r="Q155" s="9" t="str">
        <f t="shared" si="4"/>
        <v>No</v>
      </c>
      <c r="R155" s="9" t="s">
        <v>649</v>
      </c>
      <c r="S155" s="69"/>
      <c r="T155" s="9">
        <v>0.0</v>
      </c>
      <c r="U155" s="6"/>
      <c r="V155" s="6"/>
      <c r="W155" s="6"/>
      <c r="X155" s="6"/>
      <c r="Y155" s="6"/>
      <c r="Z155" s="6"/>
    </row>
    <row r="156" ht="14.25" hidden="1" customHeight="1">
      <c r="A156" s="105">
        <v>113.0</v>
      </c>
      <c r="B156" s="106" t="s">
        <v>99</v>
      </c>
      <c r="C156" s="107" t="s">
        <v>25</v>
      </c>
      <c r="D156" s="108">
        <v>113.0</v>
      </c>
      <c r="E156" s="106" t="s">
        <v>100</v>
      </c>
      <c r="F156" s="9">
        <v>2.0</v>
      </c>
      <c r="G156" s="9">
        <v>2.0</v>
      </c>
      <c r="H156" s="9" t="str">
        <f t="shared" si="5"/>
        <v>No</v>
      </c>
      <c r="I156" s="9">
        <v>0.0</v>
      </c>
      <c r="J156" s="9">
        <v>0.0</v>
      </c>
      <c r="K156" s="9" t="str">
        <f t="shared" si="2"/>
        <v>No</v>
      </c>
      <c r="L156" s="9">
        <v>0.0</v>
      </c>
      <c r="M156" s="9">
        <v>1.0</v>
      </c>
      <c r="N156" s="9" t="str">
        <f t="shared" si="3"/>
        <v>Yes</v>
      </c>
      <c r="O156" s="9" t="s">
        <v>947</v>
      </c>
      <c r="P156" s="9" t="s">
        <v>947</v>
      </c>
      <c r="Q156" s="9" t="str">
        <f t="shared" si="4"/>
        <v>No</v>
      </c>
      <c r="R156" s="9" t="s">
        <v>649</v>
      </c>
      <c r="S156" s="69" t="s">
        <v>958</v>
      </c>
      <c r="T156" s="9" t="s">
        <v>949</v>
      </c>
      <c r="U156" s="6"/>
      <c r="V156" s="6"/>
      <c r="W156" s="6"/>
      <c r="X156" s="6"/>
      <c r="Y156" s="6"/>
      <c r="Z156" s="6"/>
    </row>
    <row r="157" ht="14.25" hidden="1" customHeight="1">
      <c r="A157" s="111">
        <v>114.0</v>
      </c>
      <c r="B157" s="114" t="s">
        <v>384</v>
      </c>
      <c r="C157" s="115" t="s">
        <v>66</v>
      </c>
      <c r="D157" s="116">
        <v>114.0</v>
      </c>
      <c r="E157" s="114" t="s">
        <v>385</v>
      </c>
      <c r="F157" s="12">
        <v>4.0</v>
      </c>
      <c r="G157" s="19">
        <v>4.0</v>
      </c>
      <c r="H157" s="12" t="str">
        <f t="shared" si="5"/>
        <v>No</v>
      </c>
      <c r="I157" s="12">
        <v>1.0</v>
      </c>
      <c r="J157" s="12">
        <v>1.0</v>
      </c>
      <c r="K157" s="12" t="str">
        <f t="shared" si="2"/>
        <v>No</v>
      </c>
      <c r="L157" s="12">
        <v>1.0</v>
      </c>
      <c r="M157" s="12">
        <v>2.0</v>
      </c>
      <c r="N157" s="12" t="str">
        <f t="shared" si="3"/>
        <v>Yes</v>
      </c>
      <c r="O157" s="12" t="s">
        <v>947</v>
      </c>
      <c r="P157" s="12" t="s">
        <v>947</v>
      </c>
      <c r="Q157" s="12" t="str">
        <f t="shared" si="4"/>
        <v>No</v>
      </c>
      <c r="R157" s="9" t="s">
        <v>649</v>
      </c>
      <c r="S157" s="69"/>
      <c r="T157" s="9">
        <v>1.0</v>
      </c>
      <c r="U157" s="6"/>
      <c r="V157" s="6"/>
      <c r="W157" s="6"/>
      <c r="X157" s="6"/>
      <c r="Y157" s="6"/>
      <c r="Z157" s="6"/>
    </row>
    <row r="158" ht="14.25" hidden="1" customHeight="1">
      <c r="A158" s="105">
        <v>116.0</v>
      </c>
      <c r="B158" s="106" t="s">
        <v>443</v>
      </c>
      <c r="C158" s="107" t="s">
        <v>66</v>
      </c>
      <c r="D158" s="108">
        <v>116.0</v>
      </c>
      <c r="E158" s="106" t="s">
        <v>444</v>
      </c>
      <c r="F158" s="9">
        <v>2.0</v>
      </c>
      <c r="G158" s="9">
        <v>3.0</v>
      </c>
      <c r="H158" s="9" t="str">
        <f t="shared" si="5"/>
        <v>Yes</v>
      </c>
      <c r="I158" s="9">
        <v>0.0</v>
      </c>
      <c r="J158" s="9">
        <v>0.0</v>
      </c>
      <c r="K158" s="9" t="str">
        <f t="shared" si="2"/>
        <v>No</v>
      </c>
      <c r="L158" s="9">
        <v>2.0</v>
      </c>
      <c r="M158" s="9">
        <v>1.0</v>
      </c>
      <c r="N158" s="9" t="str">
        <f t="shared" si="3"/>
        <v>Yes</v>
      </c>
      <c r="O158" s="9" t="s">
        <v>947</v>
      </c>
      <c r="P158" s="9" t="s">
        <v>947</v>
      </c>
      <c r="Q158" s="9" t="str">
        <f t="shared" si="4"/>
        <v>No</v>
      </c>
      <c r="R158" s="9" t="s">
        <v>649</v>
      </c>
      <c r="S158" s="69"/>
      <c r="T158" s="9">
        <v>0.0</v>
      </c>
      <c r="U158" s="6"/>
      <c r="V158" s="6"/>
      <c r="W158" s="6"/>
      <c r="X158" s="6"/>
      <c r="Y158" s="6"/>
      <c r="Z158" s="6"/>
    </row>
    <row r="159" ht="14.25" hidden="1" customHeight="1">
      <c r="A159" s="105">
        <v>116.0</v>
      </c>
      <c r="B159" s="106" t="s">
        <v>443</v>
      </c>
      <c r="C159" s="107" t="s">
        <v>66</v>
      </c>
      <c r="D159" s="108">
        <v>175.0</v>
      </c>
      <c r="E159" s="106" t="s">
        <v>445</v>
      </c>
      <c r="F159" s="9">
        <v>3.0</v>
      </c>
      <c r="G159" s="9">
        <v>3.0</v>
      </c>
      <c r="H159" s="9" t="str">
        <f t="shared" si="5"/>
        <v>No</v>
      </c>
      <c r="I159" s="9">
        <v>0.0</v>
      </c>
      <c r="J159" s="9">
        <v>0.0</v>
      </c>
      <c r="K159" s="9" t="str">
        <f t="shared" si="2"/>
        <v>No</v>
      </c>
      <c r="L159" s="9">
        <v>0.0</v>
      </c>
      <c r="M159" s="9">
        <v>0.0</v>
      </c>
      <c r="N159" s="9" t="str">
        <f t="shared" si="3"/>
        <v>No</v>
      </c>
      <c r="O159" s="9" t="s">
        <v>782</v>
      </c>
      <c r="P159" s="9" t="s">
        <v>782</v>
      </c>
      <c r="Q159" s="9" t="str">
        <f t="shared" si="4"/>
        <v>No</v>
      </c>
      <c r="R159" s="9" t="s">
        <v>524</v>
      </c>
      <c r="S159" s="117"/>
      <c r="T159" s="12">
        <v>0.0</v>
      </c>
      <c r="U159" s="21"/>
      <c r="V159" s="21"/>
      <c r="W159" s="21"/>
      <c r="X159" s="21"/>
      <c r="Y159" s="21"/>
      <c r="Z159" s="21"/>
    </row>
    <row r="160" ht="14.25" hidden="1" customHeight="1">
      <c r="A160" s="105">
        <v>117.0</v>
      </c>
      <c r="B160" s="106" t="s">
        <v>342</v>
      </c>
      <c r="C160" s="107" t="s">
        <v>66</v>
      </c>
      <c r="D160" s="108">
        <v>206.0</v>
      </c>
      <c r="E160" s="106" t="s">
        <v>343</v>
      </c>
      <c r="F160" s="9">
        <v>0.0</v>
      </c>
      <c r="G160" s="26">
        <v>0.0</v>
      </c>
      <c r="H160" s="9" t="str">
        <f t="shared" si="5"/>
        <v>No</v>
      </c>
      <c r="I160" s="9">
        <v>0.0</v>
      </c>
      <c r="J160" s="9">
        <v>0.0</v>
      </c>
      <c r="K160" s="9" t="str">
        <f t="shared" si="2"/>
        <v>No</v>
      </c>
      <c r="L160" s="9">
        <v>0.0</v>
      </c>
      <c r="M160" s="9">
        <v>1.0</v>
      </c>
      <c r="N160" s="9" t="str">
        <f t="shared" si="3"/>
        <v>Yes</v>
      </c>
      <c r="O160" s="9" t="s">
        <v>947</v>
      </c>
      <c r="P160" s="9" t="s">
        <v>947</v>
      </c>
      <c r="Q160" s="9" t="str">
        <f t="shared" si="4"/>
        <v>No</v>
      </c>
      <c r="R160" s="9" t="s">
        <v>649</v>
      </c>
      <c r="S160" s="69"/>
      <c r="T160" s="9">
        <v>0.0</v>
      </c>
      <c r="U160" s="6"/>
      <c r="V160" s="6"/>
      <c r="W160" s="6"/>
      <c r="X160" s="6"/>
      <c r="Y160" s="6"/>
      <c r="Z160" s="6"/>
    </row>
    <row r="161" ht="14.25" hidden="1" customHeight="1">
      <c r="A161" s="105">
        <v>117.0</v>
      </c>
      <c r="B161" s="106" t="s">
        <v>342</v>
      </c>
      <c r="C161" s="107" t="s">
        <v>66</v>
      </c>
      <c r="D161" s="108">
        <v>117.0</v>
      </c>
      <c r="E161" s="106" t="s">
        <v>344</v>
      </c>
      <c r="F161" s="9">
        <v>0.0</v>
      </c>
      <c r="G161" s="26">
        <v>3.0</v>
      </c>
      <c r="H161" s="9" t="str">
        <f t="shared" si="5"/>
        <v>Yes</v>
      </c>
      <c r="I161" s="9">
        <v>0.0</v>
      </c>
      <c r="J161" s="9">
        <v>0.0</v>
      </c>
      <c r="K161" s="9" t="str">
        <f t="shared" si="2"/>
        <v>No</v>
      </c>
      <c r="L161" s="9">
        <v>1.0</v>
      </c>
      <c r="M161" s="9">
        <v>1.0</v>
      </c>
      <c r="N161" s="9" t="str">
        <f t="shared" si="3"/>
        <v>No</v>
      </c>
      <c r="O161" s="9" t="s">
        <v>947</v>
      </c>
      <c r="P161" s="9" t="s">
        <v>947</v>
      </c>
      <c r="Q161" s="9" t="str">
        <f t="shared" si="4"/>
        <v>No</v>
      </c>
      <c r="R161" s="9" t="s">
        <v>649</v>
      </c>
      <c r="S161" s="69"/>
      <c r="T161" s="40">
        <v>0.0</v>
      </c>
      <c r="U161" s="6"/>
      <c r="V161" s="6"/>
      <c r="W161" s="6"/>
      <c r="X161" s="6"/>
      <c r="Y161" s="6"/>
      <c r="Z161" s="6"/>
    </row>
    <row r="162" ht="14.25" hidden="1" customHeight="1">
      <c r="A162" s="105">
        <v>118.0</v>
      </c>
      <c r="B162" s="106" t="s">
        <v>28</v>
      </c>
      <c r="C162" s="107" t="s">
        <v>25</v>
      </c>
      <c r="D162" s="108">
        <v>118.0</v>
      </c>
      <c r="E162" s="106" t="s">
        <v>29</v>
      </c>
      <c r="F162" s="9">
        <v>6.0</v>
      </c>
      <c r="G162" s="9">
        <v>6.0</v>
      </c>
      <c r="H162" s="9" t="str">
        <f t="shared" si="5"/>
        <v>No</v>
      </c>
      <c r="I162" s="9">
        <v>0.0</v>
      </c>
      <c r="J162" s="9">
        <v>0.0</v>
      </c>
      <c r="K162" s="9" t="str">
        <f t="shared" si="2"/>
        <v>No</v>
      </c>
      <c r="L162" s="9">
        <v>1.0</v>
      </c>
      <c r="M162" s="9">
        <v>1.0</v>
      </c>
      <c r="N162" s="9" t="str">
        <f t="shared" si="3"/>
        <v>No</v>
      </c>
      <c r="O162" s="9" t="s">
        <v>947</v>
      </c>
      <c r="P162" s="9" t="s">
        <v>947</v>
      </c>
      <c r="Q162" s="9" t="str">
        <f t="shared" si="4"/>
        <v>No</v>
      </c>
      <c r="R162" s="9" t="s">
        <v>649</v>
      </c>
      <c r="S162" s="69"/>
      <c r="T162" s="9">
        <v>0.0</v>
      </c>
      <c r="U162" s="6"/>
      <c r="V162" s="6"/>
      <c r="W162" s="6"/>
      <c r="X162" s="6"/>
      <c r="Y162" s="6"/>
      <c r="Z162" s="6"/>
    </row>
    <row r="163" ht="14.25" hidden="1" customHeight="1">
      <c r="A163" s="105">
        <v>121.0</v>
      </c>
      <c r="B163" s="106" t="s">
        <v>286</v>
      </c>
      <c r="C163" s="107" t="s">
        <v>25</v>
      </c>
      <c r="D163" s="108">
        <v>121.0</v>
      </c>
      <c r="E163" s="106" t="s">
        <v>287</v>
      </c>
      <c r="F163" s="9">
        <v>6.0</v>
      </c>
      <c r="G163" s="9">
        <v>6.0</v>
      </c>
      <c r="H163" s="9" t="str">
        <f t="shared" si="5"/>
        <v>No</v>
      </c>
      <c r="I163" s="9">
        <v>0.0</v>
      </c>
      <c r="J163" s="9">
        <v>0.0</v>
      </c>
      <c r="K163" s="9" t="str">
        <f t="shared" si="2"/>
        <v>No</v>
      </c>
      <c r="L163" s="9">
        <v>2.0</v>
      </c>
      <c r="M163" s="9">
        <v>2.0</v>
      </c>
      <c r="N163" s="9" t="str">
        <f t="shared" si="3"/>
        <v>No</v>
      </c>
      <c r="O163" s="9" t="s">
        <v>947</v>
      </c>
      <c r="P163" s="9" t="s">
        <v>947</v>
      </c>
      <c r="Q163" s="9" t="str">
        <f t="shared" si="4"/>
        <v>No</v>
      </c>
      <c r="R163" s="9" t="s">
        <v>649</v>
      </c>
      <c r="S163" s="69"/>
      <c r="T163" s="9">
        <v>1.0</v>
      </c>
      <c r="U163" s="6"/>
      <c r="V163" s="6"/>
      <c r="W163" s="6"/>
      <c r="X163" s="6"/>
      <c r="Y163" s="6"/>
      <c r="Z163" s="6"/>
    </row>
    <row r="164" ht="14.25" customHeight="1">
      <c r="A164" s="105">
        <v>122.0</v>
      </c>
      <c r="B164" s="106" t="s">
        <v>236</v>
      </c>
      <c r="C164" s="107" t="s">
        <v>31</v>
      </c>
      <c r="D164" s="108">
        <v>122.0</v>
      </c>
      <c r="E164" s="106" t="s">
        <v>237</v>
      </c>
      <c r="F164" s="9">
        <v>5.0</v>
      </c>
      <c r="G164" s="19">
        <v>5.0</v>
      </c>
      <c r="H164" s="9" t="str">
        <f t="shared" si="5"/>
        <v>No</v>
      </c>
      <c r="I164" s="9">
        <v>0.0</v>
      </c>
      <c r="J164" s="9">
        <v>0.0</v>
      </c>
      <c r="K164" s="9" t="str">
        <f t="shared" si="2"/>
        <v>No</v>
      </c>
      <c r="L164" s="9">
        <v>1.0</v>
      </c>
      <c r="M164" s="9">
        <v>1.0</v>
      </c>
      <c r="N164" s="9" t="str">
        <f t="shared" si="3"/>
        <v>No</v>
      </c>
      <c r="O164" s="9" t="s">
        <v>947</v>
      </c>
      <c r="P164" s="9" t="s">
        <v>947</v>
      </c>
      <c r="Q164" s="9" t="str">
        <f t="shared" si="4"/>
        <v>No</v>
      </c>
      <c r="R164" s="9" t="s">
        <v>649</v>
      </c>
      <c r="S164" s="69"/>
      <c r="T164" s="9">
        <v>0.0</v>
      </c>
      <c r="U164" s="6"/>
      <c r="V164" s="6"/>
      <c r="W164" s="6"/>
      <c r="X164" s="6"/>
      <c r="Y164" s="6"/>
      <c r="Z164" s="6"/>
    </row>
    <row r="165" ht="14.25" hidden="1" customHeight="1">
      <c r="A165" s="105">
        <v>123.0</v>
      </c>
      <c r="B165" s="106" t="s">
        <v>121</v>
      </c>
      <c r="C165" s="107" t="s">
        <v>35</v>
      </c>
      <c r="D165" s="108">
        <v>123.0</v>
      </c>
      <c r="E165" s="106" t="s">
        <v>122</v>
      </c>
      <c r="F165" s="9">
        <v>6.0</v>
      </c>
      <c r="G165" s="9">
        <v>6.0</v>
      </c>
      <c r="H165" s="9" t="str">
        <f t="shared" si="5"/>
        <v>No</v>
      </c>
      <c r="I165" s="9">
        <v>0.0</v>
      </c>
      <c r="J165" s="9">
        <v>0.0</v>
      </c>
      <c r="K165" s="9" t="str">
        <f t="shared" si="2"/>
        <v>No</v>
      </c>
      <c r="L165" s="9">
        <v>2.0</v>
      </c>
      <c r="M165" s="9">
        <v>1.0</v>
      </c>
      <c r="N165" s="9" t="str">
        <f t="shared" si="3"/>
        <v>Yes</v>
      </c>
      <c r="O165" s="9" t="s">
        <v>947</v>
      </c>
      <c r="P165" s="9" t="s">
        <v>947</v>
      </c>
      <c r="Q165" s="9" t="str">
        <f t="shared" si="4"/>
        <v>No</v>
      </c>
      <c r="R165" s="9" t="s">
        <v>649</v>
      </c>
      <c r="S165" s="69"/>
      <c r="T165" s="9">
        <v>0.0</v>
      </c>
      <c r="U165" s="6"/>
      <c r="V165" s="6"/>
      <c r="W165" s="6"/>
      <c r="X165" s="6"/>
      <c r="Y165" s="6"/>
      <c r="Z165" s="6"/>
    </row>
    <row r="166" ht="14.25" customHeight="1">
      <c r="A166" s="105">
        <v>131.0</v>
      </c>
      <c r="B166" s="106" t="s">
        <v>414</v>
      </c>
      <c r="C166" s="107" t="s">
        <v>31</v>
      </c>
      <c r="D166" s="108">
        <v>131.0</v>
      </c>
      <c r="E166" s="106" t="s">
        <v>415</v>
      </c>
      <c r="F166" s="9">
        <v>4.0</v>
      </c>
      <c r="G166" s="19">
        <v>4.0</v>
      </c>
      <c r="H166" s="9" t="str">
        <f t="shared" si="5"/>
        <v>No</v>
      </c>
      <c r="I166" s="9">
        <v>0.0</v>
      </c>
      <c r="J166" s="9">
        <v>0.0</v>
      </c>
      <c r="K166" s="9" t="str">
        <f t="shared" si="2"/>
        <v>No</v>
      </c>
      <c r="L166" s="9">
        <v>1.0</v>
      </c>
      <c r="M166" s="9">
        <v>1.0</v>
      </c>
      <c r="N166" s="9" t="str">
        <f t="shared" si="3"/>
        <v>No</v>
      </c>
      <c r="O166" s="9" t="s">
        <v>947</v>
      </c>
      <c r="P166" s="9" t="s">
        <v>947</v>
      </c>
      <c r="Q166" s="9" t="str">
        <f t="shared" si="4"/>
        <v>No</v>
      </c>
      <c r="R166" s="9" t="s">
        <v>649</v>
      </c>
      <c r="S166" s="69"/>
      <c r="T166" s="9">
        <v>0.0</v>
      </c>
      <c r="U166" s="6"/>
      <c r="V166" s="6"/>
      <c r="W166" s="6"/>
      <c r="X166" s="6"/>
      <c r="Y166" s="6"/>
      <c r="Z166" s="6"/>
    </row>
    <row r="167" ht="14.25" hidden="1" customHeight="1">
      <c r="A167" s="105">
        <v>134.0</v>
      </c>
      <c r="B167" s="106" t="s">
        <v>109</v>
      </c>
      <c r="C167" s="107" t="s">
        <v>35</v>
      </c>
      <c r="D167" s="108">
        <v>134.0</v>
      </c>
      <c r="E167" s="106" t="s">
        <v>110</v>
      </c>
      <c r="F167" s="9">
        <v>1.0</v>
      </c>
      <c r="G167" s="19">
        <v>1.0</v>
      </c>
      <c r="H167" s="9" t="str">
        <f t="shared" si="5"/>
        <v>No</v>
      </c>
      <c r="I167" s="9">
        <v>0.0</v>
      </c>
      <c r="J167" s="9">
        <v>0.0</v>
      </c>
      <c r="K167" s="9" t="str">
        <f t="shared" si="2"/>
        <v>No</v>
      </c>
      <c r="L167" s="9">
        <v>1.0</v>
      </c>
      <c r="M167" s="9">
        <v>1.0</v>
      </c>
      <c r="N167" s="9" t="str">
        <f t="shared" si="3"/>
        <v>No</v>
      </c>
      <c r="O167" s="9" t="s">
        <v>947</v>
      </c>
      <c r="P167" s="9" t="s">
        <v>947</v>
      </c>
      <c r="Q167" s="9" t="str">
        <f t="shared" si="4"/>
        <v>No</v>
      </c>
      <c r="R167" s="9" t="s">
        <v>649</v>
      </c>
      <c r="S167" s="69"/>
      <c r="T167" s="9">
        <v>0.0</v>
      </c>
      <c r="U167" s="6"/>
      <c r="V167" s="6"/>
      <c r="W167" s="6"/>
      <c r="X167" s="6"/>
      <c r="Y167" s="6"/>
      <c r="Z167" s="6"/>
    </row>
    <row r="168" ht="14.25" hidden="1" customHeight="1">
      <c r="A168" s="105">
        <v>134.0</v>
      </c>
      <c r="B168" s="106" t="s">
        <v>109</v>
      </c>
      <c r="C168" s="107" t="s">
        <v>35</v>
      </c>
      <c r="D168" s="108">
        <v>176.0</v>
      </c>
      <c r="E168" s="106" t="s">
        <v>111</v>
      </c>
      <c r="F168" s="9">
        <v>1.0</v>
      </c>
      <c r="G168" s="19">
        <v>1.0</v>
      </c>
      <c r="H168" s="9" t="str">
        <f t="shared" si="5"/>
        <v>No</v>
      </c>
      <c r="I168" s="9">
        <v>0.0</v>
      </c>
      <c r="J168" s="9">
        <v>0.0</v>
      </c>
      <c r="K168" s="9" t="str">
        <f t="shared" si="2"/>
        <v>No</v>
      </c>
      <c r="L168" s="9">
        <v>0.0</v>
      </c>
      <c r="M168" s="9">
        <v>0.0</v>
      </c>
      <c r="N168" s="9" t="str">
        <f t="shared" si="3"/>
        <v>No</v>
      </c>
      <c r="O168" s="9" t="s">
        <v>782</v>
      </c>
      <c r="P168" s="9" t="s">
        <v>782</v>
      </c>
      <c r="Q168" s="9" t="str">
        <f t="shared" si="4"/>
        <v>No</v>
      </c>
      <c r="R168" s="9" t="s">
        <v>524</v>
      </c>
      <c r="S168" s="69"/>
      <c r="T168" s="9">
        <v>0.0</v>
      </c>
      <c r="U168" s="6"/>
      <c r="V168" s="6"/>
      <c r="W168" s="6"/>
      <c r="X168" s="6"/>
      <c r="Y168" s="6"/>
      <c r="Z168" s="6"/>
    </row>
    <row r="169" ht="14.25" hidden="1" customHeight="1">
      <c r="A169" s="105">
        <v>134.0</v>
      </c>
      <c r="B169" s="106" t="s">
        <v>109</v>
      </c>
      <c r="C169" s="107" t="s">
        <v>35</v>
      </c>
      <c r="D169" s="108">
        <v>15.0</v>
      </c>
      <c r="E169" s="106" t="s">
        <v>112</v>
      </c>
      <c r="F169" s="9">
        <v>4.0</v>
      </c>
      <c r="G169" s="19">
        <v>4.0</v>
      </c>
      <c r="H169" s="9" t="str">
        <f t="shared" si="5"/>
        <v>No</v>
      </c>
      <c r="I169" s="9">
        <v>0.0</v>
      </c>
      <c r="J169" s="9">
        <v>0.0</v>
      </c>
      <c r="K169" s="9" t="str">
        <f t="shared" si="2"/>
        <v>No</v>
      </c>
      <c r="L169" s="9">
        <v>0.0</v>
      </c>
      <c r="M169" s="9">
        <v>0.0</v>
      </c>
      <c r="N169" s="9" t="str">
        <f t="shared" si="3"/>
        <v>No</v>
      </c>
      <c r="O169" s="9" t="s">
        <v>782</v>
      </c>
      <c r="P169" s="9" t="s">
        <v>782</v>
      </c>
      <c r="Q169" s="9" t="str">
        <f t="shared" si="4"/>
        <v>No</v>
      </c>
      <c r="R169" s="9" t="s">
        <v>524</v>
      </c>
      <c r="S169" s="69"/>
      <c r="T169" s="9">
        <v>0.0</v>
      </c>
      <c r="U169" s="6"/>
      <c r="V169" s="6"/>
      <c r="W169" s="6"/>
      <c r="X169" s="6"/>
      <c r="Y169" s="6"/>
      <c r="Z169" s="6"/>
    </row>
    <row r="170" ht="14.25" customHeight="1">
      <c r="A170" s="105">
        <v>135.0</v>
      </c>
      <c r="B170" s="106" t="s">
        <v>348</v>
      </c>
      <c r="C170" s="107" t="s">
        <v>31</v>
      </c>
      <c r="D170" s="108">
        <v>135.0</v>
      </c>
      <c r="E170" s="106" t="s">
        <v>349</v>
      </c>
      <c r="F170" s="9">
        <v>4.0</v>
      </c>
      <c r="G170" s="9">
        <v>4.0</v>
      </c>
      <c r="H170" s="9" t="str">
        <f t="shared" si="5"/>
        <v>No</v>
      </c>
      <c r="I170" s="9">
        <v>0.0</v>
      </c>
      <c r="J170" s="9">
        <v>0.0</v>
      </c>
      <c r="K170" s="9" t="str">
        <f t="shared" si="2"/>
        <v>No</v>
      </c>
      <c r="L170" s="9">
        <v>2.0</v>
      </c>
      <c r="M170" s="9">
        <v>0.0</v>
      </c>
      <c r="N170" s="9" t="str">
        <f t="shared" si="3"/>
        <v>Yes</v>
      </c>
      <c r="O170" s="9" t="s">
        <v>947</v>
      </c>
      <c r="P170" s="9" t="s">
        <v>782</v>
      </c>
      <c r="Q170" s="9" t="str">
        <f t="shared" si="4"/>
        <v>Yes</v>
      </c>
      <c r="R170" s="9" t="s">
        <v>524</v>
      </c>
      <c r="S170" s="69"/>
      <c r="T170" s="9">
        <v>1.0</v>
      </c>
      <c r="U170" s="6"/>
      <c r="V170" s="6"/>
      <c r="W170" s="6"/>
      <c r="X170" s="6"/>
      <c r="Y170" s="6"/>
      <c r="Z170" s="6"/>
    </row>
    <row r="171" ht="14.25" customHeight="1">
      <c r="A171" s="105">
        <v>135.0</v>
      </c>
      <c r="B171" s="106" t="s">
        <v>348</v>
      </c>
      <c r="C171" s="107" t="s">
        <v>31</v>
      </c>
      <c r="D171" s="108">
        <v>177.0</v>
      </c>
      <c r="E171" s="106" t="s">
        <v>350</v>
      </c>
      <c r="F171" s="9">
        <v>2.0</v>
      </c>
      <c r="G171" s="9">
        <v>2.0</v>
      </c>
      <c r="H171" s="9" t="str">
        <f t="shared" si="5"/>
        <v>No</v>
      </c>
      <c r="I171" s="9">
        <v>0.0</v>
      </c>
      <c r="J171" s="9">
        <v>0.0</v>
      </c>
      <c r="K171" s="9" t="str">
        <f t="shared" si="2"/>
        <v>No</v>
      </c>
      <c r="L171" s="9">
        <v>0.0</v>
      </c>
      <c r="M171" s="9">
        <v>2.0</v>
      </c>
      <c r="N171" s="9" t="str">
        <f t="shared" si="3"/>
        <v>Yes</v>
      </c>
      <c r="O171" s="9" t="s">
        <v>782</v>
      </c>
      <c r="P171" s="9" t="s">
        <v>947</v>
      </c>
      <c r="Q171" s="9" t="str">
        <f t="shared" si="4"/>
        <v>Yes</v>
      </c>
      <c r="R171" s="9" t="s">
        <v>649</v>
      </c>
      <c r="S171" s="69"/>
      <c r="T171" s="9">
        <v>0.0</v>
      </c>
      <c r="U171" s="6"/>
      <c r="V171" s="6"/>
      <c r="W171" s="6"/>
      <c r="X171" s="6"/>
      <c r="Y171" s="6"/>
      <c r="Z171" s="6"/>
    </row>
    <row r="172" ht="14.25" hidden="1" customHeight="1">
      <c r="A172" s="105">
        <v>136.0</v>
      </c>
      <c r="B172" s="106" t="s">
        <v>162</v>
      </c>
      <c r="C172" s="107" t="s">
        <v>35</v>
      </c>
      <c r="D172" s="108">
        <v>136.0</v>
      </c>
      <c r="E172" s="106" t="s">
        <v>163</v>
      </c>
      <c r="F172" s="9">
        <v>4.0</v>
      </c>
      <c r="G172" s="19">
        <v>4.0</v>
      </c>
      <c r="H172" s="9" t="str">
        <f t="shared" si="5"/>
        <v>No</v>
      </c>
      <c r="I172" s="9">
        <v>0.0</v>
      </c>
      <c r="J172" s="9">
        <v>0.0</v>
      </c>
      <c r="K172" s="9" t="str">
        <f t="shared" si="2"/>
        <v>No</v>
      </c>
      <c r="L172" s="9">
        <v>1.0</v>
      </c>
      <c r="M172" s="9">
        <v>1.0</v>
      </c>
      <c r="N172" s="9" t="str">
        <f t="shared" si="3"/>
        <v>No</v>
      </c>
      <c r="O172" s="9" t="s">
        <v>947</v>
      </c>
      <c r="P172" s="9" t="s">
        <v>947</v>
      </c>
      <c r="Q172" s="9" t="str">
        <f t="shared" si="4"/>
        <v>No</v>
      </c>
      <c r="R172" s="9" t="s">
        <v>649</v>
      </c>
      <c r="S172" s="69"/>
      <c r="T172" s="9">
        <v>0.0</v>
      </c>
      <c r="U172" s="6"/>
      <c r="V172" s="6"/>
      <c r="W172" s="6"/>
      <c r="X172" s="6"/>
      <c r="Y172" s="6"/>
      <c r="Z172" s="6"/>
    </row>
    <row r="173" ht="14.25" hidden="1" customHeight="1">
      <c r="A173" s="105">
        <v>138.0</v>
      </c>
      <c r="B173" s="106" t="s">
        <v>71</v>
      </c>
      <c r="C173" s="107" t="s">
        <v>25</v>
      </c>
      <c r="D173" s="108">
        <v>138.0</v>
      </c>
      <c r="E173" s="106" t="s">
        <v>72</v>
      </c>
      <c r="F173" s="9">
        <v>3.0</v>
      </c>
      <c r="G173" s="9">
        <v>3.0</v>
      </c>
      <c r="H173" s="9" t="str">
        <f t="shared" si="5"/>
        <v>No</v>
      </c>
      <c r="I173" s="9">
        <v>0.0</v>
      </c>
      <c r="J173" s="9">
        <v>0.0</v>
      </c>
      <c r="K173" s="9" t="str">
        <f t="shared" si="2"/>
        <v>No</v>
      </c>
      <c r="L173" s="9">
        <v>3.0</v>
      </c>
      <c r="M173" s="9">
        <v>3.0</v>
      </c>
      <c r="N173" s="9" t="str">
        <f t="shared" si="3"/>
        <v>No</v>
      </c>
      <c r="O173" s="9" t="s">
        <v>947</v>
      </c>
      <c r="P173" s="9" t="s">
        <v>947</v>
      </c>
      <c r="Q173" s="9" t="str">
        <f t="shared" si="4"/>
        <v>No</v>
      </c>
      <c r="R173" s="9" t="s">
        <v>649</v>
      </c>
      <c r="S173" s="69"/>
      <c r="T173" s="9">
        <v>0.0</v>
      </c>
      <c r="U173" s="6"/>
      <c r="V173" s="6"/>
      <c r="W173" s="6"/>
      <c r="X173" s="6"/>
      <c r="Y173" s="6"/>
      <c r="Z173" s="6"/>
    </row>
    <row r="174" ht="14.25" hidden="1" customHeight="1">
      <c r="A174" s="105">
        <v>139.0</v>
      </c>
      <c r="B174" s="106" t="s">
        <v>195</v>
      </c>
      <c r="C174" s="107" t="s">
        <v>35</v>
      </c>
      <c r="D174" s="108">
        <v>159.0</v>
      </c>
      <c r="E174" s="106" t="s">
        <v>196</v>
      </c>
      <c r="F174" s="9">
        <v>0.0</v>
      </c>
      <c r="G174" s="9">
        <v>1.0</v>
      </c>
      <c r="H174" s="9" t="str">
        <f t="shared" si="5"/>
        <v>Yes</v>
      </c>
      <c r="I174" s="9">
        <v>0.0</v>
      </c>
      <c r="J174" s="9">
        <v>0.0</v>
      </c>
      <c r="K174" s="9" t="str">
        <f t="shared" si="2"/>
        <v>No</v>
      </c>
      <c r="L174" s="9">
        <v>0.0</v>
      </c>
      <c r="M174" s="9">
        <v>0.0</v>
      </c>
      <c r="N174" s="9" t="str">
        <f t="shared" si="3"/>
        <v>No</v>
      </c>
      <c r="O174" s="9" t="s">
        <v>782</v>
      </c>
      <c r="P174" s="9" t="s">
        <v>782</v>
      </c>
      <c r="Q174" s="9" t="str">
        <f t="shared" si="4"/>
        <v>No</v>
      </c>
      <c r="R174" s="9" t="s">
        <v>524</v>
      </c>
      <c r="S174" s="69"/>
      <c r="T174" s="9">
        <v>0.0</v>
      </c>
      <c r="U174" s="6"/>
      <c r="V174" s="6"/>
      <c r="W174" s="6"/>
      <c r="X174" s="6"/>
      <c r="Y174" s="6"/>
      <c r="Z174" s="6"/>
    </row>
    <row r="175" ht="14.25" hidden="1" customHeight="1">
      <c r="A175" s="105">
        <v>139.0</v>
      </c>
      <c r="B175" s="106" t="s">
        <v>195</v>
      </c>
      <c r="C175" s="107" t="s">
        <v>35</v>
      </c>
      <c r="D175" s="108">
        <v>139.0</v>
      </c>
      <c r="E175" s="106" t="s">
        <v>197</v>
      </c>
      <c r="F175" s="9">
        <v>2.0</v>
      </c>
      <c r="G175" s="9">
        <v>1.0</v>
      </c>
      <c r="H175" s="9" t="str">
        <f t="shared" si="5"/>
        <v>Yes</v>
      </c>
      <c r="I175" s="9">
        <v>0.0</v>
      </c>
      <c r="J175" s="9">
        <v>0.0</v>
      </c>
      <c r="K175" s="9" t="str">
        <f t="shared" si="2"/>
        <v>No</v>
      </c>
      <c r="L175" s="9">
        <v>1.0</v>
      </c>
      <c r="M175" s="9">
        <v>1.0</v>
      </c>
      <c r="N175" s="9" t="str">
        <f t="shared" si="3"/>
        <v>No</v>
      </c>
      <c r="O175" s="9" t="s">
        <v>947</v>
      </c>
      <c r="P175" s="9" t="s">
        <v>947</v>
      </c>
      <c r="Q175" s="9" t="str">
        <f t="shared" si="4"/>
        <v>No</v>
      </c>
      <c r="R175" s="9" t="s">
        <v>950</v>
      </c>
      <c r="S175" s="69"/>
      <c r="T175" s="9">
        <v>0.0</v>
      </c>
      <c r="U175" s="6"/>
      <c r="V175" s="6"/>
      <c r="W175" s="6"/>
      <c r="X175" s="6"/>
      <c r="Y175" s="6"/>
      <c r="Z175" s="6"/>
    </row>
    <row r="176" ht="14.25" hidden="1" customHeight="1">
      <c r="A176" s="105">
        <v>139.0</v>
      </c>
      <c r="B176" s="106" t="s">
        <v>195</v>
      </c>
      <c r="C176" s="107" t="s">
        <v>35</v>
      </c>
      <c r="D176" s="108">
        <v>218.0</v>
      </c>
      <c r="E176" s="106" t="s">
        <v>198</v>
      </c>
      <c r="F176" s="9">
        <v>1.0</v>
      </c>
      <c r="G176" s="9">
        <v>1.0</v>
      </c>
      <c r="H176" s="9" t="str">
        <f t="shared" si="5"/>
        <v>No</v>
      </c>
      <c r="I176" s="9">
        <v>0.0</v>
      </c>
      <c r="J176" s="9">
        <v>0.0</v>
      </c>
      <c r="K176" s="9" t="str">
        <f t="shared" si="2"/>
        <v>No</v>
      </c>
      <c r="L176" s="9">
        <v>0.0</v>
      </c>
      <c r="M176" s="9">
        <v>0.0</v>
      </c>
      <c r="N176" s="9" t="str">
        <f t="shared" si="3"/>
        <v>No</v>
      </c>
      <c r="O176" s="9" t="s">
        <v>782</v>
      </c>
      <c r="P176" s="9" t="s">
        <v>782</v>
      </c>
      <c r="Q176" s="9" t="str">
        <f t="shared" si="4"/>
        <v>No</v>
      </c>
      <c r="R176" s="9" t="s">
        <v>524</v>
      </c>
      <c r="S176" s="69"/>
      <c r="T176" s="9">
        <v>0.0</v>
      </c>
      <c r="U176" s="6"/>
      <c r="V176" s="6"/>
      <c r="W176" s="6"/>
      <c r="X176" s="6"/>
      <c r="Y176" s="6"/>
      <c r="Z176" s="6"/>
    </row>
    <row r="177" ht="14.25" hidden="1" customHeight="1">
      <c r="A177" s="105">
        <v>141.0</v>
      </c>
      <c r="B177" s="106" t="s">
        <v>440</v>
      </c>
      <c r="C177" s="107" t="s">
        <v>25</v>
      </c>
      <c r="D177" s="108">
        <v>130.0</v>
      </c>
      <c r="E177" s="106" t="s">
        <v>441</v>
      </c>
      <c r="F177" s="9">
        <v>2.0</v>
      </c>
      <c r="G177" s="9">
        <v>2.0</v>
      </c>
      <c r="H177" s="9" t="str">
        <f t="shared" si="5"/>
        <v>No</v>
      </c>
      <c r="I177" s="9">
        <v>0.0</v>
      </c>
      <c r="J177" s="9">
        <v>0.0</v>
      </c>
      <c r="K177" s="9" t="str">
        <f t="shared" si="2"/>
        <v>No</v>
      </c>
      <c r="L177" s="9">
        <v>2.0</v>
      </c>
      <c r="M177" s="9">
        <v>0.0</v>
      </c>
      <c r="N177" s="9" t="str">
        <f t="shared" si="3"/>
        <v>Yes</v>
      </c>
      <c r="O177" s="9" t="s">
        <v>782</v>
      </c>
      <c r="P177" s="9" t="s">
        <v>782</v>
      </c>
      <c r="Q177" s="9" t="str">
        <f t="shared" si="4"/>
        <v>No</v>
      </c>
      <c r="R177" s="9" t="s">
        <v>524</v>
      </c>
      <c r="S177" s="69"/>
      <c r="T177" s="42">
        <v>0.0</v>
      </c>
      <c r="U177" s="6"/>
      <c r="V177" s="6"/>
      <c r="W177" s="6"/>
      <c r="X177" s="6"/>
      <c r="Y177" s="6"/>
      <c r="Z177" s="6"/>
    </row>
    <row r="178" ht="14.25" hidden="1" customHeight="1">
      <c r="A178" s="105">
        <v>141.0</v>
      </c>
      <c r="B178" s="106" t="s">
        <v>440</v>
      </c>
      <c r="C178" s="107" t="s">
        <v>25</v>
      </c>
      <c r="D178" s="108">
        <v>141.0</v>
      </c>
      <c r="E178" s="106" t="s">
        <v>442</v>
      </c>
      <c r="F178" s="9">
        <v>2.0</v>
      </c>
      <c r="G178" s="9">
        <v>2.0</v>
      </c>
      <c r="H178" s="9" t="str">
        <f t="shared" si="5"/>
        <v>No</v>
      </c>
      <c r="I178" s="9">
        <v>0.0</v>
      </c>
      <c r="J178" s="9">
        <v>0.0</v>
      </c>
      <c r="K178" s="9" t="str">
        <f t="shared" si="2"/>
        <v>No</v>
      </c>
      <c r="L178" s="9">
        <v>1.0</v>
      </c>
      <c r="M178" s="9">
        <v>1.0</v>
      </c>
      <c r="N178" s="9" t="str">
        <f t="shared" si="3"/>
        <v>No</v>
      </c>
      <c r="O178" s="9" t="s">
        <v>947</v>
      </c>
      <c r="P178" s="9" t="s">
        <v>947</v>
      </c>
      <c r="Q178" s="9" t="str">
        <f t="shared" si="4"/>
        <v>No</v>
      </c>
      <c r="R178" s="9" t="s">
        <v>649</v>
      </c>
      <c r="S178" s="69"/>
      <c r="T178" s="9">
        <v>0.0</v>
      </c>
      <c r="U178" s="6"/>
      <c r="V178" s="6"/>
      <c r="W178" s="6"/>
      <c r="X178" s="6"/>
      <c r="Y178" s="6"/>
      <c r="Z178" s="6"/>
    </row>
    <row r="179" ht="14.25" hidden="1" customHeight="1">
      <c r="A179" s="105">
        <v>145.0</v>
      </c>
      <c r="B179" s="106" t="s">
        <v>276</v>
      </c>
      <c r="C179" s="107" t="s">
        <v>25</v>
      </c>
      <c r="D179" s="108">
        <v>145.0</v>
      </c>
      <c r="E179" s="106" t="s">
        <v>277</v>
      </c>
      <c r="F179" s="9">
        <v>4.0</v>
      </c>
      <c r="G179" s="9">
        <v>6.0</v>
      </c>
      <c r="H179" s="9" t="str">
        <f t="shared" si="5"/>
        <v>Yes</v>
      </c>
      <c r="I179" s="9">
        <v>1.0</v>
      </c>
      <c r="J179" s="9">
        <v>1.0</v>
      </c>
      <c r="K179" s="9" t="str">
        <f t="shared" si="2"/>
        <v>No</v>
      </c>
      <c r="L179" s="9">
        <v>2.0</v>
      </c>
      <c r="M179" s="9">
        <v>3.0</v>
      </c>
      <c r="N179" s="9" t="str">
        <f t="shared" si="3"/>
        <v>Yes</v>
      </c>
      <c r="O179" s="9" t="s">
        <v>947</v>
      </c>
      <c r="P179" s="9" t="s">
        <v>947</v>
      </c>
      <c r="Q179" s="9" t="str">
        <f t="shared" si="4"/>
        <v>No</v>
      </c>
      <c r="R179" s="9" t="s">
        <v>649</v>
      </c>
      <c r="S179" s="69"/>
      <c r="T179" s="9">
        <v>1.0</v>
      </c>
      <c r="U179" s="6"/>
      <c r="V179" s="6"/>
      <c r="W179" s="6"/>
      <c r="X179" s="6"/>
      <c r="Y179" s="6"/>
      <c r="Z179" s="6"/>
    </row>
    <row r="180" ht="14.25" hidden="1" customHeight="1">
      <c r="A180" s="105">
        <v>149.0</v>
      </c>
      <c r="B180" s="106" t="s">
        <v>315</v>
      </c>
      <c r="C180" s="107" t="s">
        <v>35</v>
      </c>
      <c r="D180" s="108">
        <v>149.0</v>
      </c>
      <c r="E180" s="106" t="s">
        <v>316</v>
      </c>
      <c r="F180" s="9">
        <v>4.0</v>
      </c>
      <c r="G180" s="9">
        <v>4.0</v>
      </c>
      <c r="H180" s="9" t="str">
        <f t="shared" si="5"/>
        <v>No</v>
      </c>
      <c r="I180" s="9">
        <v>0.0</v>
      </c>
      <c r="J180" s="9">
        <v>0.0</v>
      </c>
      <c r="K180" s="9" t="str">
        <f t="shared" si="2"/>
        <v>No</v>
      </c>
      <c r="L180" s="9">
        <v>4.0</v>
      </c>
      <c r="M180" s="9">
        <v>4.0</v>
      </c>
      <c r="N180" s="9" t="str">
        <f t="shared" si="3"/>
        <v>No</v>
      </c>
      <c r="O180" s="9" t="s">
        <v>947</v>
      </c>
      <c r="P180" s="9" t="s">
        <v>947</v>
      </c>
      <c r="Q180" s="9" t="str">
        <f t="shared" si="4"/>
        <v>No</v>
      </c>
      <c r="R180" s="9" t="s">
        <v>950</v>
      </c>
      <c r="S180" s="69"/>
      <c r="T180" s="9" t="s">
        <v>949</v>
      </c>
      <c r="U180" s="6"/>
      <c r="V180" s="6"/>
      <c r="W180" s="6"/>
      <c r="X180" s="6"/>
      <c r="Y180" s="6"/>
      <c r="Z180" s="6"/>
    </row>
    <row r="181" ht="14.25" hidden="1" customHeight="1">
      <c r="A181" s="101">
        <v>153.0</v>
      </c>
      <c r="B181" s="102" t="s">
        <v>386</v>
      </c>
      <c r="C181" s="103" t="s">
        <v>35</v>
      </c>
      <c r="D181" s="104">
        <v>185.0</v>
      </c>
      <c r="E181" s="102" t="s">
        <v>387</v>
      </c>
      <c r="F181" s="15">
        <v>0.0</v>
      </c>
      <c r="G181" s="15"/>
      <c r="H181" s="15" t="str">
        <f t="shared" si="5"/>
        <v>No</v>
      </c>
      <c r="I181" s="15">
        <v>0.0</v>
      </c>
      <c r="J181" s="15">
        <v>0.0</v>
      </c>
      <c r="K181" s="15" t="str">
        <f t="shared" si="2"/>
        <v>No</v>
      </c>
      <c r="L181" s="15">
        <v>0.0</v>
      </c>
      <c r="M181" s="15">
        <v>0.0</v>
      </c>
      <c r="N181" s="15" t="str">
        <f t="shared" si="3"/>
        <v>No</v>
      </c>
      <c r="O181" s="15" t="s">
        <v>782</v>
      </c>
      <c r="P181" s="15" t="s">
        <v>782</v>
      </c>
      <c r="Q181" s="15" t="str">
        <f t="shared" si="4"/>
        <v>No</v>
      </c>
      <c r="R181" s="15"/>
      <c r="S181" s="75"/>
      <c r="T181" s="9"/>
      <c r="U181" s="6"/>
      <c r="V181" s="6"/>
      <c r="W181" s="6"/>
      <c r="X181" s="6"/>
      <c r="Y181" s="6"/>
      <c r="Z181" s="6"/>
    </row>
    <row r="182" ht="14.25" hidden="1" customHeight="1">
      <c r="A182" s="105">
        <v>153.0</v>
      </c>
      <c r="B182" s="106" t="s">
        <v>386</v>
      </c>
      <c r="C182" s="107" t="s">
        <v>35</v>
      </c>
      <c r="D182" s="108">
        <v>153.0</v>
      </c>
      <c r="E182" s="106" t="s">
        <v>389</v>
      </c>
      <c r="F182" s="9">
        <v>1.0</v>
      </c>
      <c r="G182" s="9">
        <v>2.0</v>
      </c>
      <c r="H182" s="9" t="str">
        <f t="shared" si="5"/>
        <v>Yes</v>
      </c>
      <c r="I182" s="9">
        <v>0.0</v>
      </c>
      <c r="J182" s="9">
        <v>0.0</v>
      </c>
      <c r="K182" s="9" t="str">
        <f t="shared" si="2"/>
        <v>No</v>
      </c>
      <c r="L182" s="9">
        <v>0.0</v>
      </c>
      <c r="M182" s="9">
        <v>0.0</v>
      </c>
      <c r="N182" s="9" t="str">
        <f t="shared" si="3"/>
        <v>No</v>
      </c>
      <c r="O182" s="9" t="s">
        <v>782</v>
      </c>
      <c r="P182" s="9" t="s">
        <v>952</v>
      </c>
      <c r="Q182" s="9" t="str">
        <f t="shared" si="4"/>
        <v>Yes</v>
      </c>
      <c r="R182" s="9" t="s">
        <v>955</v>
      </c>
      <c r="S182" s="118" t="s">
        <v>959</v>
      </c>
      <c r="T182" s="9">
        <v>0.0</v>
      </c>
      <c r="U182" s="6"/>
      <c r="V182" s="6"/>
      <c r="W182" s="6"/>
      <c r="X182" s="6"/>
      <c r="Y182" s="6"/>
      <c r="Z182" s="6"/>
    </row>
    <row r="183" ht="14.25" hidden="1" customHeight="1">
      <c r="A183" s="105">
        <v>155.0</v>
      </c>
      <c r="B183" s="26" t="s">
        <v>454</v>
      </c>
      <c r="C183" s="107" t="s">
        <v>35</v>
      </c>
      <c r="D183" s="108">
        <v>155.0</v>
      </c>
      <c r="E183" s="106" t="s">
        <v>455</v>
      </c>
      <c r="F183" s="9">
        <v>1.0</v>
      </c>
      <c r="G183" s="19">
        <v>1.0</v>
      </c>
      <c r="H183" s="9" t="str">
        <f t="shared" si="5"/>
        <v>No</v>
      </c>
      <c r="I183" s="9">
        <v>0.0</v>
      </c>
      <c r="J183" s="9">
        <v>0.0</v>
      </c>
      <c r="K183" s="9" t="str">
        <f t="shared" si="2"/>
        <v>No</v>
      </c>
      <c r="L183" s="9">
        <v>0.0</v>
      </c>
      <c r="M183" s="9">
        <v>2.0</v>
      </c>
      <c r="N183" s="9" t="str">
        <f t="shared" si="3"/>
        <v>Yes</v>
      </c>
      <c r="O183" s="9" t="s">
        <v>782</v>
      </c>
      <c r="P183" s="9" t="s">
        <v>947</v>
      </c>
      <c r="Q183" s="9" t="str">
        <f t="shared" si="4"/>
        <v>Yes</v>
      </c>
      <c r="R183" s="9" t="s">
        <v>649</v>
      </c>
      <c r="S183" s="69"/>
      <c r="T183" s="9">
        <v>0.0</v>
      </c>
      <c r="U183" s="6"/>
      <c r="V183" s="6"/>
      <c r="W183" s="6"/>
      <c r="X183" s="6"/>
      <c r="Y183" s="6"/>
      <c r="Z183" s="6"/>
    </row>
    <row r="184" ht="14.25" hidden="1" customHeight="1">
      <c r="A184" s="105">
        <v>155.0</v>
      </c>
      <c r="B184" s="26" t="s">
        <v>454</v>
      </c>
      <c r="C184" s="107" t="s">
        <v>35</v>
      </c>
      <c r="D184" s="108">
        <v>517.0</v>
      </c>
      <c r="E184" s="106" t="s">
        <v>456</v>
      </c>
      <c r="F184" s="9">
        <v>0.0</v>
      </c>
      <c r="G184" s="19">
        <v>0.0</v>
      </c>
      <c r="H184" s="9" t="str">
        <f t="shared" si="5"/>
        <v>No</v>
      </c>
      <c r="I184" s="9">
        <v>0.0</v>
      </c>
      <c r="J184" s="9">
        <v>0.0</v>
      </c>
      <c r="K184" s="9" t="str">
        <f t="shared" si="2"/>
        <v>No</v>
      </c>
      <c r="L184" s="9">
        <v>0.0</v>
      </c>
      <c r="M184" s="9">
        <v>0.0</v>
      </c>
      <c r="N184" s="9" t="str">
        <f t="shared" si="3"/>
        <v>No</v>
      </c>
      <c r="O184" s="9" t="s">
        <v>782</v>
      </c>
      <c r="P184" s="9" t="s">
        <v>782</v>
      </c>
      <c r="Q184" s="9" t="str">
        <f t="shared" si="4"/>
        <v>No</v>
      </c>
      <c r="R184" s="9" t="s">
        <v>524</v>
      </c>
      <c r="S184" s="69"/>
      <c r="T184" s="9">
        <v>0.0</v>
      </c>
      <c r="U184" s="6"/>
      <c r="V184" s="6"/>
      <c r="W184" s="6"/>
      <c r="X184" s="6"/>
      <c r="Y184" s="6"/>
      <c r="Z184" s="6"/>
    </row>
    <row r="185" ht="14.25" hidden="1" customHeight="1">
      <c r="A185" s="105">
        <v>155.0</v>
      </c>
      <c r="B185" s="26" t="s">
        <v>454</v>
      </c>
      <c r="C185" s="107" t="s">
        <v>35</v>
      </c>
      <c r="D185" s="108">
        <v>268.0</v>
      </c>
      <c r="E185" s="106" t="s">
        <v>457</v>
      </c>
      <c r="F185" s="9">
        <v>0.0</v>
      </c>
      <c r="G185" s="19">
        <v>0.0</v>
      </c>
      <c r="H185" s="9" t="str">
        <f t="shared" si="5"/>
        <v>No</v>
      </c>
      <c r="I185" s="9">
        <v>0.0</v>
      </c>
      <c r="J185" s="9">
        <v>0.0</v>
      </c>
      <c r="K185" s="9" t="str">
        <f t="shared" si="2"/>
        <v>No</v>
      </c>
      <c r="L185" s="9">
        <v>0.0</v>
      </c>
      <c r="M185" s="9">
        <v>0.0</v>
      </c>
      <c r="N185" s="9" t="str">
        <f t="shared" si="3"/>
        <v>No</v>
      </c>
      <c r="O185" s="9" t="s">
        <v>782</v>
      </c>
      <c r="P185" s="9" t="s">
        <v>782</v>
      </c>
      <c r="Q185" s="9" t="str">
        <f t="shared" si="4"/>
        <v>No</v>
      </c>
      <c r="R185" s="9" t="s">
        <v>524</v>
      </c>
      <c r="S185" s="69"/>
      <c r="T185" s="9">
        <v>0.0</v>
      </c>
      <c r="U185" s="6"/>
      <c r="V185" s="6"/>
      <c r="W185" s="6"/>
      <c r="X185" s="6"/>
      <c r="Y185" s="6"/>
      <c r="Z185" s="6"/>
    </row>
    <row r="186" ht="14.25" hidden="1" customHeight="1">
      <c r="A186" s="105">
        <v>127.0</v>
      </c>
      <c r="B186" s="26" t="s">
        <v>454</v>
      </c>
      <c r="C186" s="103" t="s">
        <v>35</v>
      </c>
      <c r="D186" s="104">
        <v>127.0</v>
      </c>
      <c r="E186" s="102" t="s">
        <v>458</v>
      </c>
      <c r="F186" s="15">
        <v>1.0</v>
      </c>
      <c r="G186" s="19" t="s">
        <v>388</v>
      </c>
      <c r="H186" s="15" t="str">
        <f t="shared" si="5"/>
        <v>Yes</v>
      </c>
      <c r="I186" s="15">
        <v>0.0</v>
      </c>
      <c r="J186" s="15">
        <v>0.0</v>
      </c>
      <c r="K186" s="15" t="str">
        <f t="shared" si="2"/>
        <v>No</v>
      </c>
      <c r="L186" s="15">
        <v>2.0</v>
      </c>
      <c r="M186" s="15">
        <v>0.0</v>
      </c>
      <c r="N186" s="15" t="str">
        <f t="shared" si="3"/>
        <v>Yes</v>
      </c>
      <c r="O186" s="15" t="s">
        <v>947</v>
      </c>
      <c r="P186" s="15"/>
      <c r="Q186" s="15" t="str">
        <f t="shared" si="4"/>
        <v>Yes</v>
      </c>
      <c r="R186" s="15"/>
      <c r="S186" s="75" t="s">
        <v>638</v>
      </c>
      <c r="T186" s="9"/>
      <c r="U186" s="6"/>
      <c r="V186" s="6"/>
      <c r="W186" s="6"/>
      <c r="X186" s="6"/>
      <c r="Y186" s="6"/>
      <c r="Z186" s="6"/>
    </row>
    <row r="187" ht="14.25" hidden="1" customHeight="1">
      <c r="A187" s="105">
        <v>155.0</v>
      </c>
      <c r="B187" s="26" t="s">
        <v>454</v>
      </c>
      <c r="C187" s="107" t="s">
        <v>35</v>
      </c>
      <c r="D187" s="108">
        <v>178.0</v>
      </c>
      <c r="E187" s="106" t="s">
        <v>460</v>
      </c>
      <c r="F187" s="9">
        <v>0.0</v>
      </c>
      <c r="G187" s="19">
        <v>0.0</v>
      </c>
      <c r="H187" s="9" t="str">
        <f t="shared" si="5"/>
        <v>No</v>
      </c>
      <c r="I187" s="9">
        <v>0.0</v>
      </c>
      <c r="J187" s="9">
        <v>0.0</v>
      </c>
      <c r="K187" s="9" t="str">
        <f t="shared" si="2"/>
        <v>No</v>
      </c>
      <c r="L187" s="9">
        <v>0.0</v>
      </c>
      <c r="M187" s="9">
        <v>0.0</v>
      </c>
      <c r="N187" s="9" t="str">
        <f t="shared" si="3"/>
        <v>No</v>
      </c>
      <c r="O187" s="9" t="s">
        <v>782</v>
      </c>
      <c r="P187" s="9" t="s">
        <v>782</v>
      </c>
      <c r="Q187" s="9" t="str">
        <f t="shared" si="4"/>
        <v>No</v>
      </c>
      <c r="R187" s="9" t="s">
        <v>524</v>
      </c>
      <c r="S187" s="69"/>
      <c r="T187" s="9">
        <v>0.0</v>
      </c>
      <c r="U187" s="6"/>
      <c r="V187" s="6"/>
      <c r="W187" s="6"/>
      <c r="X187" s="6"/>
      <c r="Y187" s="6"/>
      <c r="Z187" s="6"/>
    </row>
    <row r="188" ht="14.25" hidden="1" customHeight="1">
      <c r="A188" s="105">
        <v>155.0</v>
      </c>
      <c r="B188" s="26" t="s">
        <v>454</v>
      </c>
      <c r="C188" s="107" t="s">
        <v>35</v>
      </c>
      <c r="D188" s="108">
        <v>151.0</v>
      </c>
      <c r="E188" s="106" t="s">
        <v>462</v>
      </c>
      <c r="F188" s="9">
        <v>1.0</v>
      </c>
      <c r="G188" s="19">
        <v>1.0</v>
      </c>
      <c r="H188" s="9" t="str">
        <f t="shared" si="5"/>
        <v>No</v>
      </c>
      <c r="I188" s="9">
        <v>0.0</v>
      </c>
      <c r="J188" s="9">
        <v>0.0</v>
      </c>
      <c r="K188" s="9" t="str">
        <f t="shared" si="2"/>
        <v>No</v>
      </c>
      <c r="L188" s="9">
        <v>0.0</v>
      </c>
      <c r="M188" s="9">
        <v>0.0</v>
      </c>
      <c r="N188" s="9" t="str">
        <f t="shared" si="3"/>
        <v>No</v>
      </c>
      <c r="O188" s="9" t="s">
        <v>782</v>
      </c>
      <c r="P188" s="9" t="s">
        <v>782</v>
      </c>
      <c r="Q188" s="9" t="str">
        <f t="shared" si="4"/>
        <v>No</v>
      </c>
      <c r="R188" s="9" t="s">
        <v>524</v>
      </c>
      <c r="S188" s="69"/>
      <c r="T188" s="9">
        <v>0.0</v>
      </c>
      <c r="U188" s="6"/>
      <c r="V188" s="6"/>
      <c r="W188" s="6"/>
      <c r="X188" s="6"/>
      <c r="Y188" s="6"/>
      <c r="Z188" s="6"/>
    </row>
    <row r="189" ht="14.25" hidden="1" customHeight="1">
      <c r="A189" s="105">
        <v>155.0</v>
      </c>
      <c r="B189" s="26" t="s">
        <v>454</v>
      </c>
      <c r="C189" s="107" t="s">
        <v>35</v>
      </c>
      <c r="D189" s="108">
        <v>173.0</v>
      </c>
      <c r="E189" s="106" t="s">
        <v>463</v>
      </c>
      <c r="F189" s="9">
        <v>1.0</v>
      </c>
      <c r="G189" s="19">
        <v>1.0</v>
      </c>
      <c r="H189" s="9" t="str">
        <f t="shared" si="5"/>
        <v>No</v>
      </c>
      <c r="I189" s="9">
        <v>0.0</v>
      </c>
      <c r="J189" s="9">
        <v>0.0</v>
      </c>
      <c r="K189" s="9" t="str">
        <f t="shared" si="2"/>
        <v>No</v>
      </c>
      <c r="L189" s="9">
        <v>0.0</v>
      </c>
      <c r="M189" s="9">
        <v>0.0</v>
      </c>
      <c r="N189" s="9" t="str">
        <f t="shared" si="3"/>
        <v>No</v>
      </c>
      <c r="O189" s="9" t="s">
        <v>782</v>
      </c>
      <c r="P189" s="9" t="s">
        <v>782</v>
      </c>
      <c r="Q189" s="9" t="str">
        <f t="shared" si="4"/>
        <v>No</v>
      </c>
      <c r="R189" s="9" t="s">
        <v>524</v>
      </c>
      <c r="S189" s="69"/>
      <c r="T189" s="40">
        <v>0.0</v>
      </c>
      <c r="U189" s="6"/>
      <c r="V189" s="6"/>
      <c r="W189" s="6"/>
      <c r="X189" s="6"/>
      <c r="Y189" s="6"/>
      <c r="Z189" s="6"/>
    </row>
    <row r="190" ht="14.25" hidden="1" customHeight="1">
      <c r="A190" s="105">
        <v>155.0</v>
      </c>
      <c r="B190" s="26" t="s">
        <v>454</v>
      </c>
      <c r="C190" s="107" t="s">
        <v>35</v>
      </c>
      <c r="D190" s="108">
        <v>174.0</v>
      </c>
      <c r="E190" s="106" t="s">
        <v>464</v>
      </c>
      <c r="F190" s="9">
        <v>1.0</v>
      </c>
      <c r="G190" s="19">
        <v>1.0</v>
      </c>
      <c r="H190" s="9" t="str">
        <f t="shared" si="5"/>
        <v>No</v>
      </c>
      <c r="I190" s="9">
        <v>0.0</v>
      </c>
      <c r="J190" s="9">
        <v>0.0</v>
      </c>
      <c r="K190" s="9" t="str">
        <f t="shared" si="2"/>
        <v>No</v>
      </c>
      <c r="L190" s="9">
        <v>0.0</v>
      </c>
      <c r="M190" s="9">
        <v>0.0</v>
      </c>
      <c r="N190" s="9" t="str">
        <f t="shared" si="3"/>
        <v>No</v>
      </c>
      <c r="O190" s="9" t="s">
        <v>782</v>
      </c>
      <c r="P190" s="9" t="s">
        <v>782</v>
      </c>
      <c r="Q190" s="9" t="str">
        <f t="shared" si="4"/>
        <v>No</v>
      </c>
      <c r="R190" s="9" t="s">
        <v>524</v>
      </c>
      <c r="S190" s="69"/>
      <c r="T190" s="9">
        <v>0.0</v>
      </c>
      <c r="U190" s="6"/>
      <c r="V190" s="6"/>
      <c r="W190" s="6"/>
      <c r="X190" s="6"/>
      <c r="Y190" s="6"/>
      <c r="Z190" s="6"/>
    </row>
    <row r="191" ht="14.25" customHeight="1">
      <c r="A191" s="105">
        <v>162.0</v>
      </c>
      <c r="B191" s="106" t="s">
        <v>288</v>
      </c>
      <c r="C191" s="107" t="s">
        <v>31</v>
      </c>
      <c r="D191" s="108">
        <v>162.0</v>
      </c>
      <c r="E191" s="106" t="s">
        <v>289</v>
      </c>
      <c r="F191" s="9">
        <v>1.0</v>
      </c>
      <c r="G191" s="9">
        <v>1.0</v>
      </c>
      <c r="H191" s="9" t="str">
        <f t="shared" si="5"/>
        <v>No</v>
      </c>
      <c r="I191" s="9">
        <v>0.0</v>
      </c>
      <c r="J191" s="9">
        <v>0.0</v>
      </c>
      <c r="K191" s="9" t="str">
        <f t="shared" si="2"/>
        <v>No</v>
      </c>
      <c r="L191" s="9">
        <v>1.0</v>
      </c>
      <c r="M191" s="9">
        <v>1.0</v>
      </c>
      <c r="N191" s="9" t="str">
        <f t="shared" si="3"/>
        <v>No</v>
      </c>
      <c r="O191" s="9" t="s">
        <v>951</v>
      </c>
      <c r="P191" s="9" t="s">
        <v>951</v>
      </c>
      <c r="Q191" s="9" t="str">
        <f t="shared" si="4"/>
        <v>No</v>
      </c>
      <c r="R191" s="9" t="s">
        <v>649</v>
      </c>
      <c r="S191" s="69"/>
      <c r="T191" s="9">
        <v>0.0</v>
      </c>
      <c r="U191" s="6"/>
      <c r="V191" s="6"/>
      <c r="W191" s="6"/>
      <c r="X191" s="6"/>
      <c r="Y191" s="6"/>
      <c r="Z191" s="6"/>
    </row>
    <row r="192" ht="14.25" customHeight="1">
      <c r="A192" s="105">
        <v>162.0</v>
      </c>
      <c r="B192" s="106" t="s">
        <v>288</v>
      </c>
      <c r="C192" s="107" t="s">
        <v>31</v>
      </c>
      <c r="D192" s="108">
        <v>158.0</v>
      </c>
      <c r="E192" s="106" t="s">
        <v>290</v>
      </c>
      <c r="F192" s="9">
        <v>2.0</v>
      </c>
      <c r="G192" s="9">
        <v>2.0</v>
      </c>
      <c r="H192" s="9" t="str">
        <f t="shared" si="5"/>
        <v>No</v>
      </c>
      <c r="I192" s="9">
        <v>0.0</v>
      </c>
      <c r="J192" s="9">
        <v>0.0</v>
      </c>
      <c r="K192" s="9" t="str">
        <f t="shared" si="2"/>
        <v>No</v>
      </c>
      <c r="L192" s="9">
        <v>0.0</v>
      </c>
      <c r="M192" s="9">
        <v>0.0</v>
      </c>
      <c r="N192" s="9" t="str">
        <f t="shared" si="3"/>
        <v>No</v>
      </c>
      <c r="O192" s="9" t="s">
        <v>782</v>
      </c>
      <c r="P192" s="9" t="s">
        <v>782</v>
      </c>
      <c r="Q192" s="9" t="str">
        <f t="shared" si="4"/>
        <v>No</v>
      </c>
      <c r="R192" s="9" t="s">
        <v>524</v>
      </c>
      <c r="S192" s="69"/>
      <c r="T192" s="9">
        <v>0.0</v>
      </c>
      <c r="U192" s="6"/>
      <c r="V192" s="6"/>
      <c r="W192" s="6"/>
      <c r="X192" s="6"/>
      <c r="Y192" s="6"/>
      <c r="Z192" s="6"/>
    </row>
    <row r="193" ht="14.25" customHeight="1">
      <c r="A193" s="7">
        <v>163.0</v>
      </c>
      <c r="B193" s="106" t="s">
        <v>470</v>
      </c>
      <c r="C193" s="107" t="s">
        <v>31</v>
      </c>
      <c r="D193" s="108">
        <v>256.0</v>
      </c>
      <c r="E193" s="106" t="s">
        <v>471</v>
      </c>
      <c r="F193" s="9">
        <v>1.0</v>
      </c>
      <c r="G193" s="9">
        <v>1.0</v>
      </c>
      <c r="H193" s="9" t="str">
        <f t="shared" si="5"/>
        <v>No</v>
      </c>
      <c r="I193" s="9">
        <v>0.0</v>
      </c>
      <c r="J193" s="9">
        <v>0.0</v>
      </c>
      <c r="K193" s="9" t="str">
        <f t="shared" si="2"/>
        <v>No</v>
      </c>
      <c r="L193" s="9">
        <v>0.0</v>
      </c>
      <c r="M193" s="9">
        <v>0.0</v>
      </c>
      <c r="N193" s="9" t="str">
        <f t="shared" si="3"/>
        <v>No</v>
      </c>
      <c r="O193" s="9" t="s">
        <v>782</v>
      </c>
      <c r="P193" s="9" t="s">
        <v>782</v>
      </c>
      <c r="Q193" s="9" t="str">
        <f t="shared" si="4"/>
        <v>No</v>
      </c>
      <c r="R193" s="9" t="s">
        <v>524</v>
      </c>
      <c r="S193" s="69"/>
      <c r="T193" s="9">
        <v>0.0</v>
      </c>
      <c r="U193" s="6"/>
      <c r="V193" s="6"/>
      <c r="W193" s="6"/>
      <c r="X193" s="6"/>
      <c r="Y193" s="6"/>
      <c r="Z193" s="6"/>
    </row>
    <row r="194" ht="14.25" customHeight="1">
      <c r="A194" s="7">
        <v>163.0</v>
      </c>
      <c r="B194" s="106" t="s">
        <v>470</v>
      </c>
      <c r="C194" s="107" t="s">
        <v>31</v>
      </c>
      <c r="D194" s="108">
        <v>163.0</v>
      </c>
      <c r="E194" s="106" t="s">
        <v>472</v>
      </c>
      <c r="F194" s="9">
        <v>2.0</v>
      </c>
      <c r="G194" s="9">
        <v>2.0</v>
      </c>
      <c r="H194" s="9" t="str">
        <f t="shared" si="5"/>
        <v>No</v>
      </c>
      <c r="I194" s="9">
        <v>0.0</v>
      </c>
      <c r="J194" s="9">
        <v>0.0</v>
      </c>
      <c r="K194" s="9" t="str">
        <f t="shared" si="2"/>
        <v>No</v>
      </c>
      <c r="L194" s="9">
        <v>2.0</v>
      </c>
      <c r="M194" s="9">
        <v>2.0</v>
      </c>
      <c r="N194" s="9" t="str">
        <f t="shared" si="3"/>
        <v>No</v>
      </c>
      <c r="O194" s="9" t="s">
        <v>947</v>
      </c>
      <c r="P194" s="9" t="s">
        <v>947</v>
      </c>
      <c r="Q194" s="9" t="str">
        <f t="shared" si="4"/>
        <v>No</v>
      </c>
      <c r="R194" s="9" t="s">
        <v>649</v>
      </c>
      <c r="S194" s="69"/>
      <c r="T194" s="9">
        <v>0.0</v>
      </c>
      <c r="U194" s="6"/>
      <c r="V194" s="6"/>
      <c r="W194" s="6"/>
      <c r="X194" s="6"/>
      <c r="Y194" s="6"/>
      <c r="Z194" s="6"/>
    </row>
    <row r="195" ht="14.25" hidden="1" customHeight="1">
      <c r="A195" s="111">
        <v>165.0</v>
      </c>
      <c r="B195" s="106" t="s">
        <v>62</v>
      </c>
      <c r="C195" s="107" t="s">
        <v>40</v>
      </c>
      <c r="D195" s="108">
        <v>165.0</v>
      </c>
      <c r="E195" s="106" t="s">
        <v>63</v>
      </c>
      <c r="F195" s="9">
        <v>4.0</v>
      </c>
      <c r="G195" s="12">
        <v>4.0</v>
      </c>
      <c r="H195" s="9" t="str">
        <f t="shared" si="5"/>
        <v>No</v>
      </c>
      <c r="I195" s="9">
        <v>0.0</v>
      </c>
      <c r="J195" s="12">
        <v>0.0</v>
      </c>
      <c r="K195" s="9" t="str">
        <f t="shared" si="2"/>
        <v>No</v>
      </c>
      <c r="L195" s="9">
        <v>3.0</v>
      </c>
      <c r="M195" s="9">
        <v>2.0</v>
      </c>
      <c r="N195" s="9" t="str">
        <f t="shared" si="3"/>
        <v>Yes</v>
      </c>
      <c r="O195" s="9" t="s">
        <v>948</v>
      </c>
      <c r="P195" s="9" t="s">
        <v>948</v>
      </c>
      <c r="Q195" s="9" t="str">
        <f t="shared" si="4"/>
        <v>No</v>
      </c>
      <c r="R195" s="9" t="s">
        <v>960</v>
      </c>
      <c r="S195" s="69"/>
      <c r="T195" s="9">
        <v>0.0</v>
      </c>
      <c r="U195" s="6"/>
      <c r="V195" s="6"/>
      <c r="W195" s="6"/>
      <c r="X195" s="6"/>
      <c r="Y195" s="6"/>
      <c r="Z195" s="6"/>
    </row>
    <row r="196" ht="14.25" hidden="1" customHeight="1">
      <c r="A196" s="111">
        <v>165.0</v>
      </c>
      <c r="B196" s="106" t="s">
        <v>62</v>
      </c>
      <c r="C196" s="107" t="s">
        <v>40</v>
      </c>
      <c r="D196" s="108">
        <v>51.0</v>
      </c>
      <c r="E196" s="106" t="s">
        <v>64</v>
      </c>
      <c r="F196" s="9">
        <v>3.0</v>
      </c>
      <c r="G196" s="12">
        <v>3.0</v>
      </c>
      <c r="H196" s="9" t="str">
        <f t="shared" si="5"/>
        <v>No</v>
      </c>
      <c r="I196" s="9">
        <v>0.0</v>
      </c>
      <c r="J196" s="12">
        <v>0.0</v>
      </c>
      <c r="K196" s="9" t="str">
        <f t="shared" si="2"/>
        <v>No</v>
      </c>
      <c r="L196" s="9">
        <v>0.0</v>
      </c>
      <c r="M196" s="9">
        <v>1.0</v>
      </c>
      <c r="N196" s="9" t="str">
        <f t="shared" si="3"/>
        <v>Yes</v>
      </c>
      <c r="O196" s="9" t="s">
        <v>782</v>
      </c>
      <c r="P196" s="9" t="s">
        <v>782</v>
      </c>
      <c r="Q196" s="9" t="str">
        <f t="shared" si="4"/>
        <v>No</v>
      </c>
      <c r="R196" s="9" t="s">
        <v>524</v>
      </c>
      <c r="S196" s="69"/>
      <c r="T196" s="9">
        <v>0.0</v>
      </c>
      <c r="U196" s="6"/>
      <c r="V196" s="6"/>
      <c r="W196" s="6"/>
      <c r="X196" s="6"/>
      <c r="Y196" s="6"/>
      <c r="Z196" s="6"/>
    </row>
    <row r="197" ht="14.25" customHeight="1">
      <c r="A197" s="105">
        <v>166.0</v>
      </c>
      <c r="B197" s="106" t="s">
        <v>101</v>
      </c>
      <c r="C197" s="107" t="s">
        <v>31</v>
      </c>
      <c r="D197" s="108">
        <v>166.0</v>
      </c>
      <c r="E197" s="106" t="s">
        <v>102</v>
      </c>
      <c r="F197" s="9">
        <v>3.0</v>
      </c>
      <c r="G197" s="9">
        <v>3.0</v>
      </c>
      <c r="H197" s="9" t="str">
        <f t="shared" si="5"/>
        <v>No</v>
      </c>
      <c r="I197" s="9">
        <v>0.0</v>
      </c>
      <c r="J197" s="9">
        <v>1.0</v>
      </c>
      <c r="K197" s="9" t="str">
        <f t="shared" si="2"/>
        <v>Yes</v>
      </c>
      <c r="L197" s="9">
        <v>2.0</v>
      </c>
      <c r="M197" s="9">
        <v>2.0</v>
      </c>
      <c r="N197" s="9" t="str">
        <f t="shared" si="3"/>
        <v>No</v>
      </c>
      <c r="O197" s="6" t="s">
        <v>947</v>
      </c>
      <c r="P197" s="6" t="s">
        <v>947</v>
      </c>
      <c r="Q197" s="9" t="str">
        <f>IF(O198=P198,"No","Yes")</f>
        <v>No</v>
      </c>
      <c r="R197" s="11" t="s">
        <v>961</v>
      </c>
      <c r="S197" s="69"/>
      <c r="T197" s="9">
        <v>1.0</v>
      </c>
      <c r="U197" s="6"/>
      <c r="V197" s="6"/>
      <c r="W197" s="6"/>
      <c r="X197" s="6"/>
      <c r="Y197" s="6"/>
      <c r="Z197" s="6"/>
    </row>
    <row r="198" ht="14.25" customHeight="1">
      <c r="A198" s="7">
        <v>166.0</v>
      </c>
      <c r="B198" s="106" t="s">
        <v>101</v>
      </c>
      <c r="C198" s="107" t="s">
        <v>31</v>
      </c>
      <c r="D198" s="108">
        <v>239.0</v>
      </c>
      <c r="E198" s="106" t="s">
        <v>103</v>
      </c>
      <c r="F198" s="9">
        <v>1.0</v>
      </c>
      <c r="G198" s="9">
        <v>1.0</v>
      </c>
      <c r="H198" s="9" t="str">
        <f t="shared" si="5"/>
        <v>No</v>
      </c>
      <c r="I198" s="9">
        <v>0.0</v>
      </c>
      <c r="J198" s="9">
        <v>0.0</v>
      </c>
      <c r="K198" s="9" t="str">
        <f t="shared" si="2"/>
        <v>No</v>
      </c>
      <c r="L198" s="9">
        <v>0.0</v>
      </c>
      <c r="M198" s="9">
        <v>0.0</v>
      </c>
      <c r="N198" s="9" t="str">
        <f t="shared" si="3"/>
        <v>No</v>
      </c>
      <c r="O198" s="9" t="s">
        <v>782</v>
      </c>
      <c r="P198" s="9" t="s">
        <v>782</v>
      </c>
      <c r="Q198" s="9" t="str">
        <f>IF(#REF!=#REF!,"No","Yes")</f>
        <v>#REF!</v>
      </c>
      <c r="R198" s="11" t="s">
        <v>962</v>
      </c>
      <c r="S198" s="69"/>
      <c r="T198" s="9">
        <v>0.0</v>
      </c>
      <c r="U198" s="6"/>
      <c r="V198" s="6"/>
      <c r="W198" s="6"/>
      <c r="X198" s="6"/>
      <c r="Y198" s="6"/>
      <c r="Z198" s="6"/>
    </row>
    <row r="199" ht="14.25" customHeight="1">
      <c r="A199" s="105">
        <v>166.0</v>
      </c>
      <c r="B199" s="106" t="s">
        <v>101</v>
      </c>
      <c r="C199" s="107" t="s">
        <v>31</v>
      </c>
      <c r="D199" s="108">
        <v>142.0</v>
      </c>
      <c r="E199" s="106" t="s">
        <v>104</v>
      </c>
      <c r="F199" s="9">
        <v>3.0</v>
      </c>
      <c r="G199" s="9">
        <v>3.0</v>
      </c>
      <c r="H199" s="9" t="str">
        <f t="shared" si="5"/>
        <v>No</v>
      </c>
      <c r="I199" s="9">
        <v>0.0</v>
      </c>
      <c r="J199" s="9">
        <v>0.0</v>
      </c>
      <c r="K199" s="9" t="str">
        <f t="shared" si="2"/>
        <v>No</v>
      </c>
      <c r="L199" s="9">
        <v>0.0</v>
      </c>
      <c r="M199" s="9">
        <v>0.0</v>
      </c>
      <c r="N199" s="9" t="str">
        <f t="shared" si="3"/>
        <v>No</v>
      </c>
      <c r="O199" s="9" t="s">
        <v>782</v>
      </c>
      <c r="P199" s="9" t="s">
        <v>782</v>
      </c>
      <c r="Q199" s="9" t="str">
        <f t="shared" ref="Q199:Q221" si="6">IF(O199=P199,"No","Yes")</f>
        <v>No</v>
      </c>
      <c r="R199" s="11" t="s">
        <v>524</v>
      </c>
      <c r="S199" s="69"/>
      <c r="T199" s="9">
        <v>0.0</v>
      </c>
      <c r="U199" s="6"/>
      <c r="V199" s="6"/>
      <c r="W199" s="6"/>
      <c r="X199" s="6"/>
      <c r="Y199" s="6"/>
      <c r="Z199" s="6"/>
    </row>
    <row r="200" ht="14.25" customHeight="1">
      <c r="A200" s="7">
        <v>167.0</v>
      </c>
      <c r="B200" s="106" t="s">
        <v>333</v>
      </c>
      <c r="C200" s="107" t="s">
        <v>31</v>
      </c>
      <c r="D200" s="108">
        <v>242.0</v>
      </c>
      <c r="E200" s="106" t="s">
        <v>334</v>
      </c>
      <c r="F200" s="9">
        <v>1.0</v>
      </c>
      <c r="G200" s="9">
        <v>2.0</v>
      </c>
      <c r="H200" s="9" t="str">
        <f t="shared" si="5"/>
        <v>Yes</v>
      </c>
      <c r="I200" s="9">
        <v>0.0</v>
      </c>
      <c r="J200" s="9">
        <v>0.0</v>
      </c>
      <c r="K200" s="9" t="str">
        <f t="shared" si="2"/>
        <v>No</v>
      </c>
      <c r="L200" s="9">
        <v>0.0</v>
      </c>
      <c r="M200" s="9">
        <v>0.0</v>
      </c>
      <c r="N200" s="9" t="str">
        <f t="shared" si="3"/>
        <v>No</v>
      </c>
      <c r="O200" s="9" t="s">
        <v>782</v>
      </c>
      <c r="P200" s="9" t="s">
        <v>782</v>
      </c>
      <c r="Q200" s="9" t="str">
        <f t="shared" si="6"/>
        <v>No</v>
      </c>
      <c r="R200" s="9" t="s">
        <v>524</v>
      </c>
      <c r="S200" s="69"/>
      <c r="T200" s="9">
        <v>0.0</v>
      </c>
      <c r="U200" s="6"/>
      <c r="V200" s="6"/>
      <c r="W200" s="6"/>
      <c r="X200" s="6"/>
      <c r="Y200" s="6"/>
      <c r="Z200" s="6"/>
    </row>
    <row r="201" ht="14.25" customHeight="1">
      <c r="A201" s="7">
        <v>167.0</v>
      </c>
      <c r="B201" s="106" t="s">
        <v>333</v>
      </c>
      <c r="C201" s="107" t="s">
        <v>31</v>
      </c>
      <c r="D201" s="108">
        <v>205.0</v>
      </c>
      <c r="E201" s="106" t="s">
        <v>335</v>
      </c>
      <c r="F201" s="9">
        <v>1.0</v>
      </c>
      <c r="G201" s="9">
        <v>2.0</v>
      </c>
      <c r="H201" s="9" t="str">
        <f t="shared" si="5"/>
        <v>Yes</v>
      </c>
      <c r="I201" s="9">
        <v>0.0</v>
      </c>
      <c r="J201" s="9">
        <v>0.0</v>
      </c>
      <c r="K201" s="9" t="str">
        <f t="shared" si="2"/>
        <v>No</v>
      </c>
      <c r="L201" s="9">
        <v>0.0</v>
      </c>
      <c r="M201" s="9">
        <v>0.0</v>
      </c>
      <c r="N201" s="9" t="str">
        <f t="shared" si="3"/>
        <v>No</v>
      </c>
      <c r="O201" s="9" t="s">
        <v>782</v>
      </c>
      <c r="P201" s="9" t="s">
        <v>782</v>
      </c>
      <c r="Q201" s="9" t="str">
        <f t="shared" si="6"/>
        <v>No</v>
      </c>
      <c r="R201" s="9" t="s">
        <v>524</v>
      </c>
      <c r="S201" s="69"/>
      <c r="T201" s="9">
        <v>0.0</v>
      </c>
      <c r="U201" s="6"/>
      <c r="V201" s="6"/>
      <c r="W201" s="6"/>
      <c r="X201" s="6"/>
      <c r="Y201" s="6"/>
      <c r="Z201" s="6"/>
    </row>
    <row r="202" ht="14.25" customHeight="1">
      <c r="A202" s="7">
        <v>167.0</v>
      </c>
      <c r="B202" s="106" t="s">
        <v>333</v>
      </c>
      <c r="C202" s="107" t="s">
        <v>31</v>
      </c>
      <c r="D202" s="108">
        <v>348.0</v>
      </c>
      <c r="E202" s="106" t="s">
        <v>336</v>
      </c>
      <c r="F202" s="9">
        <v>0.0</v>
      </c>
      <c r="G202" s="9">
        <v>2.0</v>
      </c>
      <c r="H202" s="9" t="str">
        <f t="shared" si="5"/>
        <v>Yes</v>
      </c>
      <c r="I202" s="9">
        <v>0.0</v>
      </c>
      <c r="J202" s="9">
        <v>0.0</v>
      </c>
      <c r="K202" s="9" t="str">
        <f t="shared" si="2"/>
        <v>No</v>
      </c>
      <c r="L202" s="9">
        <v>0.0</v>
      </c>
      <c r="M202" s="9">
        <v>0.0</v>
      </c>
      <c r="N202" s="9" t="str">
        <f t="shared" si="3"/>
        <v>No</v>
      </c>
      <c r="O202" s="9" t="s">
        <v>782</v>
      </c>
      <c r="P202" s="9" t="s">
        <v>782</v>
      </c>
      <c r="Q202" s="9" t="str">
        <f t="shared" si="6"/>
        <v>No</v>
      </c>
      <c r="R202" s="9" t="s">
        <v>524</v>
      </c>
      <c r="S202" s="69"/>
      <c r="T202" s="9">
        <v>0.0</v>
      </c>
      <c r="U202" s="6"/>
      <c r="V202" s="6"/>
      <c r="W202" s="6"/>
      <c r="X202" s="6"/>
      <c r="Y202" s="6"/>
      <c r="Z202" s="6"/>
    </row>
    <row r="203" ht="14.25" customHeight="1">
      <c r="A203" s="7">
        <v>167.0</v>
      </c>
      <c r="B203" s="106" t="s">
        <v>333</v>
      </c>
      <c r="C203" s="107" t="s">
        <v>31</v>
      </c>
      <c r="D203" s="108">
        <v>352.0</v>
      </c>
      <c r="E203" s="106" t="s">
        <v>337</v>
      </c>
      <c r="F203" s="9">
        <v>1.0</v>
      </c>
      <c r="G203" s="9">
        <v>1.0</v>
      </c>
      <c r="H203" s="9" t="str">
        <f t="shared" si="5"/>
        <v>No</v>
      </c>
      <c r="I203" s="9">
        <v>0.0</v>
      </c>
      <c r="J203" s="9">
        <v>0.0</v>
      </c>
      <c r="K203" s="9" t="str">
        <f t="shared" si="2"/>
        <v>No</v>
      </c>
      <c r="L203" s="9">
        <v>0.0</v>
      </c>
      <c r="M203" s="9">
        <v>0.0</v>
      </c>
      <c r="N203" s="9" t="str">
        <f t="shared" si="3"/>
        <v>No</v>
      </c>
      <c r="O203" s="9" t="s">
        <v>782</v>
      </c>
      <c r="P203" s="9" t="s">
        <v>782</v>
      </c>
      <c r="Q203" s="9" t="str">
        <f t="shared" si="6"/>
        <v>No</v>
      </c>
      <c r="R203" s="9" t="s">
        <v>524</v>
      </c>
      <c r="S203" s="69"/>
      <c r="T203" s="9">
        <v>0.0</v>
      </c>
      <c r="U203" s="6"/>
      <c r="V203" s="6"/>
      <c r="W203" s="6"/>
      <c r="X203" s="6"/>
      <c r="Y203" s="6"/>
      <c r="Z203" s="6"/>
    </row>
    <row r="204" ht="14.25" customHeight="1">
      <c r="A204" s="7">
        <v>167.0</v>
      </c>
      <c r="B204" s="106" t="s">
        <v>333</v>
      </c>
      <c r="C204" s="107" t="s">
        <v>31</v>
      </c>
      <c r="D204" s="108">
        <v>167.0</v>
      </c>
      <c r="E204" s="106" t="s">
        <v>338</v>
      </c>
      <c r="F204" s="9">
        <v>1.0</v>
      </c>
      <c r="G204" s="9">
        <v>1.0</v>
      </c>
      <c r="H204" s="9" t="str">
        <f t="shared" si="5"/>
        <v>No</v>
      </c>
      <c r="I204" s="9">
        <v>0.0</v>
      </c>
      <c r="J204" s="9">
        <v>0.0</v>
      </c>
      <c r="K204" s="9" t="str">
        <f t="shared" si="2"/>
        <v>No</v>
      </c>
      <c r="L204" s="9">
        <v>2.0</v>
      </c>
      <c r="M204" s="9">
        <v>2.0</v>
      </c>
      <c r="N204" s="9" t="str">
        <f t="shared" si="3"/>
        <v>No</v>
      </c>
      <c r="O204" s="9" t="s">
        <v>951</v>
      </c>
      <c r="P204" s="9" t="s">
        <v>951</v>
      </c>
      <c r="Q204" s="9" t="str">
        <f t="shared" si="6"/>
        <v>No</v>
      </c>
      <c r="R204" s="9" t="s">
        <v>961</v>
      </c>
      <c r="S204" s="69"/>
      <c r="T204" s="9">
        <v>0.0</v>
      </c>
      <c r="U204" s="6"/>
      <c r="V204" s="6"/>
      <c r="W204" s="6"/>
      <c r="X204" s="6"/>
      <c r="Y204" s="6"/>
      <c r="Z204" s="6"/>
    </row>
    <row r="205" ht="14.25" customHeight="1">
      <c r="A205" s="7">
        <v>167.0</v>
      </c>
      <c r="B205" s="106" t="s">
        <v>333</v>
      </c>
      <c r="C205" s="107" t="s">
        <v>31</v>
      </c>
      <c r="D205" s="108">
        <v>282.0</v>
      </c>
      <c r="E205" s="106" t="s">
        <v>339</v>
      </c>
      <c r="F205" s="9">
        <v>0.0</v>
      </c>
      <c r="G205" s="9">
        <v>0.0</v>
      </c>
      <c r="H205" s="9" t="str">
        <f t="shared" si="5"/>
        <v>No</v>
      </c>
      <c r="I205" s="9">
        <v>0.0</v>
      </c>
      <c r="J205" s="9">
        <v>0.0</v>
      </c>
      <c r="K205" s="9" t="str">
        <f t="shared" si="2"/>
        <v>No</v>
      </c>
      <c r="L205" s="9">
        <v>0.0</v>
      </c>
      <c r="M205" s="9">
        <v>0.0</v>
      </c>
      <c r="N205" s="9" t="str">
        <f t="shared" si="3"/>
        <v>No</v>
      </c>
      <c r="O205" s="9" t="s">
        <v>782</v>
      </c>
      <c r="P205" s="9" t="s">
        <v>782</v>
      </c>
      <c r="Q205" s="9" t="str">
        <f t="shared" si="6"/>
        <v>No</v>
      </c>
      <c r="R205" s="9" t="s">
        <v>524</v>
      </c>
      <c r="S205" s="69"/>
      <c r="T205" s="9">
        <v>0.0</v>
      </c>
      <c r="U205" s="6"/>
      <c r="V205" s="6"/>
      <c r="W205" s="6"/>
      <c r="X205" s="6"/>
      <c r="Y205" s="6"/>
      <c r="Z205" s="6"/>
    </row>
    <row r="206" ht="14.25" customHeight="1">
      <c r="A206" s="7">
        <v>167.0</v>
      </c>
      <c r="B206" s="106" t="s">
        <v>333</v>
      </c>
      <c r="C206" s="107" t="s">
        <v>31</v>
      </c>
      <c r="D206" s="108">
        <v>369.0</v>
      </c>
      <c r="E206" s="106" t="s">
        <v>340</v>
      </c>
      <c r="F206" s="9">
        <v>2.0</v>
      </c>
      <c r="G206" s="9">
        <v>2.0</v>
      </c>
      <c r="H206" s="9" t="str">
        <f t="shared" si="5"/>
        <v>No</v>
      </c>
      <c r="I206" s="9">
        <v>0.0</v>
      </c>
      <c r="J206" s="9">
        <v>0.0</v>
      </c>
      <c r="K206" s="9" t="str">
        <f t="shared" si="2"/>
        <v>No</v>
      </c>
      <c r="L206" s="9">
        <v>0.0</v>
      </c>
      <c r="M206" s="9">
        <v>0.0</v>
      </c>
      <c r="N206" s="9" t="str">
        <f t="shared" si="3"/>
        <v>No</v>
      </c>
      <c r="O206" s="9" t="s">
        <v>782</v>
      </c>
      <c r="P206" s="9" t="s">
        <v>782</v>
      </c>
      <c r="Q206" s="9" t="str">
        <f t="shared" si="6"/>
        <v>No</v>
      </c>
      <c r="R206" s="9" t="s">
        <v>524</v>
      </c>
      <c r="S206" s="69"/>
      <c r="T206" s="9">
        <v>0.0</v>
      </c>
      <c r="U206" s="6"/>
      <c r="V206" s="6"/>
      <c r="W206" s="6"/>
      <c r="X206" s="6"/>
      <c r="Y206" s="6"/>
      <c r="Z206" s="6"/>
    </row>
    <row r="207" ht="14.25" customHeight="1">
      <c r="A207" s="7">
        <v>167.0</v>
      </c>
      <c r="B207" s="106" t="s">
        <v>333</v>
      </c>
      <c r="C207" s="107" t="s">
        <v>31</v>
      </c>
      <c r="D207" s="108">
        <v>354.0</v>
      </c>
      <c r="E207" s="106" t="s">
        <v>341</v>
      </c>
      <c r="F207" s="9">
        <v>6.0</v>
      </c>
      <c r="G207" s="9">
        <v>3.0</v>
      </c>
      <c r="H207" s="9" t="str">
        <f t="shared" si="5"/>
        <v>Yes</v>
      </c>
      <c r="I207" s="9">
        <v>0.0</v>
      </c>
      <c r="J207" s="9">
        <v>0.0</v>
      </c>
      <c r="K207" s="9" t="str">
        <f t="shared" si="2"/>
        <v>No</v>
      </c>
      <c r="L207" s="9">
        <v>0.0</v>
      </c>
      <c r="M207" s="9">
        <v>0.0</v>
      </c>
      <c r="N207" s="9" t="str">
        <f t="shared" si="3"/>
        <v>No</v>
      </c>
      <c r="O207" s="9" t="s">
        <v>782</v>
      </c>
      <c r="P207" s="9" t="s">
        <v>782</v>
      </c>
      <c r="Q207" s="9" t="str">
        <f t="shared" si="6"/>
        <v>No</v>
      </c>
      <c r="R207" s="9" t="s">
        <v>524</v>
      </c>
      <c r="S207" s="69"/>
      <c r="T207" s="9">
        <v>0.0</v>
      </c>
      <c r="U207" s="6"/>
      <c r="V207" s="6"/>
      <c r="W207" s="6"/>
      <c r="X207" s="6"/>
      <c r="Y207" s="6"/>
      <c r="Z207" s="6"/>
    </row>
    <row r="208" ht="14.25" customHeight="1">
      <c r="A208" s="7">
        <v>168.0</v>
      </c>
      <c r="B208" s="106" t="s">
        <v>238</v>
      </c>
      <c r="C208" s="107" t="s">
        <v>31</v>
      </c>
      <c r="D208" s="108">
        <v>168.0</v>
      </c>
      <c r="E208" s="106" t="s">
        <v>239</v>
      </c>
      <c r="F208" s="9">
        <v>2.0</v>
      </c>
      <c r="G208" s="9">
        <v>2.0</v>
      </c>
      <c r="H208" s="9" t="str">
        <f t="shared" si="5"/>
        <v>No</v>
      </c>
      <c r="I208" s="9">
        <v>0.0</v>
      </c>
      <c r="J208" s="9">
        <v>0.0</v>
      </c>
      <c r="K208" s="9" t="str">
        <f t="shared" si="2"/>
        <v>No</v>
      </c>
      <c r="L208" s="9">
        <v>1.0</v>
      </c>
      <c r="M208" s="9">
        <v>1.0</v>
      </c>
      <c r="N208" s="9" t="str">
        <f t="shared" si="3"/>
        <v>No</v>
      </c>
      <c r="O208" s="9" t="s">
        <v>951</v>
      </c>
      <c r="P208" s="9" t="s">
        <v>951</v>
      </c>
      <c r="Q208" s="9" t="str">
        <f t="shared" si="6"/>
        <v>No</v>
      </c>
      <c r="R208" s="9" t="s">
        <v>649</v>
      </c>
      <c r="S208" s="69"/>
      <c r="T208" s="42">
        <v>0.0</v>
      </c>
      <c r="U208" s="6"/>
      <c r="V208" s="6"/>
      <c r="W208" s="6"/>
      <c r="X208" s="6"/>
      <c r="Y208" s="6"/>
      <c r="Z208" s="6"/>
    </row>
    <row r="209" ht="14.25" customHeight="1">
      <c r="A209" s="105">
        <v>169.0</v>
      </c>
      <c r="B209" s="106" t="s">
        <v>364</v>
      </c>
      <c r="C209" s="107" t="s">
        <v>31</v>
      </c>
      <c r="D209" s="108">
        <v>171.0</v>
      </c>
      <c r="E209" s="106" t="s">
        <v>365</v>
      </c>
      <c r="F209" s="9">
        <v>1.0</v>
      </c>
      <c r="G209" s="18">
        <v>1.0</v>
      </c>
      <c r="H209" s="9" t="str">
        <f t="shared" si="5"/>
        <v>No</v>
      </c>
      <c r="I209" s="9">
        <v>0.0</v>
      </c>
      <c r="J209" s="9">
        <v>0.0</v>
      </c>
      <c r="K209" s="9" t="str">
        <f t="shared" si="2"/>
        <v>No</v>
      </c>
      <c r="L209" s="9">
        <v>0.0</v>
      </c>
      <c r="M209" s="7">
        <v>2.0</v>
      </c>
      <c r="N209" s="9" t="str">
        <f t="shared" si="3"/>
        <v>Yes</v>
      </c>
      <c r="O209" s="9" t="s">
        <v>782</v>
      </c>
      <c r="P209" s="9" t="s">
        <v>951</v>
      </c>
      <c r="Q209" s="9" t="str">
        <f t="shared" si="6"/>
        <v>Yes</v>
      </c>
      <c r="R209" s="9" t="s">
        <v>960</v>
      </c>
      <c r="S209" s="69"/>
      <c r="T209" s="40">
        <v>0.0</v>
      </c>
      <c r="U209" s="6"/>
      <c r="V209" s="6"/>
      <c r="W209" s="6"/>
      <c r="X209" s="6"/>
      <c r="Y209" s="6"/>
      <c r="Z209" s="6"/>
    </row>
    <row r="210" ht="14.25" customHeight="1">
      <c r="A210" s="105">
        <v>169.0</v>
      </c>
      <c r="B210" s="106" t="s">
        <v>364</v>
      </c>
      <c r="C210" s="107" t="s">
        <v>31</v>
      </c>
      <c r="D210" s="108">
        <v>169.0</v>
      </c>
      <c r="E210" s="106" t="s">
        <v>366</v>
      </c>
      <c r="F210" s="9">
        <v>2.0</v>
      </c>
      <c r="G210" s="18">
        <v>3.0</v>
      </c>
      <c r="H210" s="9" t="str">
        <f t="shared" si="5"/>
        <v>Yes</v>
      </c>
      <c r="I210" s="9">
        <v>0.0</v>
      </c>
      <c r="J210" s="9">
        <v>0.0</v>
      </c>
      <c r="K210" s="9" t="str">
        <f t="shared" si="2"/>
        <v>No</v>
      </c>
      <c r="L210" s="9">
        <v>2.0</v>
      </c>
      <c r="M210" s="7">
        <v>0.0</v>
      </c>
      <c r="N210" s="9" t="str">
        <f t="shared" si="3"/>
        <v>Yes</v>
      </c>
      <c r="O210" s="9" t="s">
        <v>951</v>
      </c>
      <c r="P210" s="9" t="s">
        <v>782</v>
      </c>
      <c r="Q210" s="9" t="str">
        <f t="shared" si="6"/>
        <v>Yes</v>
      </c>
      <c r="R210" s="9" t="s">
        <v>524</v>
      </c>
      <c r="S210" s="69"/>
      <c r="T210" s="9">
        <v>0.0</v>
      </c>
      <c r="U210" s="6"/>
      <c r="V210" s="6"/>
      <c r="W210" s="6"/>
      <c r="X210" s="6"/>
      <c r="Y210" s="6"/>
      <c r="Z210" s="6"/>
    </row>
    <row r="211" ht="14.25" customHeight="1">
      <c r="A211" s="7">
        <v>170.0</v>
      </c>
      <c r="B211" s="106" t="s">
        <v>397</v>
      </c>
      <c r="C211" s="107" t="s">
        <v>31</v>
      </c>
      <c r="D211" s="108">
        <v>94.0</v>
      </c>
      <c r="E211" s="106" t="s">
        <v>398</v>
      </c>
      <c r="F211" s="9">
        <v>4.0</v>
      </c>
      <c r="G211" s="9">
        <v>4.0</v>
      </c>
      <c r="H211" s="9" t="str">
        <f t="shared" si="5"/>
        <v>No</v>
      </c>
      <c r="I211" s="9">
        <v>0.0</v>
      </c>
      <c r="J211" s="9">
        <v>1.0</v>
      </c>
      <c r="K211" s="9" t="str">
        <f t="shared" si="2"/>
        <v>Yes</v>
      </c>
      <c r="L211" s="9">
        <v>0.0</v>
      </c>
      <c r="M211" s="9">
        <v>0.0</v>
      </c>
      <c r="N211" s="9" t="str">
        <f t="shared" si="3"/>
        <v>No</v>
      </c>
      <c r="O211" s="9" t="s">
        <v>782</v>
      </c>
      <c r="P211" s="9" t="s">
        <v>782</v>
      </c>
      <c r="Q211" s="9" t="str">
        <f t="shared" si="6"/>
        <v>No</v>
      </c>
      <c r="R211" s="9" t="s">
        <v>524</v>
      </c>
      <c r="S211" s="69"/>
      <c r="T211" s="9">
        <v>0.0</v>
      </c>
      <c r="U211" s="6"/>
      <c r="V211" s="6"/>
      <c r="W211" s="6"/>
      <c r="X211" s="6"/>
      <c r="Y211" s="6"/>
      <c r="Z211" s="6"/>
    </row>
    <row r="212" ht="14.25" customHeight="1">
      <c r="A212" s="7">
        <v>170.0</v>
      </c>
      <c r="B212" s="106" t="s">
        <v>397</v>
      </c>
      <c r="C212" s="107" t="s">
        <v>31</v>
      </c>
      <c r="D212" s="108">
        <v>216.0</v>
      </c>
      <c r="E212" s="106" t="s">
        <v>399</v>
      </c>
      <c r="F212" s="9">
        <v>1.0</v>
      </c>
      <c r="G212" s="9">
        <v>1.0</v>
      </c>
      <c r="H212" s="9" t="str">
        <f t="shared" si="5"/>
        <v>No</v>
      </c>
      <c r="I212" s="9">
        <v>0.0</v>
      </c>
      <c r="J212" s="9">
        <v>0.0</v>
      </c>
      <c r="K212" s="9" t="str">
        <f t="shared" si="2"/>
        <v>No</v>
      </c>
      <c r="L212" s="9">
        <v>0.0</v>
      </c>
      <c r="M212" s="9">
        <v>0.0</v>
      </c>
      <c r="N212" s="9" t="str">
        <f t="shared" si="3"/>
        <v>No</v>
      </c>
      <c r="O212" s="9" t="s">
        <v>782</v>
      </c>
      <c r="P212" s="9" t="s">
        <v>782</v>
      </c>
      <c r="Q212" s="9" t="str">
        <f t="shared" si="6"/>
        <v>No</v>
      </c>
      <c r="R212" s="9" t="s">
        <v>524</v>
      </c>
      <c r="S212" s="69" t="s">
        <v>957</v>
      </c>
      <c r="T212" s="9">
        <v>0.0</v>
      </c>
      <c r="U212" s="6"/>
      <c r="V212" s="6"/>
      <c r="W212" s="6"/>
      <c r="X212" s="6"/>
      <c r="Y212" s="6"/>
      <c r="Z212" s="6"/>
    </row>
    <row r="213" ht="14.25" customHeight="1">
      <c r="A213" s="7">
        <v>170.0</v>
      </c>
      <c r="B213" s="106" t="s">
        <v>397</v>
      </c>
      <c r="C213" s="107" t="s">
        <v>31</v>
      </c>
      <c r="D213" s="108">
        <v>170.0</v>
      </c>
      <c r="E213" s="106" t="s">
        <v>400</v>
      </c>
      <c r="F213" s="9">
        <v>2.0</v>
      </c>
      <c r="G213" s="9">
        <v>2.0</v>
      </c>
      <c r="H213" s="9" t="str">
        <f t="shared" si="5"/>
        <v>No</v>
      </c>
      <c r="I213" s="9">
        <v>0.0</v>
      </c>
      <c r="J213" s="9">
        <v>1.0</v>
      </c>
      <c r="K213" s="9" t="str">
        <f t="shared" si="2"/>
        <v>Yes</v>
      </c>
      <c r="L213" s="9">
        <v>2.0</v>
      </c>
      <c r="M213" s="9">
        <v>2.0</v>
      </c>
      <c r="N213" s="9" t="str">
        <f t="shared" si="3"/>
        <v>No</v>
      </c>
      <c r="O213" s="9" t="s">
        <v>947</v>
      </c>
      <c r="P213" s="9" t="s">
        <v>947</v>
      </c>
      <c r="Q213" s="9" t="str">
        <f t="shared" si="6"/>
        <v>No</v>
      </c>
      <c r="R213" s="9" t="s">
        <v>649</v>
      </c>
      <c r="S213" s="69"/>
      <c r="T213" s="9">
        <v>0.0</v>
      </c>
      <c r="U213" s="6"/>
      <c r="V213" s="6"/>
      <c r="W213" s="6"/>
      <c r="X213" s="6"/>
      <c r="Y213" s="6"/>
      <c r="Z213" s="6"/>
    </row>
    <row r="214" ht="14.25" customHeight="1">
      <c r="A214" s="105">
        <v>172.0</v>
      </c>
      <c r="B214" s="106" t="s">
        <v>291</v>
      </c>
      <c r="C214" s="107" t="s">
        <v>31</v>
      </c>
      <c r="D214" s="108">
        <v>238.0</v>
      </c>
      <c r="E214" s="106" t="s">
        <v>292</v>
      </c>
      <c r="F214" s="9">
        <v>1.0</v>
      </c>
      <c r="G214" s="9">
        <v>1.0</v>
      </c>
      <c r="H214" s="9" t="str">
        <f t="shared" si="5"/>
        <v>No</v>
      </c>
      <c r="I214" s="9">
        <v>0.0</v>
      </c>
      <c r="J214" s="9">
        <v>0.0</v>
      </c>
      <c r="K214" s="9" t="str">
        <f t="shared" si="2"/>
        <v>No</v>
      </c>
      <c r="L214" s="9">
        <v>0.0</v>
      </c>
      <c r="M214" s="9">
        <v>0.0</v>
      </c>
      <c r="N214" s="9" t="str">
        <f t="shared" si="3"/>
        <v>No</v>
      </c>
      <c r="O214" s="9" t="s">
        <v>782</v>
      </c>
      <c r="P214" s="9" t="s">
        <v>782</v>
      </c>
      <c r="Q214" s="9" t="str">
        <f t="shared" si="6"/>
        <v>No</v>
      </c>
      <c r="R214" s="9" t="s">
        <v>524</v>
      </c>
      <c r="S214" s="69" t="s">
        <v>963</v>
      </c>
      <c r="T214" s="9">
        <v>0.0</v>
      </c>
      <c r="U214" s="6"/>
      <c r="V214" s="6"/>
      <c r="W214" s="6"/>
      <c r="X214" s="6"/>
      <c r="Y214" s="6"/>
      <c r="Z214" s="6"/>
    </row>
    <row r="215" ht="14.25" customHeight="1">
      <c r="A215" s="105">
        <v>172.0</v>
      </c>
      <c r="B215" s="106" t="s">
        <v>291</v>
      </c>
      <c r="C215" s="107" t="s">
        <v>31</v>
      </c>
      <c r="D215" s="108">
        <v>68.0</v>
      </c>
      <c r="E215" s="106" t="s">
        <v>293</v>
      </c>
      <c r="F215" s="9">
        <v>4.0</v>
      </c>
      <c r="G215" s="9">
        <v>4.0</v>
      </c>
      <c r="H215" s="9" t="str">
        <f t="shared" si="5"/>
        <v>No</v>
      </c>
      <c r="I215" s="9">
        <v>0.0</v>
      </c>
      <c r="J215" s="9">
        <v>0.0</v>
      </c>
      <c r="K215" s="9" t="str">
        <f t="shared" si="2"/>
        <v>No</v>
      </c>
      <c r="L215" s="9">
        <v>2.0</v>
      </c>
      <c r="M215" s="9">
        <v>2.0</v>
      </c>
      <c r="N215" s="9" t="str">
        <f t="shared" si="3"/>
        <v>No</v>
      </c>
      <c r="O215" s="9" t="s">
        <v>947</v>
      </c>
      <c r="P215" s="9" t="s">
        <v>947</v>
      </c>
      <c r="Q215" s="9" t="str">
        <f t="shared" si="6"/>
        <v>No</v>
      </c>
      <c r="R215" s="9" t="s">
        <v>649</v>
      </c>
      <c r="S215" s="69"/>
      <c r="T215" s="9">
        <v>0.0</v>
      </c>
      <c r="U215" s="6"/>
      <c r="V215" s="6"/>
      <c r="W215" s="6"/>
      <c r="X215" s="6"/>
      <c r="Y215" s="6"/>
      <c r="Z215" s="6"/>
    </row>
    <row r="216" ht="14.25" customHeight="1">
      <c r="A216" s="105">
        <v>172.0</v>
      </c>
      <c r="B216" s="106" t="s">
        <v>291</v>
      </c>
      <c r="C216" s="107" t="s">
        <v>31</v>
      </c>
      <c r="D216" s="108">
        <v>172.0</v>
      </c>
      <c r="E216" s="106" t="s">
        <v>294</v>
      </c>
      <c r="F216" s="9">
        <v>2.0</v>
      </c>
      <c r="G216" s="9">
        <v>2.0</v>
      </c>
      <c r="H216" s="9" t="str">
        <f t="shared" si="5"/>
        <v>No</v>
      </c>
      <c r="I216" s="9">
        <v>0.0</v>
      </c>
      <c r="J216" s="9">
        <v>0.0</v>
      </c>
      <c r="K216" s="9" t="str">
        <f t="shared" si="2"/>
        <v>No</v>
      </c>
      <c r="L216" s="9">
        <v>1.0</v>
      </c>
      <c r="M216" s="9">
        <v>1.0</v>
      </c>
      <c r="N216" s="9" t="str">
        <f t="shared" si="3"/>
        <v>No</v>
      </c>
      <c r="O216" s="9" t="s">
        <v>947</v>
      </c>
      <c r="P216" s="9" t="s">
        <v>947</v>
      </c>
      <c r="Q216" s="9" t="str">
        <f t="shared" si="6"/>
        <v>No</v>
      </c>
      <c r="R216" s="9" t="s">
        <v>649</v>
      </c>
      <c r="S216" s="69"/>
      <c r="T216" s="9">
        <v>0.0</v>
      </c>
      <c r="U216" s="6"/>
      <c r="V216" s="6"/>
      <c r="W216" s="6"/>
      <c r="X216" s="6"/>
      <c r="Y216" s="6"/>
      <c r="Z216" s="6"/>
    </row>
    <row r="217" ht="14.25" hidden="1" customHeight="1">
      <c r="A217" s="105">
        <v>180.0</v>
      </c>
      <c r="B217" s="106" t="s">
        <v>24</v>
      </c>
      <c r="C217" s="107" t="s">
        <v>25</v>
      </c>
      <c r="D217" s="108">
        <v>180.0</v>
      </c>
      <c r="E217" s="106" t="s">
        <v>24</v>
      </c>
      <c r="F217" s="9">
        <v>1.0</v>
      </c>
      <c r="G217" s="9">
        <v>1.0</v>
      </c>
      <c r="H217" s="9" t="str">
        <f t="shared" si="5"/>
        <v>No</v>
      </c>
      <c r="I217" s="9">
        <v>0.0</v>
      </c>
      <c r="J217" s="9">
        <v>0.0</v>
      </c>
      <c r="K217" s="9" t="str">
        <f t="shared" si="2"/>
        <v>No</v>
      </c>
      <c r="L217" s="9">
        <v>2.0</v>
      </c>
      <c r="M217" s="9">
        <v>0.0</v>
      </c>
      <c r="N217" s="9" t="str">
        <f t="shared" si="3"/>
        <v>Yes</v>
      </c>
      <c r="O217" s="9" t="s">
        <v>947</v>
      </c>
      <c r="P217" s="9" t="s">
        <v>782</v>
      </c>
      <c r="Q217" s="9" t="str">
        <f t="shared" si="6"/>
        <v>Yes</v>
      </c>
      <c r="R217" s="9" t="s">
        <v>524</v>
      </c>
      <c r="S217" s="69"/>
      <c r="T217" s="42">
        <v>0.0</v>
      </c>
      <c r="U217" s="6"/>
      <c r="V217" s="6"/>
      <c r="W217" s="6"/>
      <c r="X217" s="6"/>
      <c r="Y217" s="6"/>
      <c r="Z217" s="6"/>
    </row>
    <row r="218" ht="14.25" hidden="1" customHeight="1">
      <c r="A218" s="105">
        <v>180.0</v>
      </c>
      <c r="B218" s="106" t="s">
        <v>24</v>
      </c>
      <c r="C218" s="107" t="s">
        <v>25</v>
      </c>
      <c r="D218" s="108">
        <v>208.0</v>
      </c>
      <c r="E218" s="106" t="s">
        <v>26</v>
      </c>
      <c r="F218" s="9">
        <v>1.0</v>
      </c>
      <c r="G218" s="9">
        <v>1.0</v>
      </c>
      <c r="H218" s="9" t="str">
        <f t="shared" si="5"/>
        <v>No</v>
      </c>
      <c r="I218" s="9">
        <v>0.0</v>
      </c>
      <c r="J218" s="9">
        <v>0.0</v>
      </c>
      <c r="K218" s="9" t="str">
        <f t="shared" si="2"/>
        <v>No</v>
      </c>
      <c r="L218" s="9">
        <v>0.0</v>
      </c>
      <c r="M218" s="9">
        <v>0.0</v>
      </c>
      <c r="N218" s="9" t="str">
        <f t="shared" si="3"/>
        <v>No</v>
      </c>
      <c r="O218" s="9" t="s">
        <v>947</v>
      </c>
      <c r="P218" s="9" t="s">
        <v>782</v>
      </c>
      <c r="Q218" s="9" t="str">
        <f t="shared" si="6"/>
        <v>Yes</v>
      </c>
      <c r="R218" s="9" t="s">
        <v>524</v>
      </c>
      <c r="S218" s="69"/>
      <c r="T218" s="9">
        <v>0.0</v>
      </c>
      <c r="U218" s="6"/>
      <c r="V218" s="6"/>
      <c r="W218" s="6"/>
      <c r="X218" s="6"/>
      <c r="Y218" s="6"/>
      <c r="Z218" s="6"/>
    </row>
    <row r="219" ht="14.25" hidden="1" customHeight="1">
      <c r="A219" s="105">
        <v>180.0</v>
      </c>
      <c r="B219" s="106" t="s">
        <v>24</v>
      </c>
      <c r="C219" s="107" t="s">
        <v>25</v>
      </c>
      <c r="D219" s="108">
        <v>287.0</v>
      </c>
      <c r="E219" s="106" t="s">
        <v>27</v>
      </c>
      <c r="F219" s="9">
        <v>1.0</v>
      </c>
      <c r="G219" s="9">
        <v>2.0</v>
      </c>
      <c r="H219" s="9" t="str">
        <f t="shared" si="5"/>
        <v>Yes</v>
      </c>
      <c r="I219" s="9">
        <v>0.0</v>
      </c>
      <c r="J219" s="9">
        <v>0.0</v>
      </c>
      <c r="K219" s="9" t="str">
        <f t="shared" si="2"/>
        <v>No</v>
      </c>
      <c r="L219" s="9">
        <v>0.0</v>
      </c>
      <c r="M219" s="9">
        <v>2.0</v>
      </c>
      <c r="N219" s="9" t="str">
        <f t="shared" si="3"/>
        <v>Yes</v>
      </c>
      <c r="O219" s="9" t="s">
        <v>782</v>
      </c>
      <c r="P219" s="9" t="s">
        <v>947</v>
      </c>
      <c r="Q219" s="9" t="str">
        <f t="shared" si="6"/>
        <v>Yes</v>
      </c>
      <c r="R219" s="9" t="s">
        <v>649</v>
      </c>
      <c r="S219" s="69"/>
      <c r="T219" s="9">
        <v>0.0</v>
      </c>
      <c r="U219" s="6"/>
      <c r="V219" s="6"/>
      <c r="W219" s="6"/>
      <c r="X219" s="6"/>
      <c r="Y219" s="6"/>
      <c r="Z219" s="6"/>
    </row>
    <row r="220" ht="14.25" customHeight="1">
      <c r="A220" s="105">
        <v>182.0</v>
      </c>
      <c r="B220" s="106" t="s">
        <v>467</v>
      </c>
      <c r="C220" s="107" t="s">
        <v>31</v>
      </c>
      <c r="D220" s="108">
        <v>146.0</v>
      </c>
      <c r="E220" s="106" t="s">
        <v>468</v>
      </c>
      <c r="F220" s="9">
        <v>1.0</v>
      </c>
      <c r="G220" s="9">
        <v>1.0</v>
      </c>
      <c r="H220" s="9" t="str">
        <f t="shared" si="5"/>
        <v>No</v>
      </c>
      <c r="I220" s="9">
        <v>0.0</v>
      </c>
      <c r="J220" s="9">
        <v>0.0</v>
      </c>
      <c r="K220" s="9" t="str">
        <f t="shared" si="2"/>
        <v>No</v>
      </c>
      <c r="L220" s="9">
        <v>0.0</v>
      </c>
      <c r="M220" s="7">
        <v>0.0</v>
      </c>
      <c r="N220" s="9" t="str">
        <f t="shared" si="3"/>
        <v>No</v>
      </c>
      <c r="O220" s="9" t="s">
        <v>782</v>
      </c>
      <c r="P220" s="9" t="s">
        <v>782</v>
      </c>
      <c r="Q220" s="9" t="str">
        <f t="shared" si="6"/>
        <v>No</v>
      </c>
      <c r="R220" s="9" t="s">
        <v>524</v>
      </c>
      <c r="S220" s="69"/>
      <c r="T220" s="9">
        <v>0.0</v>
      </c>
      <c r="U220" s="6"/>
      <c r="V220" s="6"/>
      <c r="W220" s="6"/>
      <c r="X220" s="6"/>
      <c r="Y220" s="6"/>
      <c r="Z220" s="6"/>
    </row>
    <row r="221" ht="14.25" customHeight="1">
      <c r="A221" s="105">
        <v>182.0</v>
      </c>
      <c r="B221" s="106" t="s">
        <v>467</v>
      </c>
      <c r="C221" s="107" t="s">
        <v>31</v>
      </c>
      <c r="D221" s="108">
        <v>182.0</v>
      </c>
      <c r="E221" s="106" t="s">
        <v>469</v>
      </c>
      <c r="F221" s="9">
        <v>2.0</v>
      </c>
      <c r="G221" s="9">
        <v>2.0</v>
      </c>
      <c r="H221" s="9" t="str">
        <f t="shared" si="5"/>
        <v>No</v>
      </c>
      <c r="I221" s="9">
        <v>0.0</v>
      </c>
      <c r="J221" s="9">
        <v>0.0</v>
      </c>
      <c r="K221" s="9" t="str">
        <f t="shared" si="2"/>
        <v>No</v>
      </c>
      <c r="L221" s="9">
        <v>0.0</v>
      </c>
      <c r="M221" s="7">
        <v>0.0</v>
      </c>
      <c r="N221" s="9" t="str">
        <f t="shared" si="3"/>
        <v>No</v>
      </c>
      <c r="O221" s="9" t="s">
        <v>782</v>
      </c>
      <c r="P221" s="9" t="s">
        <v>952</v>
      </c>
      <c r="Q221" s="9" t="str">
        <f t="shared" si="6"/>
        <v>Yes</v>
      </c>
      <c r="R221" s="9" t="s">
        <v>954</v>
      </c>
      <c r="S221" s="69" t="s">
        <v>964</v>
      </c>
      <c r="T221" s="9">
        <v>0.0</v>
      </c>
      <c r="U221" s="6"/>
      <c r="V221" s="6"/>
      <c r="W221" s="6"/>
      <c r="X221" s="6"/>
      <c r="Y221" s="6"/>
      <c r="Z221" s="6"/>
    </row>
    <row r="222" ht="14.25" hidden="1" customHeight="1">
      <c r="A222" s="105">
        <v>186.0</v>
      </c>
      <c r="B222" s="106" t="s">
        <v>240</v>
      </c>
      <c r="C222" s="107" t="s">
        <v>40</v>
      </c>
      <c r="D222" s="108">
        <v>54.0</v>
      </c>
      <c r="E222" s="106" t="s">
        <v>241</v>
      </c>
      <c r="F222" s="9">
        <v>3.0</v>
      </c>
      <c r="G222" s="9">
        <v>3.0</v>
      </c>
      <c r="H222" s="9" t="str">
        <f t="shared" si="5"/>
        <v>No</v>
      </c>
      <c r="I222" s="9">
        <v>0.0</v>
      </c>
      <c r="J222" s="9">
        <v>0.0</v>
      </c>
      <c r="K222" s="9" t="str">
        <f t="shared" si="2"/>
        <v>No</v>
      </c>
      <c r="L222" s="9">
        <v>1.0</v>
      </c>
      <c r="M222" s="9">
        <v>0.0</v>
      </c>
      <c r="N222" s="9" t="str">
        <f t="shared" si="3"/>
        <v>Yes</v>
      </c>
      <c r="O222" s="6" t="s">
        <v>782</v>
      </c>
      <c r="P222" s="9" t="s">
        <v>782</v>
      </c>
      <c r="Q222" s="9" t="str">
        <f>IF(O223=P222,"No","Yes")</f>
        <v>Yes</v>
      </c>
      <c r="R222" s="9" t="s">
        <v>524</v>
      </c>
      <c r="S222" s="69" t="s">
        <v>965</v>
      </c>
      <c r="T222" s="9">
        <v>0.0</v>
      </c>
      <c r="U222" s="6"/>
      <c r="V222" s="6"/>
      <c r="W222" s="6"/>
      <c r="X222" s="6"/>
      <c r="Y222" s="6"/>
      <c r="Z222" s="6"/>
    </row>
    <row r="223" ht="14.25" hidden="1" customHeight="1">
      <c r="A223" s="105">
        <v>186.0</v>
      </c>
      <c r="B223" s="106" t="s">
        <v>240</v>
      </c>
      <c r="C223" s="107" t="s">
        <v>40</v>
      </c>
      <c r="D223" s="108">
        <v>186.0</v>
      </c>
      <c r="E223" s="106" t="s">
        <v>242</v>
      </c>
      <c r="F223" s="9">
        <v>2.0</v>
      </c>
      <c r="G223" s="9">
        <v>2.0</v>
      </c>
      <c r="H223" s="9" t="str">
        <f t="shared" si="5"/>
        <v>No</v>
      </c>
      <c r="I223" s="9">
        <v>0.0</v>
      </c>
      <c r="J223" s="9">
        <v>0.0</v>
      </c>
      <c r="K223" s="9" t="str">
        <f t="shared" si="2"/>
        <v>No</v>
      </c>
      <c r="L223" s="9">
        <v>1.0</v>
      </c>
      <c r="M223" s="9">
        <v>2.0</v>
      </c>
      <c r="N223" s="9" t="str">
        <f t="shared" si="3"/>
        <v>Yes</v>
      </c>
      <c r="O223" s="9" t="s">
        <v>948</v>
      </c>
      <c r="P223" s="9" t="s">
        <v>948</v>
      </c>
      <c r="Q223" s="9" t="str">
        <f t="shared" ref="Q223:Q301" si="7">IF(O223=P223,"No","Yes")</f>
        <v>No</v>
      </c>
      <c r="R223" s="9" t="s">
        <v>649</v>
      </c>
      <c r="S223" s="69"/>
      <c r="T223" s="9">
        <v>0.0</v>
      </c>
      <c r="U223" s="6"/>
      <c r="V223" s="6"/>
      <c r="W223" s="6"/>
      <c r="X223" s="6"/>
      <c r="Y223" s="6"/>
      <c r="Z223" s="6"/>
    </row>
    <row r="224" ht="14.25" hidden="1" customHeight="1">
      <c r="A224" s="105">
        <v>186.0</v>
      </c>
      <c r="B224" s="106" t="s">
        <v>240</v>
      </c>
      <c r="C224" s="107" t="s">
        <v>40</v>
      </c>
      <c r="D224" s="108">
        <v>201.0</v>
      </c>
      <c r="E224" s="106" t="s">
        <v>243</v>
      </c>
      <c r="F224" s="9">
        <v>1.0</v>
      </c>
      <c r="G224" s="9">
        <v>1.0</v>
      </c>
      <c r="H224" s="9" t="str">
        <f t="shared" si="5"/>
        <v>No</v>
      </c>
      <c r="I224" s="9">
        <v>0.0</v>
      </c>
      <c r="J224" s="9">
        <v>0.0</v>
      </c>
      <c r="K224" s="9" t="str">
        <f t="shared" si="2"/>
        <v>No</v>
      </c>
      <c r="L224" s="9">
        <v>0.0</v>
      </c>
      <c r="M224" s="9">
        <v>0.0</v>
      </c>
      <c r="N224" s="9" t="str">
        <f t="shared" si="3"/>
        <v>No</v>
      </c>
      <c r="O224" s="9" t="s">
        <v>782</v>
      </c>
      <c r="P224" s="9" t="s">
        <v>782</v>
      </c>
      <c r="Q224" s="9" t="str">
        <f t="shared" si="7"/>
        <v>No</v>
      </c>
      <c r="R224" s="9" t="s">
        <v>524</v>
      </c>
      <c r="S224" s="69"/>
      <c r="T224" s="9">
        <v>0.0</v>
      </c>
      <c r="U224" s="6"/>
      <c r="V224" s="6"/>
      <c r="W224" s="6"/>
      <c r="X224" s="6"/>
      <c r="Y224" s="6"/>
      <c r="Z224" s="6"/>
    </row>
    <row r="225" ht="14.25" hidden="1" customHeight="1">
      <c r="A225" s="105">
        <v>186.0</v>
      </c>
      <c r="B225" s="106" t="s">
        <v>240</v>
      </c>
      <c r="C225" s="107" t="s">
        <v>40</v>
      </c>
      <c r="D225" s="108">
        <v>143.0</v>
      </c>
      <c r="E225" s="106" t="s">
        <v>244</v>
      </c>
      <c r="F225" s="9">
        <v>0.0</v>
      </c>
      <c r="G225" s="9">
        <v>0.0</v>
      </c>
      <c r="H225" s="9" t="str">
        <f t="shared" si="5"/>
        <v>No</v>
      </c>
      <c r="I225" s="9">
        <v>0.0</v>
      </c>
      <c r="J225" s="9">
        <v>0.0</v>
      </c>
      <c r="K225" s="9" t="str">
        <f t="shared" si="2"/>
        <v>No</v>
      </c>
      <c r="L225" s="9">
        <v>0.0</v>
      </c>
      <c r="M225" s="9">
        <v>0.0</v>
      </c>
      <c r="N225" s="9" t="str">
        <f t="shared" si="3"/>
        <v>No</v>
      </c>
      <c r="O225" s="9" t="s">
        <v>782</v>
      </c>
      <c r="P225" s="9" t="s">
        <v>782</v>
      </c>
      <c r="Q225" s="9" t="str">
        <f t="shared" si="7"/>
        <v>No</v>
      </c>
      <c r="R225" s="9" t="s">
        <v>524</v>
      </c>
      <c r="S225" s="69"/>
      <c r="T225" s="9">
        <v>0.0</v>
      </c>
      <c r="U225" s="6"/>
      <c r="V225" s="6"/>
      <c r="W225" s="6"/>
      <c r="X225" s="6"/>
      <c r="Y225" s="6"/>
      <c r="Z225" s="6"/>
    </row>
    <row r="226" ht="14.25" customHeight="1">
      <c r="A226" s="101">
        <v>194.0</v>
      </c>
      <c r="B226" s="102" t="s">
        <v>310</v>
      </c>
      <c r="C226" s="103" t="s">
        <v>31</v>
      </c>
      <c r="D226" s="104">
        <v>194.0</v>
      </c>
      <c r="E226" s="102" t="s">
        <v>311</v>
      </c>
      <c r="F226" s="15">
        <v>2.0</v>
      </c>
      <c r="G226" s="15">
        <v>2.0</v>
      </c>
      <c r="H226" s="15" t="str">
        <f t="shared" si="5"/>
        <v>No</v>
      </c>
      <c r="I226" s="15">
        <v>0.0</v>
      </c>
      <c r="J226" s="15">
        <v>0.0</v>
      </c>
      <c r="K226" s="15" t="str">
        <f t="shared" si="2"/>
        <v>No</v>
      </c>
      <c r="L226" s="15">
        <v>0.0</v>
      </c>
      <c r="M226" s="15">
        <v>1.0</v>
      </c>
      <c r="N226" s="15" t="str">
        <f t="shared" si="3"/>
        <v>Yes</v>
      </c>
      <c r="O226" s="15" t="s">
        <v>947</v>
      </c>
      <c r="P226" s="15" t="s">
        <v>947</v>
      </c>
      <c r="Q226" s="15" t="str">
        <f t="shared" si="7"/>
        <v>No</v>
      </c>
      <c r="R226" s="15" t="s">
        <v>649</v>
      </c>
      <c r="S226" s="75"/>
      <c r="T226" s="15">
        <v>0.0</v>
      </c>
      <c r="U226" s="6"/>
      <c r="V226" s="6"/>
      <c r="W226" s="6"/>
      <c r="X226" s="6"/>
      <c r="Y226" s="6"/>
      <c r="Z226" s="6"/>
    </row>
    <row r="227" ht="14.25" customHeight="1">
      <c r="A227" s="112">
        <v>194.0</v>
      </c>
      <c r="B227" s="106" t="s">
        <v>310</v>
      </c>
      <c r="C227" s="107" t="s">
        <v>31</v>
      </c>
      <c r="D227" s="108">
        <v>315.0</v>
      </c>
      <c r="E227" s="106" t="s">
        <v>312</v>
      </c>
      <c r="F227" s="9">
        <v>3.0</v>
      </c>
      <c r="G227" s="9">
        <v>3.0</v>
      </c>
      <c r="H227" s="9" t="str">
        <f t="shared" si="5"/>
        <v>No</v>
      </c>
      <c r="I227" s="9">
        <v>0.0</v>
      </c>
      <c r="J227" s="9">
        <v>0.0</v>
      </c>
      <c r="K227" s="9" t="str">
        <f t="shared" si="2"/>
        <v>No</v>
      </c>
      <c r="L227" s="9">
        <v>1.0</v>
      </c>
      <c r="M227" s="9">
        <v>0.0</v>
      </c>
      <c r="N227" s="9" t="str">
        <f t="shared" si="3"/>
        <v>Yes</v>
      </c>
      <c r="O227" s="9" t="s">
        <v>782</v>
      </c>
      <c r="P227" s="9" t="s">
        <v>782</v>
      </c>
      <c r="Q227" s="9" t="str">
        <f t="shared" si="7"/>
        <v>No</v>
      </c>
      <c r="R227" s="9" t="s">
        <v>524</v>
      </c>
      <c r="S227" s="119"/>
      <c r="T227" s="9">
        <v>0.0</v>
      </c>
      <c r="U227" s="6"/>
      <c r="V227" s="6"/>
      <c r="W227" s="6"/>
      <c r="X227" s="6"/>
      <c r="Y227" s="6"/>
      <c r="Z227" s="6"/>
    </row>
    <row r="228" ht="14.25" hidden="1" customHeight="1">
      <c r="A228" s="111">
        <v>197.0</v>
      </c>
      <c r="B228" s="106" t="s">
        <v>151</v>
      </c>
      <c r="C228" s="107" t="s">
        <v>25</v>
      </c>
      <c r="D228" s="108">
        <v>202.0</v>
      </c>
      <c r="E228" s="106" t="s">
        <v>152</v>
      </c>
      <c r="F228" s="9">
        <v>1.0</v>
      </c>
      <c r="G228" s="19">
        <v>1.0</v>
      </c>
      <c r="H228" s="9" t="str">
        <f t="shared" si="5"/>
        <v>No</v>
      </c>
      <c r="I228" s="9">
        <v>0.0</v>
      </c>
      <c r="J228" s="12">
        <v>0.0</v>
      </c>
      <c r="K228" s="9" t="str">
        <f t="shared" si="2"/>
        <v>No</v>
      </c>
      <c r="L228" s="9">
        <v>0.0</v>
      </c>
      <c r="M228" s="9">
        <v>0.0</v>
      </c>
      <c r="N228" s="9" t="str">
        <f t="shared" si="3"/>
        <v>No</v>
      </c>
      <c r="O228" s="9" t="s">
        <v>782</v>
      </c>
      <c r="P228" s="9" t="s">
        <v>782</v>
      </c>
      <c r="Q228" s="9" t="str">
        <f t="shared" si="7"/>
        <v>No</v>
      </c>
      <c r="R228" s="9" t="s">
        <v>524</v>
      </c>
      <c r="S228" s="69"/>
      <c r="T228" s="9">
        <v>0.0</v>
      </c>
      <c r="U228" s="6"/>
      <c r="V228" s="6"/>
      <c r="W228" s="6"/>
      <c r="X228" s="6"/>
      <c r="Y228" s="6"/>
      <c r="Z228" s="6"/>
    </row>
    <row r="229" ht="14.25" hidden="1" customHeight="1">
      <c r="A229" s="111">
        <v>197.0</v>
      </c>
      <c r="B229" s="106" t="s">
        <v>151</v>
      </c>
      <c r="C229" s="107" t="s">
        <v>25</v>
      </c>
      <c r="D229" s="108">
        <v>197.0</v>
      </c>
      <c r="E229" s="106" t="s">
        <v>153</v>
      </c>
      <c r="F229" s="9">
        <v>1.0</v>
      </c>
      <c r="G229" s="19">
        <v>1.0</v>
      </c>
      <c r="H229" s="9" t="str">
        <f t="shared" si="5"/>
        <v>No</v>
      </c>
      <c r="I229" s="9">
        <v>0.0</v>
      </c>
      <c r="J229" s="12">
        <v>0.0</v>
      </c>
      <c r="K229" s="9" t="str">
        <f t="shared" si="2"/>
        <v>No</v>
      </c>
      <c r="L229" s="9">
        <v>2.0</v>
      </c>
      <c r="M229" s="9">
        <v>2.0</v>
      </c>
      <c r="N229" s="9" t="str">
        <f t="shared" si="3"/>
        <v>No</v>
      </c>
      <c r="O229" s="9" t="s">
        <v>947</v>
      </c>
      <c r="P229" s="9" t="s">
        <v>947</v>
      </c>
      <c r="Q229" s="9" t="str">
        <f t="shared" si="7"/>
        <v>No</v>
      </c>
      <c r="R229" s="9" t="s">
        <v>649</v>
      </c>
      <c r="S229" s="69"/>
      <c r="T229" s="9">
        <v>0.0</v>
      </c>
      <c r="U229" s="6"/>
      <c r="V229" s="6"/>
      <c r="W229" s="6"/>
      <c r="X229" s="6"/>
      <c r="Y229" s="6"/>
      <c r="Z229" s="6"/>
    </row>
    <row r="230" ht="14.25" customHeight="1">
      <c r="A230" s="105">
        <v>221.0</v>
      </c>
      <c r="B230" s="106" t="s">
        <v>390</v>
      </c>
      <c r="C230" s="107" t="s">
        <v>31</v>
      </c>
      <c r="D230" s="108">
        <v>221.0</v>
      </c>
      <c r="E230" s="106" t="s">
        <v>391</v>
      </c>
      <c r="F230" s="9">
        <v>2.0</v>
      </c>
      <c r="G230" s="9">
        <v>5.0</v>
      </c>
      <c r="H230" s="9" t="str">
        <f t="shared" si="5"/>
        <v>Yes</v>
      </c>
      <c r="I230" s="9">
        <v>0.0</v>
      </c>
      <c r="J230" s="9">
        <v>0.0</v>
      </c>
      <c r="K230" s="9" t="str">
        <f t="shared" si="2"/>
        <v>No</v>
      </c>
      <c r="L230" s="9">
        <v>1.0</v>
      </c>
      <c r="M230" s="9">
        <v>1.0</v>
      </c>
      <c r="N230" s="9" t="str">
        <f t="shared" si="3"/>
        <v>No</v>
      </c>
      <c r="O230" s="9" t="s">
        <v>947</v>
      </c>
      <c r="P230" s="9" t="s">
        <v>947</v>
      </c>
      <c r="Q230" s="9" t="str">
        <f t="shared" si="7"/>
        <v>No</v>
      </c>
      <c r="R230" s="9" t="s">
        <v>649</v>
      </c>
      <c r="S230" s="69"/>
      <c r="T230" s="9">
        <v>0.0</v>
      </c>
      <c r="U230" s="6"/>
      <c r="V230" s="6"/>
      <c r="W230" s="6"/>
      <c r="X230" s="6"/>
      <c r="Y230" s="6"/>
      <c r="Z230" s="6"/>
    </row>
    <row r="231" ht="14.25" customHeight="1">
      <c r="A231" s="105">
        <v>221.0</v>
      </c>
      <c r="B231" s="106" t="s">
        <v>390</v>
      </c>
      <c r="C231" s="107" t="s">
        <v>31</v>
      </c>
      <c r="D231" s="108">
        <v>333.0</v>
      </c>
      <c r="E231" s="106" t="s">
        <v>392</v>
      </c>
      <c r="F231" s="9">
        <v>1.0</v>
      </c>
      <c r="G231" s="9">
        <v>1.0</v>
      </c>
      <c r="H231" s="9" t="str">
        <f t="shared" si="5"/>
        <v>No</v>
      </c>
      <c r="I231" s="9">
        <v>0.0</v>
      </c>
      <c r="J231" s="9">
        <v>0.0</v>
      </c>
      <c r="K231" s="9" t="str">
        <f t="shared" si="2"/>
        <v>No</v>
      </c>
      <c r="L231" s="9">
        <v>0.0</v>
      </c>
      <c r="M231" s="9">
        <v>0.0</v>
      </c>
      <c r="N231" s="9" t="str">
        <f t="shared" si="3"/>
        <v>No</v>
      </c>
      <c r="O231" s="9" t="s">
        <v>782</v>
      </c>
      <c r="P231" s="9" t="s">
        <v>782</v>
      </c>
      <c r="Q231" s="9" t="str">
        <f t="shared" si="7"/>
        <v>No</v>
      </c>
      <c r="R231" s="9" t="s">
        <v>524</v>
      </c>
      <c r="S231" s="69"/>
      <c r="T231" s="9">
        <v>0.0</v>
      </c>
      <c r="U231" s="6"/>
      <c r="V231" s="6"/>
      <c r="W231" s="6"/>
      <c r="X231" s="6"/>
      <c r="Y231" s="6"/>
      <c r="Z231" s="6"/>
    </row>
    <row r="232" ht="14.25" customHeight="1">
      <c r="A232" s="105">
        <v>234.0</v>
      </c>
      <c r="B232" s="106" t="s">
        <v>404</v>
      </c>
      <c r="C232" s="107" t="s">
        <v>31</v>
      </c>
      <c r="D232" s="108">
        <v>234.0</v>
      </c>
      <c r="E232" s="106" t="s">
        <v>405</v>
      </c>
      <c r="F232" s="9">
        <v>2.0</v>
      </c>
      <c r="G232" s="9">
        <v>2.0</v>
      </c>
      <c r="H232" s="9" t="str">
        <f t="shared" si="5"/>
        <v>No</v>
      </c>
      <c r="I232" s="9">
        <v>0.0</v>
      </c>
      <c r="J232" s="9">
        <v>1.0</v>
      </c>
      <c r="K232" s="9" t="str">
        <f t="shared" si="2"/>
        <v>Yes</v>
      </c>
      <c r="L232" s="9">
        <v>1.0</v>
      </c>
      <c r="M232" s="9">
        <v>1.0</v>
      </c>
      <c r="N232" s="9" t="str">
        <f t="shared" si="3"/>
        <v>No</v>
      </c>
      <c r="O232" s="9" t="s">
        <v>947</v>
      </c>
      <c r="P232" s="9" t="s">
        <v>947</v>
      </c>
      <c r="Q232" s="9" t="str">
        <f t="shared" si="7"/>
        <v>No</v>
      </c>
      <c r="R232" s="9" t="s">
        <v>649</v>
      </c>
      <c r="S232" s="69"/>
      <c r="T232" s="9">
        <v>1.0</v>
      </c>
      <c r="U232" s="6"/>
      <c r="V232" s="6"/>
      <c r="W232" s="6"/>
      <c r="X232" s="6"/>
      <c r="Y232" s="6"/>
      <c r="Z232" s="6"/>
    </row>
    <row r="233" ht="14.25" hidden="1" customHeight="1">
      <c r="A233" s="105">
        <v>241.0</v>
      </c>
      <c r="B233" s="106" t="s">
        <v>199</v>
      </c>
      <c r="C233" s="107" t="s">
        <v>35</v>
      </c>
      <c r="D233" s="108">
        <v>277.0</v>
      </c>
      <c r="E233" s="106" t="s">
        <v>200</v>
      </c>
      <c r="F233" s="9">
        <v>0.0</v>
      </c>
      <c r="G233" s="9">
        <v>0.0</v>
      </c>
      <c r="H233" s="9" t="str">
        <f t="shared" si="5"/>
        <v>No</v>
      </c>
      <c r="I233" s="9">
        <v>0.0</v>
      </c>
      <c r="J233" s="9">
        <v>0.0</v>
      </c>
      <c r="K233" s="9" t="str">
        <f t="shared" si="2"/>
        <v>No</v>
      </c>
      <c r="L233" s="9">
        <v>0.0</v>
      </c>
      <c r="M233" s="9">
        <v>0.0</v>
      </c>
      <c r="N233" s="9" t="str">
        <f t="shared" si="3"/>
        <v>No</v>
      </c>
      <c r="O233" s="9" t="s">
        <v>782</v>
      </c>
      <c r="P233" s="9" t="s">
        <v>782</v>
      </c>
      <c r="Q233" s="9" t="str">
        <f t="shared" si="7"/>
        <v>No</v>
      </c>
      <c r="R233" s="9" t="s">
        <v>524</v>
      </c>
      <c r="S233" s="69"/>
      <c r="T233" s="9">
        <v>0.0</v>
      </c>
      <c r="U233" s="6"/>
      <c r="V233" s="6"/>
      <c r="W233" s="6"/>
      <c r="X233" s="6"/>
      <c r="Y233" s="6"/>
      <c r="Z233" s="6"/>
    </row>
    <row r="234" ht="14.25" hidden="1" customHeight="1">
      <c r="A234" s="101">
        <v>241.0</v>
      </c>
      <c r="B234" s="102" t="s">
        <v>199</v>
      </c>
      <c r="C234" s="103" t="s">
        <v>35</v>
      </c>
      <c r="D234" s="104">
        <v>204.0</v>
      </c>
      <c r="E234" s="102" t="s">
        <v>201</v>
      </c>
      <c r="F234" s="15">
        <v>1.0</v>
      </c>
      <c r="G234" s="15" t="s">
        <v>202</v>
      </c>
      <c r="H234" s="15" t="str">
        <f t="shared" si="5"/>
        <v>Yes</v>
      </c>
      <c r="I234" s="15">
        <v>0.0</v>
      </c>
      <c r="J234" s="15" t="s">
        <v>202</v>
      </c>
      <c r="K234" s="15" t="str">
        <f t="shared" si="2"/>
        <v>Yes</v>
      </c>
      <c r="L234" s="15">
        <v>0.0</v>
      </c>
      <c r="M234" s="15" t="s">
        <v>202</v>
      </c>
      <c r="N234" s="15" t="str">
        <f t="shared" si="3"/>
        <v>Yes</v>
      </c>
      <c r="O234" s="15" t="s">
        <v>782</v>
      </c>
      <c r="P234" s="15" t="s">
        <v>202</v>
      </c>
      <c r="Q234" s="15" t="str">
        <f t="shared" si="7"/>
        <v>Yes</v>
      </c>
      <c r="R234" s="15"/>
      <c r="S234" s="75"/>
      <c r="T234" s="9"/>
      <c r="U234" s="6"/>
      <c r="V234" s="6"/>
      <c r="W234" s="6"/>
      <c r="X234" s="6"/>
      <c r="Y234" s="6"/>
      <c r="Z234" s="6"/>
    </row>
    <row r="235" ht="14.25" hidden="1" customHeight="1">
      <c r="A235" s="105">
        <v>241.0</v>
      </c>
      <c r="B235" s="106" t="s">
        <v>199</v>
      </c>
      <c r="C235" s="107" t="s">
        <v>35</v>
      </c>
      <c r="D235" s="108">
        <v>241.0</v>
      </c>
      <c r="E235" s="106" t="s">
        <v>204</v>
      </c>
      <c r="F235" s="9">
        <v>1.0</v>
      </c>
      <c r="G235" s="9">
        <v>1.0</v>
      </c>
      <c r="H235" s="9" t="str">
        <f t="shared" si="5"/>
        <v>No</v>
      </c>
      <c r="I235" s="9">
        <v>0.0</v>
      </c>
      <c r="J235" s="9">
        <v>0.0</v>
      </c>
      <c r="K235" s="9" t="str">
        <f t="shared" si="2"/>
        <v>No</v>
      </c>
      <c r="L235" s="9">
        <v>1.0</v>
      </c>
      <c r="M235" s="9">
        <v>1.0</v>
      </c>
      <c r="N235" s="9" t="str">
        <f t="shared" si="3"/>
        <v>No</v>
      </c>
      <c r="O235" s="9" t="s">
        <v>947</v>
      </c>
      <c r="P235" s="9" t="s">
        <v>947</v>
      </c>
      <c r="Q235" s="9" t="str">
        <f t="shared" si="7"/>
        <v>No</v>
      </c>
      <c r="R235" s="9" t="s">
        <v>649</v>
      </c>
      <c r="S235" s="69"/>
      <c r="T235" s="9">
        <v>0.0</v>
      </c>
      <c r="U235" s="6"/>
      <c r="V235" s="6"/>
      <c r="W235" s="6"/>
      <c r="X235" s="6"/>
      <c r="Y235" s="6"/>
      <c r="Z235" s="6"/>
    </row>
    <row r="236" ht="14.25" hidden="1" customHeight="1">
      <c r="A236" s="105">
        <v>241.0</v>
      </c>
      <c r="B236" s="106" t="s">
        <v>199</v>
      </c>
      <c r="C236" s="107" t="s">
        <v>35</v>
      </c>
      <c r="D236" s="108">
        <v>343.0</v>
      </c>
      <c r="E236" s="106" t="s">
        <v>205</v>
      </c>
      <c r="F236" s="9">
        <v>1.0</v>
      </c>
      <c r="G236" s="9">
        <v>1.0</v>
      </c>
      <c r="H236" s="9" t="str">
        <f t="shared" si="5"/>
        <v>No</v>
      </c>
      <c r="I236" s="9">
        <v>0.0</v>
      </c>
      <c r="J236" s="9">
        <v>0.0</v>
      </c>
      <c r="K236" s="9" t="str">
        <f t="shared" si="2"/>
        <v>No</v>
      </c>
      <c r="L236" s="9">
        <v>0.0</v>
      </c>
      <c r="M236" s="9">
        <v>0.0</v>
      </c>
      <c r="N236" s="9" t="str">
        <f t="shared" si="3"/>
        <v>No</v>
      </c>
      <c r="O236" s="9" t="s">
        <v>782</v>
      </c>
      <c r="P236" s="9" t="s">
        <v>782</v>
      </c>
      <c r="Q236" s="9" t="str">
        <f t="shared" si="7"/>
        <v>No</v>
      </c>
      <c r="R236" s="9" t="s">
        <v>524</v>
      </c>
      <c r="S236" s="69"/>
      <c r="T236" s="9">
        <v>0.0</v>
      </c>
      <c r="U236" s="6"/>
      <c r="V236" s="6"/>
      <c r="W236" s="6"/>
      <c r="X236" s="6"/>
      <c r="Y236" s="6"/>
      <c r="Z236" s="6"/>
    </row>
    <row r="237" ht="14.25" hidden="1" customHeight="1">
      <c r="A237" s="105">
        <v>241.0</v>
      </c>
      <c r="B237" s="106" t="s">
        <v>199</v>
      </c>
      <c r="C237" s="107" t="s">
        <v>35</v>
      </c>
      <c r="D237" s="108">
        <v>355.0</v>
      </c>
      <c r="E237" s="106" t="s">
        <v>206</v>
      </c>
      <c r="F237" s="9">
        <v>1.0</v>
      </c>
      <c r="G237" s="9">
        <v>1.0</v>
      </c>
      <c r="H237" s="9" t="str">
        <f t="shared" si="5"/>
        <v>No</v>
      </c>
      <c r="I237" s="9">
        <v>0.0</v>
      </c>
      <c r="J237" s="9">
        <v>0.0</v>
      </c>
      <c r="K237" s="9" t="str">
        <f t="shared" si="2"/>
        <v>No</v>
      </c>
      <c r="L237" s="9">
        <v>0.0</v>
      </c>
      <c r="M237" s="9">
        <v>0.0</v>
      </c>
      <c r="N237" s="9" t="str">
        <f t="shared" si="3"/>
        <v>No</v>
      </c>
      <c r="O237" s="9" t="s">
        <v>782</v>
      </c>
      <c r="P237" s="9" t="s">
        <v>782</v>
      </c>
      <c r="Q237" s="9" t="str">
        <f t="shared" si="7"/>
        <v>No</v>
      </c>
      <c r="R237" s="9" t="s">
        <v>524</v>
      </c>
      <c r="S237" s="69"/>
      <c r="T237" s="9">
        <v>0.0</v>
      </c>
      <c r="U237" s="6"/>
      <c r="V237" s="6"/>
      <c r="W237" s="6"/>
      <c r="X237" s="6"/>
      <c r="Y237" s="6"/>
      <c r="Z237" s="6"/>
    </row>
    <row r="238" ht="14.25" customHeight="1">
      <c r="A238" s="105">
        <v>243.0</v>
      </c>
      <c r="B238" s="106" t="s">
        <v>68</v>
      </c>
      <c r="C238" s="107" t="s">
        <v>31</v>
      </c>
      <c r="D238" s="108">
        <v>243.0</v>
      </c>
      <c r="E238" s="106" t="s">
        <v>69</v>
      </c>
      <c r="F238" s="9">
        <v>4.0</v>
      </c>
      <c r="G238" s="9">
        <v>5.0</v>
      </c>
      <c r="H238" s="9" t="str">
        <f t="shared" si="5"/>
        <v>Yes</v>
      </c>
      <c r="I238" s="9">
        <v>0.0</v>
      </c>
      <c r="J238" s="9">
        <v>0.0</v>
      </c>
      <c r="K238" s="9" t="str">
        <f t="shared" si="2"/>
        <v>No</v>
      </c>
      <c r="L238" s="9">
        <v>1.0</v>
      </c>
      <c r="M238" s="9">
        <v>1.0</v>
      </c>
      <c r="N238" s="9" t="str">
        <f t="shared" si="3"/>
        <v>No</v>
      </c>
      <c r="O238" s="9" t="s">
        <v>947</v>
      </c>
      <c r="P238" s="9" t="s">
        <v>947</v>
      </c>
      <c r="Q238" s="9" t="str">
        <f t="shared" si="7"/>
        <v>No</v>
      </c>
      <c r="R238" s="9" t="s">
        <v>649</v>
      </c>
      <c r="S238" s="69"/>
      <c r="T238" s="9">
        <v>1.0</v>
      </c>
      <c r="U238" s="6"/>
      <c r="V238" s="6"/>
      <c r="W238" s="6"/>
      <c r="X238" s="6"/>
      <c r="Y238" s="6"/>
      <c r="Z238" s="6"/>
    </row>
    <row r="239" ht="14.25" customHeight="1">
      <c r="A239" s="105">
        <v>243.0</v>
      </c>
      <c r="B239" s="106" t="s">
        <v>68</v>
      </c>
      <c r="C239" s="107" t="s">
        <v>31</v>
      </c>
      <c r="D239" s="108">
        <v>271.0</v>
      </c>
      <c r="E239" s="106" t="s">
        <v>70</v>
      </c>
      <c r="F239" s="9">
        <v>2.0</v>
      </c>
      <c r="G239" s="9">
        <v>2.0</v>
      </c>
      <c r="H239" s="9" t="str">
        <f t="shared" si="5"/>
        <v>No</v>
      </c>
      <c r="I239" s="9">
        <v>0.0</v>
      </c>
      <c r="J239" s="9">
        <v>0.0</v>
      </c>
      <c r="K239" s="9" t="str">
        <f t="shared" si="2"/>
        <v>No</v>
      </c>
      <c r="L239" s="9">
        <v>0.0</v>
      </c>
      <c r="M239" s="9">
        <v>0.0</v>
      </c>
      <c r="N239" s="9" t="str">
        <f t="shared" si="3"/>
        <v>No</v>
      </c>
      <c r="O239" s="9" t="s">
        <v>782</v>
      </c>
      <c r="P239" s="9" t="s">
        <v>782</v>
      </c>
      <c r="Q239" s="9" t="str">
        <f t="shared" si="7"/>
        <v>No</v>
      </c>
      <c r="R239" s="9" t="s">
        <v>524</v>
      </c>
      <c r="S239" s="69"/>
      <c r="T239" s="9">
        <v>0.0</v>
      </c>
      <c r="U239" s="6"/>
      <c r="V239" s="6"/>
      <c r="W239" s="6"/>
      <c r="X239" s="6"/>
      <c r="Y239" s="6"/>
      <c r="Z239" s="6"/>
    </row>
    <row r="240" ht="14.25" customHeight="1">
      <c r="A240" s="105">
        <v>252.0</v>
      </c>
      <c r="B240" s="106" t="s">
        <v>261</v>
      </c>
      <c r="C240" s="107" t="s">
        <v>31</v>
      </c>
      <c r="D240" s="108">
        <v>325.0</v>
      </c>
      <c r="E240" s="106" t="s">
        <v>262</v>
      </c>
      <c r="F240" s="9">
        <v>1.0</v>
      </c>
      <c r="G240" s="9">
        <v>1.0</v>
      </c>
      <c r="H240" s="9" t="str">
        <f t="shared" si="5"/>
        <v>No</v>
      </c>
      <c r="I240" s="9">
        <v>0.0</v>
      </c>
      <c r="J240" s="9">
        <v>0.0</v>
      </c>
      <c r="K240" s="9" t="str">
        <f t="shared" si="2"/>
        <v>No</v>
      </c>
      <c r="L240" s="9">
        <v>0.0</v>
      </c>
      <c r="M240" s="9">
        <v>0.0</v>
      </c>
      <c r="N240" s="9" t="str">
        <f t="shared" si="3"/>
        <v>No</v>
      </c>
      <c r="O240" s="9" t="s">
        <v>782</v>
      </c>
      <c r="P240" s="9" t="s">
        <v>782</v>
      </c>
      <c r="Q240" s="9" t="str">
        <f t="shared" si="7"/>
        <v>No</v>
      </c>
      <c r="R240" s="9" t="s">
        <v>524</v>
      </c>
      <c r="S240" s="69"/>
      <c r="T240" s="9">
        <v>0.0</v>
      </c>
      <c r="U240" s="6"/>
      <c r="V240" s="6"/>
      <c r="W240" s="6"/>
      <c r="X240" s="6"/>
      <c r="Y240" s="6"/>
      <c r="Z240" s="6"/>
    </row>
    <row r="241" ht="14.25" customHeight="1">
      <c r="A241" s="105">
        <v>252.0</v>
      </c>
      <c r="B241" s="106" t="s">
        <v>261</v>
      </c>
      <c r="C241" s="107" t="s">
        <v>31</v>
      </c>
      <c r="D241" s="108">
        <v>252.0</v>
      </c>
      <c r="E241" s="106" t="s">
        <v>263</v>
      </c>
      <c r="F241" s="9">
        <v>1.0</v>
      </c>
      <c r="G241" s="9">
        <v>1.0</v>
      </c>
      <c r="H241" s="9" t="str">
        <f t="shared" si="5"/>
        <v>No</v>
      </c>
      <c r="I241" s="9">
        <v>0.0</v>
      </c>
      <c r="J241" s="9">
        <v>0.0</v>
      </c>
      <c r="K241" s="9" t="str">
        <f t="shared" si="2"/>
        <v>No</v>
      </c>
      <c r="L241" s="9">
        <v>2.0</v>
      </c>
      <c r="M241" s="9">
        <v>2.0</v>
      </c>
      <c r="N241" s="9" t="str">
        <f t="shared" si="3"/>
        <v>No</v>
      </c>
      <c r="O241" s="9" t="s">
        <v>951</v>
      </c>
      <c r="P241" s="9" t="s">
        <v>951</v>
      </c>
      <c r="Q241" s="9" t="str">
        <f t="shared" si="7"/>
        <v>No</v>
      </c>
      <c r="R241" s="9" t="s">
        <v>649</v>
      </c>
      <c r="S241" s="69"/>
      <c r="T241" s="9">
        <v>0.0</v>
      </c>
      <c r="U241" s="6"/>
      <c r="V241" s="6"/>
      <c r="W241" s="6"/>
      <c r="X241" s="6"/>
      <c r="Y241" s="6"/>
      <c r="Z241" s="6"/>
    </row>
    <row r="242" ht="14.25" customHeight="1">
      <c r="A242" s="101">
        <v>261.0</v>
      </c>
      <c r="B242" s="102" t="s">
        <v>423</v>
      </c>
      <c r="C242" s="103" t="s">
        <v>31</v>
      </c>
      <c r="D242" s="104">
        <v>207.0</v>
      </c>
      <c r="E242" s="102" t="s">
        <v>424</v>
      </c>
      <c r="F242" s="15">
        <v>3.0</v>
      </c>
      <c r="G242" s="15">
        <v>3.0</v>
      </c>
      <c r="H242" s="15" t="str">
        <f t="shared" si="5"/>
        <v>No</v>
      </c>
      <c r="I242" s="15">
        <v>0.0</v>
      </c>
      <c r="J242" s="15">
        <v>0.0</v>
      </c>
      <c r="K242" s="15" t="str">
        <f t="shared" si="2"/>
        <v>No</v>
      </c>
      <c r="L242" s="15">
        <v>0.0</v>
      </c>
      <c r="M242" s="15">
        <v>0.0</v>
      </c>
      <c r="N242" s="15" t="str">
        <f t="shared" si="3"/>
        <v>No</v>
      </c>
      <c r="O242" s="15" t="s">
        <v>782</v>
      </c>
      <c r="P242" s="15" t="s">
        <v>782</v>
      </c>
      <c r="Q242" s="15" t="str">
        <f t="shared" si="7"/>
        <v>No</v>
      </c>
      <c r="R242" s="15" t="s">
        <v>524</v>
      </c>
      <c r="S242" s="75"/>
      <c r="T242" s="9">
        <v>0.0</v>
      </c>
      <c r="U242" s="6"/>
      <c r="V242" s="6"/>
      <c r="W242" s="6"/>
      <c r="X242" s="6"/>
      <c r="Y242" s="6"/>
      <c r="Z242" s="6"/>
    </row>
    <row r="243" ht="14.25" customHeight="1">
      <c r="A243" s="105">
        <v>261.0</v>
      </c>
      <c r="B243" s="106" t="s">
        <v>423</v>
      </c>
      <c r="C243" s="107" t="s">
        <v>31</v>
      </c>
      <c r="D243" s="108">
        <v>276.0</v>
      </c>
      <c r="E243" s="106" t="s">
        <v>425</v>
      </c>
      <c r="F243" s="9">
        <v>3.0</v>
      </c>
      <c r="G243" s="9">
        <v>3.0</v>
      </c>
      <c r="H243" s="9" t="str">
        <f t="shared" si="5"/>
        <v>No</v>
      </c>
      <c r="I243" s="9">
        <v>0.0</v>
      </c>
      <c r="J243" s="9">
        <v>0.0</v>
      </c>
      <c r="K243" s="9" t="str">
        <f t="shared" si="2"/>
        <v>No</v>
      </c>
      <c r="L243" s="9">
        <v>0.0</v>
      </c>
      <c r="M243" s="9">
        <v>2.0</v>
      </c>
      <c r="N243" s="9" t="str">
        <f t="shared" si="3"/>
        <v>Yes</v>
      </c>
      <c r="O243" s="9" t="s">
        <v>782</v>
      </c>
      <c r="P243" s="9" t="s">
        <v>951</v>
      </c>
      <c r="Q243" s="9" t="str">
        <f t="shared" si="7"/>
        <v>Yes</v>
      </c>
      <c r="R243" s="9" t="s">
        <v>649</v>
      </c>
      <c r="S243" s="69"/>
      <c r="T243" s="9">
        <v>0.0</v>
      </c>
      <c r="U243" s="6"/>
      <c r="V243" s="6"/>
      <c r="W243" s="6"/>
      <c r="X243" s="6"/>
      <c r="Y243" s="6"/>
      <c r="Z243" s="6"/>
    </row>
    <row r="244" ht="14.25" customHeight="1">
      <c r="A244" s="105">
        <v>261.0</v>
      </c>
      <c r="B244" s="106" t="s">
        <v>423</v>
      </c>
      <c r="C244" s="107" t="s">
        <v>31</v>
      </c>
      <c r="D244" s="108">
        <v>240.0</v>
      </c>
      <c r="E244" s="106" t="s">
        <v>426</v>
      </c>
      <c r="F244" s="9">
        <v>3.0</v>
      </c>
      <c r="G244" s="9">
        <v>3.0</v>
      </c>
      <c r="H244" s="9" t="str">
        <f t="shared" si="5"/>
        <v>No</v>
      </c>
      <c r="I244" s="9">
        <v>0.0</v>
      </c>
      <c r="J244" s="9">
        <v>0.0</v>
      </c>
      <c r="K244" s="9" t="str">
        <f t="shared" si="2"/>
        <v>No</v>
      </c>
      <c r="L244" s="9">
        <v>0.0</v>
      </c>
      <c r="M244" s="9">
        <v>0.0</v>
      </c>
      <c r="N244" s="9" t="str">
        <f t="shared" si="3"/>
        <v>No</v>
      </c>
      <c r="O244" s="9" t="s">
        <v>782</v>
      </c>
      <c r="P244" s="9" t="s">
        <v>782</v>
      </c>
      <c r="Q244" s="9" t="str">
        <f t="shared" si="7"/>
        <v>No</v>
      </c>
      <c r="R244" s="9" t="s">
        <v>524</v>
      </c>
      <c r="S244" s="69"/>
      <c r="T244" s="9">
        <v>0.0</v>
      </c>
      <c r="U244" s="6"/>
      <c r="V244" s="6"/>
      <c r="W244" s="6"/>
      <c r="X244" s="6"/>
      <c r="Y244" s="6"/>
      <c r="Z244" s="6"/>
    </row>
    <row r="245" ht="14.25" customHeight="1">
      <c r="A245" s="105">
        <v>261.0</v>
      </c>
      <c r="B245" s="106" t="s">
        <v>423</v>
      </c>
      <c r="C245" s="107" t="s">
        <v>31</v>
      </c>
      <c r="D245" s="108">
        <v>261.0</v>
      </c>
      <c r="E245" s="106" t="s">
        <v>427</v>
      </c>
      <c r="F245" s="9">
        <v>3.0</v>
      </c>
      <c r="G245" s="9">
        <v>3.0</v>
      </c>
      <c r="H245" s="9" t="str">
        <f t="shared" si="5"/>
        <v>No</v>
      </c>
      <c r="I245" s="9">
        <v>0.0</v>
      </c>
      <c r="J245" s="9">
        <v>0.0</v>
      </c>
      <c r="K245" s="9" t="str">
        <f t="shared" si="2"/>
        <v>No</v>
      </c>
      <c r="L245" s="9">
        <v>2.0</v>
      </c>
      <c r="M245" s="9">
        <v>0.0</v>
      </c>
      <c r="N245" s="9" t="str">
        <f t="shared" si="3"/>
        <v>Yes</v>
      </c>
      <c r="O245" s="9" t="s">
        <v>951</v>
      </c>
      <c r="P245" s="9" t="s">
        <v>782</v>
      </c>
      <c r="Q245" s="9" t="str">
        <f t="shared" si="7"/>
        <v>Yes</v>
      </c>
      <c r="R245" s="9" t="s">
        <v>524</v>
      </c>
      <c r="S245" s="69"/>
      <c r="T245" s="9">
        <v>0.0</v>
      </c>
      <c r="U245" s="6"/>
      <c r="V245" s="6"/>
      <c r="W245" s="6"/>
      <c r="X245" s="6"/>
      <c r="Y245" s="6"/>
      <c r="Z245" s="6"/>
    </row>
    <row r="246" ht="14.25" hidden="1" customHeight="1">
      <c r="A246" s="112">
        <v>267.0</v>
      </c>
      <c r="B246" s="106" t="s">
        <v>283</v>
      </c>
      <c r="C246" s="107" t="s">
        <v>25</v>
      </c>
      <c r="D246" s="108">
        <v>120.0</v>
      </c>
      <c r="E246" s="106" t="s">
        <v>284</v>
      </c>
      <c r="F246" s="9">
        <v>4.0</v>
      </c>
      <c r="G246" s="106">
        <v>4.0</v>
      </c>
      <c r="H246" s="9" t="str">
        <f t="shared" si="5"/>
        <v>No</v>
      </c>
      <c r="I246" s="9">
        <v>0.0</v>
      </c>
      <c r="J246" s="9">
        <v>0.0</v>
      </c>
      <c r="K246" s="9" t="str">
        <f t="shared" si="2"/>
        <v>No</v>
      </c>
      <c r="L246" s="9">
        <v>1.0</v>
      </c>
      <c r="M246" s="9">
        <v>1.0</v>
      </c>
      <c r="N246" s="9" t="str">
        <f t="shared" si="3"/>
        <v>No</v>
      </c>
      <c r="O246" s="9" t="s">
        <v>947</v>
      </c>
      <c r="P246" s="9" t="s">
        <v>947</v>
      </c>
      <c r="Q246" s="9" t="str">
        <f t="shared" si="7"/>
        <v>No</v>
      </c>
      <c r="R246" s="12" t="s">
        <v>649</v>
      </c>
      <c r="S246" s="69"/>
      <c r="T246" s="9">
        <v>0.0</v>
      </c>
      <c r="U246" s="6"/>
      <c r="V246" s="6"/>
      <c r="W246" s="6"/>
      <c r="X246" s="6"/>
      <c r="Y246" s="6"/>
      <c r="Z246" s="6"/>
    </row>
    <row r="247" ht="14.25" hidden="1" customHeight="1">
      <c r="A247" s="112">
        <v>267.0</v>
      </c>
      <c r="B247" s="106" t="s">
        <v>283</v>
      </c>
      <c r="C247" s="107" t="s">
        <v>25</v>
      </c>
      <c r="D247" s="108">
        <v>267.0</v>
      </c>
      <c r="E247" s="106" t="s">
        <v>285</v>
      </c>
      <c r="F247" s="9">
        <v>0.0</v>
      </c>
      <c r="G247" s="19">
        <v>0.0</v>
      </c>
      <c r="H247" s="9" t="str">
        <f t="shared" si="5"/>
        <v>No</v>
      </c>
      <c r="I247" s="9">
        <v>0.0</v>
      </c>
      <c r="J247" s="19">
        <v>0.0</v>
      </c>
      <c r="K247" s="9" t="str">
        <f t="shared" si="2"/>
        <v>No</v>
      </c>
      <c r="L247" s="9">
        <v>0.0</v>
      </c>
      <c r="M247" s="9">
        <v>2.0</v>
      </c>
      <c r="N247" s="9" t="str">
        <f t="shared" si="3"/>
        <v>Yes</v>
      </c>
      <c r="O247" s="9" t="s">
        <v>782</v>
      </c>
      <c r="P247" s="9" t="s">
        <v>947</v>
      </c>
      <c r="Q247" s="9" t="str">
        <f t="shared" si="7"/>
        <v>Yes</v>
      </c>
      <c r="R247" s="9" t="s">
        <v>649</v>
      </c>
      <c r="S247" s="69"/>
      <c r="T247" s="9">
        <v>0.0</v>
      </c>
      <c r="U247" s="6"/>
      <c r="V247" s="6"/>
      <c r="W247" s="6"/>
      <c r="X247" s="6"/>
      <c r="Y247" s="6"/>
      <c r="Z247" s="6"/>
    </row>
    <row r="248" ht="14.25" hidden="1" customHeight="1">
      <c r="A248" s="105">
        <v>280.0</v>
      </c>
      <c r="B248" s="106" t="s">
        <v>353</v>
      </c>
      <c r="C248" s="107" t="s">
        <v>25</v>
      </c>
      <c r="D248" s="108">
        <v>11.0</v>
      </c>
      <c r="E248" s="106" t="s">
        <v>354</v>
      </c>
      <c r="F248" s="9">
        <v>11.0</v>
      </c>
      <c r="G248" s="9">
        <v>11.0</v>
      </c>
      <c r="H248" s="9" t="str">
        <f t="shared" si="5"/>
        <v>No</v>
      </c>
      <c r="I248" s="9">
        <v>0.0</v>
      </c>
      <c r="J248" s="9">
        <v>0.0</v>
      </c>
      <c r="K248" s="9" t="str">
        <f t="shared" si="2"/>
        <v>No</v>
      </c>
      <c r="L248" s="9">
        <v>0.0</v>
      </c>
      <c r="M248" s="9">
        <v>0.0</v>
      </c>
      <c r="N248" s="9" t="str">
        <f t="shared" si="3"/>
        <v>No</v>
      </c>
      <c r="O248" s="9" t="s">
        <v>782</v>
      </c>
      <c r="P248" s="9" t="s">
        <v>782</v>
      </c>
      <c r="Q248" s="9" t="str">
        <f t="shared" si="7"/>
        <v>No</v>
      </c>
      <c r="R248" s="9" t="s">
        <v>524</v>
      </c>
      <c r="S248" s="69"/>
      <c r="T248" s="9">
        <v>0.0</v>
      </c>
      <c r="U248" s="6"/>
      <c r="V248" s="6"/>
      <c r="W248" s="6"/>
      <c r="X248" s="6"/>
      <c r="Y248" s="6"/>
      <c r="Z248" s="6"/>
    </row>
    <row r="249" ht="14.25" hidden="1" customHeight="1">
      <c r="A249" s="105">
        <v>280.0</v>
      </c>
      <c r="B249" s="106" t="s">
        <v>353</v>
      </c>
      <c r="C249" s="107" t="s">
        <v>25</v>
      </c>
      <c r="D249" s="108">
        <v>280.0</v>
      </c>
      <c r="E249" s="106" t="s">
        <v>355</v>
      </c>
      <c r="F249" s="9">
        <v>5.0</v>
      </c>
      <c r="G249" s="9">
        <v>5.0</v>
      </c>
      <c r="H249" s="9" t="str">
        <f t="shared" si="5"/>
        <v>No</v>
      </c>
      <c r="I249" s="9">
        <v>0.0</v>
      </c>
      <c r="J249" s="9">
        <v>0.0</v>
      </c>
      <c r="K249" s="9" t="str">
        <f t="shared" si="2"/>
        <v>No</v>
      </c>
      <c r="L249" s="9">
        <v>2.0</v>
      </c>
      <c r="M249" s="9">
        <v>2.0</v>
      </c>
      <c r="N249" s="9" t="str">
        <f t="shared" si="3"/>
        <v>No</v>
      </c>
      <c r="O249" s="9" t="s">
        <v>947</v>
      </c>
      <c r="P249" s="9" t="s">
        <v>947</v>
      </c>
      <c r="Q249" s="9" t="str">
        <f t="shared" si="7"/>
        <v>No</v>
      </c>
      <c r="R249" s="9" t="s">
        <v>649</v>
      </c>
      <c r="S249" s="69"/>
      <c r="T249" s="9">
        <v>0.0</v>
      </c>
      <c r="U249" s="6"/>
      <c r="V249" s="6"/>
      <c r="W249" s="6"/>
      <c r="X249" s="6"/>
      <c r="Y249" s="6"/>
      <c r="Z249" s="6"/>
    </row>
    <row r="250" ht="14.25" hidden="1" customHeight="1">
      <c r="A250" s="112">
        <v>308.0</v>
      </c>
      <c r="B250" s="106" t="s">
        <v>113</v>
      </c>
      <c r="C250" s="107" t="s">
        <v>25</v>
      </c>
      <c r="D250" s="108">
        <v>233.0</v>
      </c>
      <c r="E250" s="106" t="s">
        <v>114</v>
      </c>
      <c r="F250" s="9">
        <v>0.0</v>
      </c>
      <c r="G250" s="19">
        <v>0.0</v>
      </c>
      <c r="H250" s="9" t="str">
        <f t="shared" si="5"/>
        <v>No</v>
      </c>
      <c r="I250" s="9">
        <v>0.0</v>
      </c>
      <c r="J250" s="19">
        <v>0.0</v>
      </c>
      <c r="K250" s="9" t="str">
        <f t="shared" si="2"/>
        <v>No</v>
      </c>
      <c r="L250" s="9">
        <v>0.0</v>
      </c>
      <c r="M250" s="9">
        <v>0.0</v>
      </c>
      <c r="N250" s="9" t="str">
        <f t="shared" si="3"/>
        <v>No</v>
      </c>
      <c r="O250" s="9" t="s">
        <v>782</v>
      </c>
      <c r="P250" s="9" t="s">
        <v>782</v>
      </c>
      <c r="Q250" s="9" t="str">
        <f t="shared" si="7"/>
        <v>No</v>
      </c>
      <c r="R250" s="9" t="s">
        <v>524</v>
      </c>
      <c r="S250" s="69"/>
      <c r="T250" s="9">
        <v>0.0</v>
      </c>
      <c r="U250" s="6"/>
      <c r="V250" s="6"/>
      <c r="W250" s="6"/>
      <c r="X250" s="6"/>
      <c r="Y250" s="6"/>
      <c r="Z250" s="6"/>
    </row>
    <row r="251" ht="14.25" hidden="1" customHeight="1">
      <c r="A251" s="112">
        <v>308.0</v>
      </c>
      <c r="B251" s="106" t="s">
        <v>113</v>
      </c>
      <c r="C251" s="107" t="s">
        <v>25</v>
      </c>
      <c r="D251" s="108">
        <v>307.0</v>
      </c>
      <c r="E251" s="106" t="s">
        <v>115</v>
      </c>
      <c r="F251" s="9">
        <v>0.0</v>
      </c>
      <c r="G251" s="19">
        <v>0.0</v>
      </c>
      <c r="H251" s="9" t="str">
        <f t="shared" si="5"/>
        <v>No</v>
      </c>
      <c r="I251" s="9">
        <v>0.0</v>
      </c>
      <c r="J251" s="19">
        <v>0.0</v>
      </c>
      <c r="K251" s="9" t="str">
        <f t="shared" si="2"/>
        <v>No</v>
      </c>
      <c r="L251" s="9">
        <v>0.0</v>
      </c>
      <c r="M251" s="9">
        <v>0.0</v>
      </c>
      <c r="N251" s="9" t="str">
        <f t="shared" si="3"/>
        <v>No</v>
      </c>
      <c r="O251" s="9" t="s">
        <v>782</v>
      </c>
      <c r="P251" s="9" t="s">
        <v>782</v>
      </c>
      <c r="Q251" s="9" t="str">
        <f t="shared" si="7"/>
        <v>No</v>
      </c>
      <c r="R251" s="9" t="s">
        <v>524</v>
      </c>
      <c r="S251" s="69"/>
      <c r="T251" s="9">
        <v>0.0</v>
      </c>
      <c r="U251" s="6"/>
      <c r="V251" s="6"/>
      <c r="W251" s="6"/>
      <c r="X251" s="6"/>
      <c r="Y251" s="6"/>
      <c r="Z251" s="6"/>
    </row>
    <row r="252" ht="14.25" hidden="1" customHeight="1">
      <c r="A252" s="112">
        <v>308.0</v>
      </c>
      <c r="B252" s="106" t="s">
        <v>113</v>
      </c>
      <c r="C252" s="107" t="s">
        <v>25</v>
      </c>
      <c r="D252" s="108">
        <v>308.0</v>
      </c>
      <c r="E252" s="106" t="s">
        <v>116</v>
      </c>
      <c r="F252" s="9">
        <v>0.0</v>
      </c>
      <c r="G252" s="19">
        <v>0.0</v>
      </c>
      <c r="H252" s="9" t="str">
        <f t="shared" si="5"/>
        <v>No</v>
      </c>
      <c r="I252" s="9">
        <v>0.0</v>
      </c>
      <c r="J252" s="19">
        <v>0.0</v>
      </c>
      <c r="K252" s="9" t="str">
        <f t="shared" si="2"/>
        <v>No</v>
      </c>
      <c r="L252" s="9">
        <v>0.0</v>
      </c>
      <c r="M252" s="9">
        <v>0.0</v>
      </c>
      <c r="N252" s="9" t="str">
        <f t="shared" si="3"/>
        <v>No</v>
      </c>
      <c r="O252" s="9" t="s">
        <v>782</v>
      </c>
      <c r="P252" s="9" t="s">
        <v>782</v>
      </c>
      <c r="Q252" s="9" t="str">
        <f t="shared" si="7"/>
        <v>No</v>
      </c>
      <c r="R252" s="9" t="s">
        <v>649</v>
      </c>
      <c r="S252" s="69"/>
      <c r="T252" s="9">
        <v>0.0</v>
      </c>
      <c r="U252" s="6"/>
      <c r="V252" s="6"/>
      <c r="W252" s="6"/>
      <c r="X252" s="6"/>
      <c r="Y252" s="6"/>
      <c r="Z252" s="6"/>
    </row>
    <row r="253" ht="14.25" hidden="1" customHeight="1">
      <c r="A253" s="112">
        <v>308.0</v>
      </c>
      <c r="B253" s="106" t="s">
        <v>113</v>
      </c>
      <c r="C253" s="107" t="s">
        <v>25</v>
      </c>
      <c r="D253" s="108">
        <v>335.0</v>
      </c>
      <c r="E253" s="106" t="s">
        <v>117</v>
      </c>
      <c r="F253" s="9">
        <v>0.0</v>
      </c>
      <c r="G253" s="19">
        <v>0.0</v>
      </c>
      <c r="H253" s="9" t="str">
        <f t="shared" si="5"/>
        <v>No</v>
      </c>
      <c r="I253" s="9">
        <v>0.0</v>
      </c>
      <c r="J253" s="19">
        <v>0.0</v>
      </c>
      <c r="K253" s="9" t="str">
        <f t="shared" si="2"/>
        <v>No</v>
      </c>
      <c r="L253" s="9">
        <v>0.0</v>
      </c>
      <c r="M253" s="9">
        <v>0.0</v>
      </c>
      <c r="N253" s="9" t="str">
        <f t="shared" si="3"/>
        <v>No</v>
      </c>
      <c r="O253" s="9" t="s">
        <v>782</v>
      </c>
      <c r="P253" s="9" t="s">
        <v>782</v>
      </c>
      <c r="Q253" s="9" t="str">
        <f t="shared" si="7"/>
        <v>No</v>
      </c>
      <c r="R253" s="9" t="s">
        <v>524</v>
      </c>
      <c r="S253" s="69"/>
      <c r="T253" s="9">
        <v>0.0</v>
      </c>
      <c r="U253" s="6"/>
      <c r="V253" s="6"/>
      <c r="W253" s="6"/>
      <c r="X253" s="6"/>
      <c r="Y253" s="6"/>
      <c r="Z253" s="6"/>
    </row>
    <row r="254" ht="14.25" hidden="1" customHeight="1">
      <c r="A254" s="112">
        <v>308.0</v>
      </c>
      <c r="B254" s="106" t="s">
        <v>113</v>
      </c>
      <c r="C254" s="107" t="s">
        <v>25</v>
      </c>
      <c r="D254" s="108">
        <v>336.0</v>
      </c>
      <c r="E254" s="106" t="s">
        <v>118</v>
      </c>
      <c r="F254" s="9">
        <v>0.0</v>
      </c>
      <c r="G254" s="19">
        <v>0.0</v>
      </c>
      <c r="H254" s="9" t="str">
        <f t="shared" si="5"/>
        <v>No</v>
      </c>
      <c r="I254" s="9">
        <v>0.0</v>
      </c>
      <c r="J254" s="19">
        <v>0.0</v>
      </c>
      <c r="K254" s="9" t="str">
        <f t="shared" si="2"/>
        <v>No</v>
      </c>
      <c r="L254" s="9">
        <v>0.0</v>
      </c>
      <c r="M254" s="9">
        <v>0.0</v>
      </c>
      <c r="N254" s="9" t="str">
        <f t="shared" si="3"/>
        <v>No</v>
      </c>
      <c r="O254" s="9" t="s">
        <v>947</v>
      </c>
      <c r="P254" s="9" t="s">
        <v>782</v>
      </c>
      <c r="Q254" s="9" t="str">
        <f t="shared" si="7"/>
        <v>Yes</v>
      </c>
      <c r="R254" s="9" t="s">
        <v>524</v>
      </c>
      <c r="S254" s="69"/>
      <c r="T254" s="9">
        <v>0.0</v>
      </c>
      <c r="U254" s="6"/>
      <c r="V254" s="6"/>
      <c r="W254" s="6"/>
      <c r="X254" s="6"/>
      <c r="Y254" s="6"/>
      <c r="Z254" s="6"/>
    </row>
    <row r="255" ht="14.25" hidden="1" customHeight="1">
      <c r="A255" s="109">
        <v>308.0</v>
      </c>
      <c r="B255" s="106" t="s">
        <v>113</v>
      </c>
      <c r="C255" s="107" t="s">
        <v>25</v>
      </c>
      <c r="D255" s="108">
        <v>236.0</v>
      </c>
      <c r="E255" s="106" t="s">
        <v>119</v>
      </c>
      <c r="F255" s="9">
        <v>0.0</v>
      </c>
      <c r="G255" s="19">
        <v>0.0</v>
      </c>
      <c r="H255" s="9" t="str">
        <f t="shared" si="5"/>
        <v>No</v>
      </c>
      <c r="I255" s="9">
        <v>0.0</v>
      </c>
      <c r="J255" s="19">
        <v>0.0</v>
      </c>
      <c r="K255" s="9" t="str">
        <f t="shared" si="2"/>
        <v>No</v>
      </c>
      <c r="L255" s="9">
        <v>0.0</v>
      </c>
      <c r="M255" s="9">
        <v>1.0</v>
      </c>
      <c r="N255" s="9" t="str">
        <f t="shared" si="3"/>
        <v>Yes</v>
      </c>
      <c r="O255" s="9" t="s">
        <v>782</v>
      </c>
      <c r="P255" s="9" t="s">
        <v>947</v>
      </c>
      <c r="Q255" s="9" t="str">
        <f t="shared" si="7"/>
        <v>Yes</v>
      </c>
      <c r="R255" s="110" t="s">
        <v>524</v>
      </c>
      <c r="S255" s="69"/>
      <c r="T255" s="9">
        <v>0.0</v>
      </c>
      <c r="U255" s="6"/>
      <c r="V255" s="6"/>
      <c r="W255" s="6"/>
      <c r="X255" s="6"/>
      <c r="Y255" s="6"/>
      <c r="Z255" s="6"/>
    </row>
    <row r="256" ht="14.25" hidden="1" customHeight="1">
      <c r="A256" s="109">
        <v>308.0</v>
      </c>
      <c r="B256" s="106" t="s">
        <v>113</v>
      </c>
      <c r="C256" s="107" t="s">
        <v>25</v>
      </c>
      <c r="D256" s="108">
        <v>223.0</v>
      </c>
      <c r="E256" s="106" t="s">
        <v>120</v>
      </c>
      <c r="F256" s="9">
        <v>0.0</v>
      </c>
      <c r="G256" s="19">
        <v>0.0</v>
      </c>
      <c r="H256" s="9" t="str">
        <f t="shared" si="5"/>
        <v>No</v>
      </c>
      <c r="I256" s="9">
        <v>0.0</v>
      </c>
      <c r="J256" s="19">
        <v>0.0</v>
      </c>
      <c r="K256" s="9" t="str">
        <f t="shared" si="2"/>
        <v>No</v>
      </c>
      <c r="L256" s="9">
        <v>0.0</v>
      </c>
      <c r="M256" s="9">
        <v>1.0</v>
      </c>
      <c r="N256" s="9" t="str">
        <f t="shared" si="3"/>
        <v>Yes</v>
      </c>
      <c r="O256" s="9" t="s">
        <v>782</v>
      </c>
      <c r="P256" s="9" t="s">
        <v>947</v>
      </c>
      <c r="Q256" s="9" t="str">
        <f t="shared" si="7"/>
        <v>Yes</v>
      </c>
      <c r="R256" s="110" t="s">
        <v>524</v>
      </c>
      <c r="S256" s="69"/>
      <c r="T256" s="9">
        <v>0.0</v>
      </c>
      <c r="U256" s="6"/>
      <c r="V256" s="6"/>
      <c r="W256" s="6"/>
      <c r="X256" s="6"/>
      <c r="Y256" s="6"/>
      <c r="Z256" s="6"/>
    </row>
    <row r="257" ht="14.25" hidden="1" customHeight="1">
      <c r="A257" s="101">
        <v>309.0</v>
      </c>
      <c r="B257" s="102" t="s">
        <v>154</v>
      </c>
      <c r="C257" s="103" t="s">
        <v>35</v>
      </c>
      <c r="D257" s="104">
        <v>309.0</v>
      </c>
      <c r="E257" s="102" t="s">
        <v>155</v>
      </c>
      <c r="F257" s="15"/>
      <c r="G257" s="15"/>
      <c r="H257" s="15" t="str">
        <f t="shared" si="5"/>
        <v>No</v>
      </c>
      <c r="I257" s="15"/>
      <c r="J257" s="15"/>
      <c r="K257" s="15" t="str">
        <f t="shared" si="2"/>
        <v>No</v>
      </c>
      <c r="L257" s="15"/>
      <c r="M257" s="15"/>
      <c r="N257" s="15" t="str">
        <f t="shared" si="3"/>
        <v>No</v>
      </c>
      <c r="O257" s="15"/>
      <c r="P257" s="15"/>
      <c r="Q257" s="15" t="str">
        <f t="shared" si="7"/>
        <v>No</v>
      </c>
      <c r="R257" s="15"/>
      <c r="S257" s="75"/>
      <c r="T257" s="9"/>
      <c r="U257" s="6"/>
      <c r="V257" s="6"/>
      <c r="W257" s="6"/>
      <c r="X257" s="6"/>
      <c r="Y257" s="6"/>
      <c r="Z257" s="6"/>
    </row>
    <row r="258" ht="14.25" hidden="1" customHeight="1">
      <c r="A258" s="101">
        <v>309.0</v>
      </c>
      <c r="B258" s="102" t="s">
        <v>154</v>
      </c>
      <c r="C258" s="103" t="s">
        <v>35</v>
      </c>
      <c r="D258" s="104">
        <v>293.0</v>
      </c>
      <c r="E258" s="102" t="s">
        <v>156</v>
      </c>
      <c r="F258" s="15"/>
      <c r="G258" s="15"/>
      <c r="H258" s="15" t="str">
        <f t="shared" si="5"/>
        <v>No</v>
      </c>
      <c r="I258" s="15"/>
      <c r="J258" s="15"/>
      <c r="K258" s="15" t="str">
        <f t="shared" si="2"/>
        <v>No</v>
      </c>
      <c r="L258" s="15"/>
      <c r="M258" s="15"/>
      <c r="N258" s="15" t="str">
        <f t="shared" si="3"/>
        <v>No</v>
      </c>
      <c r="O258" s="15"/>
      <c r="P258" s="15"/>
      <c r="Q258" s="15" t="str">
        <f t="shared" si="7"/>
        <v>No</v>
      </c>
      <c r="R258" s="15" t="s">
        <v>651</v>
      </c>
      <c r="S258" s="75"/>
      <c r="T258" s="9"/>
      <c r="U258" s="6"/>
      <c r="V258" s="6"/>
      <c r="W258" s="6"/>
      <c r="X258" s="6"/>
      <c r="Y258" s="6"/>
      <c r="Z258" s="6"/>
    </row>
    <row r="259" ht="14.25" hidden="1" customHeight="1">
      <c r="A259" s="101">
        <v>309.0</v>
      </c>
      <c r="B259" s="102" t="s">
        <v>154</v>
      </c>
      <c r="C259" s="103" t="s">
        <v>35</v>
      </c>
      <c r="D259" s="104">
        <v>523.0</v>
      </c>
      <c r="E259" s="102" t="s">
        <v>157</v>
      </c>
      <c r="F259" s="15"/>
      <c r="G259" s="15"/>
      <c r="H259" s="15" t="str">
        <f t="shared" si="5"/>
        <v>No</v>
      </c>
      <c r="I259" s="15"/>
      <c r="J259" s="15"/>
      <c r="K259" s="15" t="str">
        <f t="shared" si="2"/>
        <v>No</v>
      </c>
      <c r="L259" s="15"/>
      <c r="M259" s="15"/>
      <c r="N259" s="15" t="str">
        <f t="shared" si="3"/>
        <v>No</v>
      </c>
      <c r="O259" s="15"/>
      <c r="P259" s="15"/>
      <c r="Q259" s="15" t="str">
        <f t="shared" si="7"/>
        <v>No</v>
      </c>
      <c r="R259" s="15" t="s">
        <v>782</v>
      </c>
      <c r="S259" s="75"/>
      <c r="T259" s="9"/>
      <c r="U259" s="6"/>
      <c r="V259" s="6"/>
      <c r="W259" s="6"/>
      <c r="X259" s="6"/>
      <c r="Y259" s="6"/>
      <c r="Z259" s="6"/>
    </row>
    <row r="260" ht="14.25" hidden="1" customHeight="1">
      <c r="A260" s="101">
        <v>309.0</v>
      </c>
      <c r="B260" s="102" t="s">
        <v>154</v>
      </c>
      <c r="C260" s="103" t="s">
        <v>35</v>
      </c>
      <c r="D260" s="104">
        <v>330.0</v>
      </c>
      <c r="E260" s="102" t="s">
        <v>158</v>
      </c>
      <c r="F260" s="15"/>
      <c r="G260" s="15"/>
      <c r="H260" s="15" t="str">
        <f t="shared" si="5"/>
        <v>No</v>
      </c>
      <c r="I260" s="15"/>
      <c r="J260" s="15"/>
      <c r="K260" s="15" t="str">
        <f t="shared" si="2"/>
        <v>No</v>
      </c>
      <c r="L260" s="15"/>
      <c r="M260" s="15"/>
      <c r="N260" s="15" t="str">
        <f t="shared" si="3"/>
        <v>No</v>
      </c>
      <c r="O260" s="15"/>
      <c r="P260" s="15"/>
      <c r="Q260" s="15" t="str">
        <f t="shared" si="7"/>
        <v>No</v>
      </c>
      <c r="R260" s="15"/>
      <c r="S260" s="75"/>
      <c r="T260" s="9"/>
      <c r="U260" s="6"/>
      <c r="V260" s="6"/>
      <c r="W260" s="6"/>
      <c r="X260" s="6"/>
      <c r="Y260" s="6"/>
      <c r="Z260" s="6"/>
    </row>
    <row r="261" ht="14.25" hidden="1" customHeight="1">
      <c r="A261" s="101">
        <v>309.0</v>
      </c>
      <c r="B261" s="102" t="s">
        <v>154</v>
      </c>
      <c r="C261" s="103" t="s">
        <v>35</v>
      </c>
      <c r="D261" s="104">
        <v>331.0</v>
      </c>
      <c r="E261" s="102" t="s">
        <v>159</v>
      </c>
      <c r="F261" s="15"/>
      <c r="G261" s="15"/>
      <c r="H261" s="15" t="str">
        <f t="shared" si="5"/>
        <v>No</v>
      </c>
      <c r="I261" s="15"/>
      <c r="J261" s="15"/>
      <c r="K261" s="15" t="str">
        <f t="shared" si="2"/>
        <v>No</v>
      </c>
      <c r="L261" s="15"/>
      <c r="M261" s="15"/>
      <c r="N261" s="15" t="str">
        <f t="shared" si="3"/>
        <v>No</v>
      </c>
      <c r="O261" s="15"/>
      <c r="P261" s="15"/>
      <c r="Q261" s="15" t="str">
        <f t="shared" si="7"/>
        <v>No</v>
      </c>
      <c r="R261" s="15"/>
      <c r="S261" s="75"/>
      <c r="T261" s="9"/>
      <c r="U261" s="6"/>
      <c r="V261" s="6"/>
      <c r="W261" s="6"/>
      <c r="X261" s="6"/>
      <c r="Y261" s="6"/>
      <c r="Z261" s="6"/>
    </row>
    <row r="262" ht="14.25" hidden="1" customHeight="1">
      <c r="A262" s="111">
        <v>337.0</v>
      </c>
      <c r="B262" s="106" t="s">
        <v>251</v>
      </c>
      <c r="C262" s="107" t="s">
        <v>35</v>
      </c>
      <c r="D262" s="108">
        <v>264.0</v>
      </c>
      <c r="E262" s="106" t="s">
        <v>252</v>
      </c>
      <c r="F262" s="9">
        <v>0.0</v>
      </c>
      <c r="G262" s="12">
        <v>0.0</v>
      </c>
      <c r="H262" s="9" t="str">
        <f t="shared" si="5"/>
        <v>No</v>
      </c>
      <c r="I262" s="9">
        <v>0.0</v>
      </c>
      <c r="J262" s="12">
        <v>0.0</v>
      </c>
      <c r="K262" s="9" t="str">
        <f t="shared" si="2"/>
        <v>No</v>
      </c>
      <c r="L262" s="9">
        <v>0.0</v>
      </c>
      <c r="M262" s="9">
        <v>0.0</v>
      </c>
      <c r="N262" s="9" t="str">
        <f t="shared" si="3"/>
        <v>No</v>
      </c>
      <c r="O262" s="9" t="s">
        <v>782</v>
      </c>
      <c r="P262" s="9" t="s">
        <v>782</v>
      </c>
      <c r="Q262" s="9" t="str">
        <f t="shared" si="7"/>
        <v>No</v>
      </c>
      <c r="R262" s="9" t="s">
        <v>524</v>
      </c>
      <c r="S262" s="69"/>
      <c r="T262" s="9">
        <v>0.0</v>
      </c>
      <c r="U262" s="6"/>
      <c r="V262" s="6"/>
      <c r="W262" s="6"/>
      <c r="X262" s="6"/>
      <c r="Y262" s="6"/>
      <c r="Z262" s="6"/>
    </row>
    <row r="263" ht="14.25" hidden="1" customHeight="1">
      <c r="A263" s="111">
        <v>337.0</v>
      </c>
      <c r="B263" s="106" t="s">
        <v>251</v>
      </c>
      <c r="C263" s="107" t="s">
        <v>35</v>
      </c>
      <c r="D263" s="108">
        <v>286.0</v>
      </c>
      <c r="E263" s="106" t="s">
        <v>253</v>
      </c>
      <c r="F263" s="9">
        <v>0.0</v>
      </c>
      <c r="G263" s="12">
        <v>2.0</v>
      </c>
      <c r="H263" s="9" t="str">
        <f t="shared" si="5"/>
        <v>Yes</v>
      </c>
      <c r="I263" s="9">
        <v>0.0</v>
      </c>
      <c r="J263" s="12">
        <v>0.0</v>
      </c>
      <c r="K263" s="9" t="str">
        <f t="shared" si="2"/>
        <v>No</v>
      </c>
      <c r="L263" s="9">
        <v>0.0</v>
      </c>
      <c r="M263" s="9">
        <v>0.0</v>
      </c>
      <c r="N263" s="9" t="str">
        <f t="shared" si="3"/>
        <v>No</v>
      </c>
      <c r="O263" s="9" t="s">
        <v>782</v>
      </c>
      <c r="P263" s="9" t="s">
        <v>782</v>
      </c>
      <c r="Q263" s="9" t="str">
        <f t="shared" si="7"/>
        <v>No</v>
      </c>
      <c r="R263" s="9" t="s">
        <v>524</v>
      </c>
      <c r="S263" s="69"/>
      <c r="T263" s="40">
        <v>0.0</v>
      </c>
      <c r="U263" s="6"/>
      <c r="V263" s="6"/>
      <c r="W263" s="6"/>
      <c r="X263" s="6"/>
      <c r="Y263" s="6"/>
      <c r="Z263" s="6"/>
    </row>
    <row r="264" ht="14.25" hidden="1" customHeight="1">
      <c r="A264" s="111">
        <v>337.0</v>
      </c>
      <c r="B264" s="106" t="s">
        <v>251</v>
      </c>
      <c r="C264" s="107" t="s">
        <v>35</v>
      </c>
      <c r="D264" s="108">
        <v>1.0</v>
      </c>
      <c r="E264" s="106" t="s">
        <v>254</v>
      </c>
      <c r="F264" s="9">
        <v>0.0</v>
      </c>
      <c r="G264" s="12">
        <v>0.0</v>
      </c>
      <c r="H264" s="9" t="str">
        <f t="shared" si="5"/>
        <v>No</v>
      </c>
      <c r="I264" s="9">
        <v>0.0</v>
      </c>
      <c r="J264" s="12">
        <v>0.0</v>
      </c>
      <c r="K264" s="9" t="str">
        <f t="shared" si="2"/>
        <v>No</v>
      </c>
      <c r="L264" s="9">
        <v>0.0</v>
      </c>
      <c r="M264" s="9">
        <v>0.0</v>
      </c>
      <c r="N264" s="9" t="str">
        <f t="shared" si="3"/>
        <v>No</v>
      </c>
      <c r="O264" s="9" t="s">
        <v>782</v>
      </c>
      <c r="P264" s="9" t="s">
        <v>782</v>
      </c>
      <c r="Q264" s="9" t="str">
        <f t="shared" si="7"/>
        <v>No</v>
      </c>
      <c r="R264" s="9" t="s">
        <v>524</v>
      </c>
      <c r="S264" s="69"/>
      <c r="T264" s="9">
        <v>0.0</v>
      </c>
      <c r="U264" s="6"/>
      <c r="V264" s="6"/>
      <c r="W264" s="6"/>
      <c r="X264" s="6"/>
      <c r="Y264" s="6"/>
      <c r="Z264" s="6"/>
    </row>
    <row r="265" ht="14.25" hidden="1" customHeight="1">
      <c r="A265" s="111">
        <v>337.0</v>
      </c>
      <c r="B265" s="106" t="s">
        <v>251</v>
      </c>
      <c r="C265" s="107" t="s">
        <v>35</v>
      </c>
      <c r="D265" s="108">
        <v>337.0</v>
      </c>
      <c r="E265" s="106" t="s">
        <v>255</v>
      </c>
      <c r="F265" s="9">
        <v>0.0</v>
      </c>
      <c r="G265" s="12">
        <v>0.0</v>
      </c>
      <c r="H265" s="9" t="str">
        <f t="shared" si="5"/>
        <v>No</v>
      </c>
      <c r="I265" s="9">
        <v>0.0</v>
      </c>
      <c r="J265" s="12">
        <v>0.0</v>
      </c>
      <c r="K265" s="9" t="str">
        <f t="shared" si="2"/>
        <v>No</v>
      </c>
      <c r="L265" s="9">
        <v>1.0</v>
      </c>
      <c r="M265" s="9">
        <v>1.0</v>
      </c>
      <c r="N265" s="9" t="str">
        <f t="shared" si="3"/>
        <v>No</v>
      </c>
      <c r="O265" s="9" t="s">
        <v>947</v>
      </c>
      <c r="P265" s="9" t="s">
        <v>947</v>
      </c>
      <c r="Q265" s="9" t="str">
        <f t="shared" si="7"/>
        <v>No</v>
      </c>
      <c r="R265" s="9" t="s">
        <v>649</v>
      </c>
      <c r="S265" s="69"/>
      <c r="T265" s="9">
        <v>0.0</v>
      </c>
      <c r="U265" s="6"/>
      <c r="V265" s="6"/>
      <c r="W265" s="6"/>
      <c r="X265" s="6"/>
      <c r="Y265" s="6"/>
      <c r="Z265" s="6"/>
    </row>
    <row r="266" ht="14.25" hidden="1" customHeight="1">
      <c r="A266" s="111">
        <v>337.0</v>
      </c>
      <c r="B266" s="106" t="s">
        <v>251</v>
      </c>
      <c r="C266" s="107" t="s">
        <v>35</v>
      </c>
      <c r="D266" s="108">
        <v>292.0</v>
      </c>
      <c r="E266" s="106" t="s">
        <v>256</v>
      </c>
      <c r="F266" s="9">
        <v>0.0</v>
      </c>
      <c r="G266" s="12">
        <v>0.0</v>
      </c>
      <c r="H266" s="9" t="str">
        <f t="shared" si="5"/>
        <v>No</v>
      </c>
      <c r="I266" s="9">
        <v>0.0</v>
      </c>
      <c r="J266" s="12">
        <v>0.0</v>
      </c>
      <c r="K266" s="9" t="str">
        <f t="shared" si="2"/>
        <v>No</v>
      </c>
      <c r="L266" s="9">
        <v>0.0</v>
      </c>
      <c r="M266" s="9">
        <v>0.0</v>
      </c>
      <c r="N266" s="9" t="str">
        <f t="shared" si="3"/>
        <v>No</v>
      </c>
      <c r="O266" s="9" t="s">
        <v>782</v>
      </c>
      <c r="P266" s="9" t="s">
        <v>782</v>
      </c>
      <c r="Q266" s="9" t="str">
        <f t="shared" si="7"/>
        <v>No</v>
      </c>
      <c r="R266" s="9" t="s">
        <v>524</v>
      </c>
      <c r="S266" s="69"/>
      <c r="T266" s="9">
        <v>0.0</v>
      </c>
      <c r="U266" s="6"/>
      <c r="V266" s="6"/>
      <c r="W266" s="6"/>
      <c r="X266" s="6"/>
      <c r="Y266" s="6"/>
      <c r="Z266" s="6"/>
    </row>
    <row r="267" ht="14.25" hidden="1" customHeight="1">
      <c r="A267" s="101">
        <v>341.0</v>
      </c>
      <c r="B267" s="102" t="s">
        <v>219</v>
      </c>
      <c r="C267" s="103" t="s">
        <v>25</v>
      </c>
      <c r="D267" s="104">
        <v>347.0</v>
      </c>
      <c r="E267" s="102" t="s">
        <v>220</v>
      </c>
      <c r="F267" s="15"/>
      <c r="G267" s="15"/>
      <c r="H267" s="15" t="str">
        <f t="shared" si="5"/>
        <v>No</v>
      </c>
      <c r="I267" s="15"/>
      <c r="J267" s="15"/>
      <c r="K267" s="15" t="str">
        <f t="shared" si="2"/>
        <v>No</v>
      </c>
      <c r="L267" s="15"/>
      <c r="M267" s="15"/>
      <c r="N267" s="15" t="str">
        <f t="shared" si="3"/>
        <v>No</v>
      </c>
      <c r="O267" s="15"/>
      <c r="P267" s="15"/>
      <c r="Q267" s="15" t="str">
        <f t="shared" si="7"/>
        <v>No</v>
      </c>
      <c r="R267" s="15"/>
      <c r="S267" s="75"/>
      <c r="T267" s="9"/>
      <c r="U267" s="6"/>
      <c r="V267" s="6"/>
      <c r="W267" s="6"/>
      <c r="X267" s="6"/>
      <c r="Y267" s="6"/>
      <c r="Z267" s="6"/>
    </row>
    <row r="268" ht="14.25" hidden="1" customHeight="1">
      <c r="A268" s="101">
        <v>341.0</v>
      </c>
      <c r="B268" s="102" t="s">
        <v>219</v>
      </c>
      <c r="C268" s="103" t="s">
        <v>25</v>
      </c>
      <c r="D268" s="104">
        <v>547.0</v>
      </c>
      <c r="E268" s="102" t="s">
        <v>221</v>
      </c>
      <c r="F268" s="15"/>
      <c r="G268" s="15"/>
      <c r="H268" s="15" t="str">
        <f t="shared" si="5"/>
        <v>No</v>
      </c>
      <c r="I268" s="15"/>
      <c r="J268" s="15"/>
      <c r="K268" s="15" t="str">
        <f t="shared" si="2"/>
        <v>No</v>
      </c>
      <c r="L268" s="15"/>
      <c r="M268" s="15"/>
      <c r="N268" s="15" t="str">
        <f t="shared" si="3"/>
        <v>No</v>
      </c>
      <c r="O268" s="15"/>
      <c r="P268" s="15"/>
      <c r="Q268" s="15" t="str">
        <f t="shared" si="7"/>
        <v>No</v>
      </c>
      <c r="R268" s="15"/>
      <c r="S268" s="75"/>
      <c r="T268" s="9"/>
      <c r="U268" s="6"/>
      <c r="V268" s="6"/>
      <c r="W268" s="6"/>
      <c r="X268" s="6"/>
      <c r="Y268" s="6"/>
      <c r="Z268" s="6"/>
    </row>
    <row r="269" ht="14.25" hidden="1" customHeight="1">
      <c r="A269" s="101">
        <v>341.0</v>
      </c>
      <c r="B269" s="102" t="s">
        <v>219</v>
      </c>
      <c r="C269" s="103" t="s">
        <v>25</v>
      </c>
      <c r="D269" s="104">
        <v>341.0</v>
      </c>
      <c r="E269" s="102" t="s">
        <v>222</v>
      </c>
      <c r="F269" s="15"/>
      <c r="G269" s="15"/>
      <c r="H269" s="15" t="str">
        <f t="shared" si="5"/>
        <v>No</v>
      </c>
      <c r="I269" s="15"/>
      <c r="J269" s="15"/>
      <c r="K269" s="15" t="str">
        <f t="shared" si="2"/>
        <v>No</v>
      </c>
      <c r="L269" s="15"/>
      <c r="M269" s="15"/>
      <c r="N269" s="15" t="str">
        <f t="shared" si="3"/>
        <v>No</v>
      </c>
      <c r="O269" s="15"/>
      <c r="P269" s="15"/>
      <c r="Q269" s="15" t="str">
        <f t="shared" si="7"/>
        <v>No</v>
      </c>
      <c r="R269" s="15"/>
      <c r="S269" s="75"/>
      <c r="T269" s="9"/>
      <c r="U269" s="6"/>
      <c r="V269" s="6"/>
      <c r="W269" s="6"/>
      <c r="X269" s="6"/>
      <c r="Y269" s="6"/>
      <c r="Z269" s="6"/>
    </row>
    <row r="270" ht="14.25" hidden="1" customHeight="1">
      <c r="A270" s="105">
        <v>342.0</v>
      </c>
      <c r="B270" s="106" t="s">
        <v>416</v>
      </c>
      <c r="C270" s="107" t="s">
        <v>25</v>
      </c>
      <c r="D270" s="108">
        <v>334.0</v>
      </c>
      <c r="E270" s="106" t="s">
        <v>417</v>
      </c>
      <c r="F270" s="9">
        <v>0.0</v>
      </c>
      <c r="G270" s="9">
        <v>12.0</v>
      </c>
      <c r="H270" s="9" t="str">
        <f t="shared" si="5"/>
        <v>Yes</v>
      </c>
      <c r="I270" s="9">
        <v>0.0</v>
      </c>
      <c r="J270" s="9">
        <v>0.0</v>
      </c>
      <c r="K270" s="9" t="str">
        <f t="shared" si="2"/>
        <v>No</v>
      </c>
      <c r="L270" s="9">
        <v>2.0</v>
      </c>
      <c r="M270" s="9">
        <v>0.0</v>
      </c>
      <c r="N270" s="9" t="str">
        <f t="shared" si="3"/>
        <v>Yes</v>
      </c>
      <c r="O270" s="9" t="s">
        <v>947</v>
      </c>
      <c r="P270" s="9" t="s">
        <v>782</v>
      </c>
      <c r="Q270" s="9" t="str">
        <f t="shared" si="7"/>
        <v>Yes</v>
      </c>
      <c r="R270" s="9" t="s">
        <v>524</v>
      </c>
      <c r="S270" s="69"/>
      <c r="T270" s="9">
        <v>0.0</v>
      </c>
      <c r="U270" s="6"/>
      <c r="V270" s="6"/>
      <c r="W270" s="6"/>
      <c r="X270" s="6"/>
      <c r="Y270" s="6"/>
      <c r="Z270" s="6"/>
    </row>
    <row r="271" ht="14.25" hidden="1" customHeight="1">
      <c r="A271" s="105">
        <v>342.0</v>
      </c>
      <c r="B271" s="106" t="s">
        <v>416</v>
      </c>
      <c r="C271" s="107" t="s">
        <v>25</v>
      </c>
      <c r="D271" s="108">
        <v>190.0</v>
      </c>
      <c r="E271" s="106" t="s">
        <v>418</v>
      </c>
      <c r="F271" s="9">
        <v>0.0</v>
      </c>
      <c r="G271" s="9">
        <v>2.0</v>
      </c>
      <c r="H271" s="9" t="str">
        <f t="shared" si="5"/>
        <v>Yes</v>
      </c>
      <c r="I271" s="9">
        <v>0.0</v>
      </c>
      <c r="J271" s="9">
        <v>0.0</v>
      </c>
      <c r="K271" s="9" t="str">
        <f t="shared" si="2"/>
        <v>No</v>
      </c>
      <c r="L271" s="9">
        <v>0.0</v>
      </c>
      <c r="M271" s="9">
        <v>1.0</v>
      </c>
      <c r="N271" s="9" t="str">
        <f t="shared" si="3"/>
        <v>Yes</v>
      </c>
      <c r="O271" s="9" t="s">
        <v>782</v>
      </c>
      <c r="P271" s="9" t="s">
        <v>947</v>
      </c>
      <c r="Q271" s="9" t="str">
        <f t="shared" si="7"/>
        <v>Yes</v>
      </c>
      <c r="R271" s="9" t="s">
        <v>649</v>
      </c>
      <c r="S271" s="69"/>
      <c r="T271" s="9">
        <v>0.0</v>
      </c>
      <c r="U271" s="6"/>
      <c r="V271" s="6"/>
      <c r="W271" s="6"/>
      <c r="X271" s="6"/>
      <c r="Y271" s="6"/>
      <c r="Z271" s="6"/>
    </row>
    <row r="272" ht="14.25" hidden="1" customHeight="1">
      <c r="A272" s="105">
        <v>342.0</v>
      </c>
      <c r="B272" s="106" t="s">
        <v>416</v>
      </c>
      <c r="C272" s="107" t="s">
        <v>25</v>
      </c>
      <c r="D272" s="108">
        <v>305.0</v>
      </c>
      <c r="E272" s="106" t="s">
        <v>419</v>
      </c>
      <c r="F272" s="9">
        <v>0.0</v>
      </c>
      <c r="G272" s="9">
        <v>12.0</v>
      </c>
      <c r="H272" s="9" t="str">
        <f t="shared" si="5"/>
        <v>Yes</v>
      </c>
      <c r="I272" s="9">
        <v>0.0</v>
      </c>
      <c r="J272" s="9">
        <v>0.0</v>
      </c>
      <c r="K272" s="9" t="str">
        <f t="shared" si="2"/>
        <v>No</v>
      </c>
      <c r="L272" s="9">
        <v>0.0</v>
      </c>
      <c r="M272" s="9">
        <v>0.0</v>
      </c>
      <c r="N272" s="9" t="str">
        <f t="shared" si="3"/>
        <v>No</v>
      </c>
      <c r="O272" s="9" t="s">
        <v>782</v>
      </c>
      <c r="P272" s="9" t="s">
        <v>782</v>
      </c>
      <c r="Q272" s="9" t="str">
        <f t="shared" si="7"/>
        <v>No</v>
      </c>
      <c r="R272" s="9" t="s">
        <v>524</v>
      </c>
      <c r="S272" s="69"/>
      <c r="T272" s="9">
        <v>0.0</v>
      </c>
      <c r="U272" s="6"/>
      <c r="V272" s="6"/>
      <c r="W272" s="6"/>
      <c r="X272" s="6"/>
      <c r="Y272" s="6"/>
      <c r="Z272" s="6"/>
    </row>
    <row r="273" ht="14.25" hidden="1" customHeight="1">
      <c r="A273" s="105">
        <v>342.0</v>
      </c>
      <c r="B273" s="106" t="s">
        <v>416</v>
      </c>
      <c r="C273" s="107" t="s">
        <v>25</v>
      </c>
      <c r="D273" s="108">
        <v>353.0</v>
      </c>
      <c r="E273" s="106" t="s">
        <v>420</v>
      </c>
      <c r="F273" s="9">
        <v>0.0</v>
      </c>
      <c r="G273" s="9">
        <v>7.0</v>
      </c>
      <c r="H273" s="9" t="str">
        <f t="shared" si="5"/>
        <v>Yes</v>
      </c>
      <c r="I273" s="9">
        <v>0.0</v>
      </c>
      <c r="J273" s="9">
        <v>0.0</v>
      </c>
      <c r="K273" s="9" t="str">
        <f t="shared" si="2"/>
        <v>No</v>
      </c>
      <c r="L273" s="9">
        <v>1.0</v>
      </c>
      <c r="M273" s="9">
        <v>0.0</v>
      </c>
      <c r="N273" s="9" t="str">
        <f t="shared" si="3"/>
        <v>Yes</v>
      </c>
      <c r="O273" s="9" t="s">
        <v>947</v>
      </c>
      <c r="P273" s="9" t="s">
        <v>782</v>
      </c>
      <c r="Q273" s="9" t="str">
        <f t="shared" si="7"/>
        <v>Yes</v>
      </c>
      <c r="R273" s="9" t="s">
        <v>524</v>
      </c>
      <c r="S273" s="69"/>
      <c r="T273" s="9">
        <v>0.0</v>
      </c>
      <c r="U273" s="6"/>
      <c r="V273" s="6"/>
      <c r="W273" s="6"/>
      <c r="X273" s="6"/>
      <c r="Y273" s="6"/>
      <c r="Z273" s="6"/>
    </row>
    <row r="274" ht="14.25" hidden="1" customHeight="1">
      <c r="A274" s="105">
        <v>342.0</v>
      </c>
      <c r="B274" s="106" t="s">
        <v>416</v>
      </c>
      <c r="C274" s="107" t="s">
        <v>25</v>
      </c>
      <c r="D274" s="108">
        <v>342.0</v>
      </c>
      <c r="E274" s="106" t="s">
        <v>421</v>
      </c>
      <c r="F274" s="9">
        <v>1.0</v>
      </c>
      <c r="G274" s="9">
        <v>1.0</v>
      </c>
      <c r="H274" s="9" t="str">
        <f t="shared" si="5"/>
        <v>No</v>
      </c>
      <c r="I274" s="9">
        <v>0.0</v>
      </c>
      <c r="J274" s="9">
        <v>0.0</v>
      </c>
      <c r="K274" s="9" t="str">
        <f t="shared" si="2"/>
        <v>No</v>
      </c>
      <c r="L274" s="9">
        <v>1.0</v>
      </c>
      <c r="M274" s="9">
        <v>2.0</v>
      </c>
      <c r="N274" s="9" t="str">
        <f t="shared" si="3"/>
        <v>Yes</v>
      </c>
      <c r="O274" s="9" t="s">
        <v>947</v>
      </c>
      <c r="P274" s="9" t="s">
        <v>947</v>
      </c>
      <c r="Q274" s="9" t="str">
        <f t="shared" si="7"/>
        <v>No</v>
      </c>
      <c r="R274" s="9" t="s">
        <v>649</v>
      </c>
      <c r="S274" s="69"/>
      <c r="T274" s="9">
        <v>0.0</v>
      </c>
      <c r="U274" s="6"/>
      <c r="V274" s="6"/>
      <c r="W274" s="6"/>
      <c r="X274" s="6"/>
      <c r="Y274" s="6"/>
      <c r="Z274" s="6"/>
    </row>
    <row r="275" ht="14.25" hidden="1" customHeight="1">
      <c r="A275" s="105">
        <v>342.0</v>
      </c>
      <c r="B275" s="106" t="s">
        <v>416</v>
      </c>
      <c r="C275" s="107" t="s">
        <v>25</v>
      </c>
      <c r="D275" s="108">
        <v>356.0</v>
      </c>
      <c r="E275" s="106" t="s">
        <v>422</v>
      </c>
      <c r="F275" s="9">
        <v>0.0</v>
      </c>
      <c r="G275" s="9">
        <v>13.0</v>
      </c>
      <c r="H275" s="9" t="str">
        <f t="shared" si="5"/>
        <v>Yes</v>
      </c>
      <c r="I275" s="9">
        <v>0.0</v>
      </c>
      <c r="J275" s="9">
        <v>0.0</v>
      </c>
      <c r="K275" s="9" t="str">
        <f t="shared" si="2"/>
        <v>No</v>
      </c>
      <c r="L275" s="9">
        <v>1.0</v>
      </c>
      <c r="M275" s="9">
        <v>0.0</v>
      </c>
      <c r="N275" s="9" t="str">
        <f t="shared" si="3"/>
        <v>Yes</v>
      </c>
      <c r="O275" s="9" t="s">
        <v>782</v>
      </c>
      <c r="P275" s="9" t="s">
        <v>782</v>
      </c>
      <c r="Q275" s="9" t="str">
        <f t="shared" si="7"/>
        <v>No</v>
      </c>
      <c r="R275" s="9" t="s">
        <v>524</v>
      </c>
      <c r="S275" s="69"/>
      <c r="T275" s="9">
        <v>0.0</v>
      </c>
      <c r="U275" s="6"/>
      <c r="V275" s="6"/>
      <c r="W275" s="6"/>
      <c r="X275" s="6"/>
      <c r="Y275" s="6"/>
      <c r="Z275" s="6"/>
    </row>
    <row r="276" ht="14.25" customHeight="1">
      <c r="A276" s="105">
        <v>351.0</v>
      </c>
      <c r="B276" s="106" t="s">
        <v>295</v>
      </c>
      <c r="C276" s="107" t="s">
        <v>31</v>
      </c>
      <c r="D276" s="108">
        <v>312.0</v>
      </c>
      <c r="E276" s="106" t="s">
        <v>296</v>
      </c>
      <c r="F276" s="9">
        <v>0.0</v>
      </c>
      <c r="G276" s="9">
        <v>0.0</v>
      </c>
      <c r="H276" s="9" t="s">
        <v>610</v>
      </c>
      <c r="I276" s="9">
        <v>0.0</v>
      </c>
      <c r="J276" s="9">
        <v>0.0</v>
      </c>
      <c r="K276" s="9" t="str">
        <f t="shared" si="2"/>
        <v>No</v>
      </c>
      <c r="L276" s="9">
        <v>0.0</v>
      </c>
      <c r="M276" s="9">
        <v>0.0</v>
      </c>
      <c r="N276" s="9" t="str">
        <f t="shared" si="3"/>
        <v>No</v>
      </c>
      <c r="O276" s="9" t="s">
        <v>782</v>
      </c>
      <c r="P276" s="9" t="s">
        <v>782</v>
      </c>
      <c r="Q276" s="9" t="str">
        <f t="shared" si="7"/>
        <v>No</v>
      </c>
      <c r="R276" s="9" t="s">
        <v>524</v>
      </c>
      <c r="S276" s="69"/>
      <c r="T276" s="9">
        <v>0.0</v>
      </c>
      <c r="U276" s="6"/>
      <c r="V276" s="6"/>
      <c r="W276" s="6"/>
      <c r="X276" s="6"/>
      <c r="Y276" s="6"/>
      <c r="Z276" s="6"/>
    </row>
    <row r="277" ht="14.25" customHeight="1">
      <c r="A277" s="105">
        <v>351.0</v>
      </c>
      <c r="B277" s="106" t="s">
        <v>295</v>
      </c>
      <c r="C277" s="107" t="s">
        <v>31</v>
      </c>
      <c r="D277" s="108">
        <v>339.0</v>
      </c>
      <c r="E277" s="106" t="s">
        <v>297</v>
      </c>
      <c r="F277" s="9">
        <v>3.0</v>
      </c>
      <c r="G277" s="9">
        <v>3.0</v>
      </c>
      <c r="H277" s="9" t="str">
        <f t="shared" ref="H277:H301" si="8">IF(F277=G277,"No","Yes")</f>
        <v>No</v>
      </c>
      <c r="I277" s="9">
        <v>0.0</v>
      </c>
      <c r="J277" s="9">
        <v>0.0</v>
      </c>
      <c r="K277" s="9" t="str">
        <f t="shared" si="2"/>
        <v>No</v>
      </c>
      <c r="L277" s="9">
        <v>0.0</v>
      </c>
      <c r="M277" s="9">
        <v>0.0</v>
      </c>
      <c r="N277" s="9" t="str">
        <f t="shared" si="3"/>
        <v>No</v>
      </c>
      <c r="O277" s="9" t="s">
        <v>782</v>
      </c>
      <c r="P277" s="9" t="s">
        <v>782</v>
      </c>
      <c r="Q277" s="9" t="str">
        <f t="shared" si="7"/>
        <v>No</v>
      </c>
      <c r="R277" s="9" t="s">
        <v>524</v>
      </c>
      <c r="S277" s="69"/>
      <c r="T277" s="9">
        <v>0.0</v>
      </c>
      <c r="U277" s="6"/>
      <c r="V277" s="6"/>
      <c r="W277" s="6"/>
      <c r="X277" s="6"/>
      <c r="Y277" s="6"/>
      <c r="Z277" s="6"/>
    </row>
    <row r="278" ht="14.25" customHeight="1">
      <c r="A278" s="105">
        <v>351.0</v>
      </c>
      <c r="B278" s="106" t="s">
        <v>295</v>
      </c>
      <c r="C278" s="107" t="s">
        <v>31</v>
      </c>
      <c r="D278" s="108">
        <v>365.0</v>
      </c>
      <c r="E278" s="106" t="s">
        <v>298</v>
      </c>
      <c r="F278" s="9">
        <v>7.0</v>
      </c>
      <c r="G278" s="9">
        <v>7.0</v>
      </c>
      <c r="H278" s="9" t="str">
        <f t="shared" si="8"/>
        <v>No</v>
      </c>
      <c r="I278" s="9">
        <v>0.0</v>
      </c>
      <c r="J278" s="9">
        <v>0.0</v>
      </c>
      <c r="K278" s="9" t="str">
        <f t="shared" si="2"/>
        <v>No</v>
      </c>
      <c r="L278" s="9">
        <v>0.0</v>
      </c>
      <c r="M278" s="9">
        <v>0.0</v>
      </c>
      <c r="N278" s="9" t="str">
        <f t="shared" si="3"/>
        <v>No</v>
      </c>
      <c r="O278" s="9" t="s">
        <v>782</v>
      </c>
      <c r="P278" s="9" t="s">
        <v>782</v>
      </c>
      <c r="Q278" s="9" t="str">
        <f t="shared" si="7"/>
        <v>No</v>
      </c>
      <c r="R278" s="9" t="s">
        <v>524</v>
      </c>
      <c r="S278" s="69"/>
      <c r="T278" s="9">
        <v>0.0</v>
      </c>
      <c r="U278" s="6"/>
      <c r="V278" s="6"/>
      <c r="W278" s="6"/>
      <c r="X278" s="6"/>
      <c r="Y278" s="6"/>
      <c r="Z278" s="6"/>
    </row>
    <row r="279" ht="14.25" customHeight="1">
      <c r="A279" s="105">
        <v>351.0</v>
      </c>
      <c r="B279" s="106" t="s">
        <v>295</v>
      </c>
      <c r="C279" s="107" t="s">
        <v>31</v>
      </c>
      <c r="D279" s="108">
        <v>313.0</v>
      </c>
      <c r="E279" s="106" t="s">
        <v>299</v>
      </c>
      <c r="F279" s="9">
        <v>0.0</v>
      </c>
      <c r="G279" s="9">
        <v>0.0</v>
      </c>
      <c r="H279" s="9" t="str">
        <f t="shared" si="8"/>
        <v>No</v>
      </c>
      <c r="I279" s="9">
        <v>0.0</v>
      </c>
      <c r="J279" s="9">
        <v>0.0</v>
      </c>
      <c r="K279" s="9" t="str">
        <f t="shared" si="2"/>
        <v>No</v>
      </c>
      <c r="L279" s="9">
        <v>0.0</v>
      </c>
      <c r="M279" s="9">
        <v>0.0</v>
      </c>
      <c r="N279" s="9" t="str">
        <f t="shared" si="3"/>
        <v>No</v>
      </c>
      <c r="O279" s="9" t="s">
        <v>782</v>
      </c>
      <c r="P279" s="9" t="s">
        <v>782</v>
      </c>
      <c r="Q279" s="9" t="str">
        <f t="shared" si="7"/>
        <v>No</v>
      </c>
      <c r="R279" s="9" t="s">
        <v>524</v>
      </c>
      <c r="S279" s="69"/>
      <c r="T279" s="9">
        <v>0.0</v>
      </c>
      <c r="U279" s="6"/>
      <c r="V279" s="6"/>
      <c r="W279" s="6"/>
      <c r="X279" s="6"/>
      <c r="Y279" s="6"/>
      <c r="Z279" s="6"/>
    </row>
    <row r="280" ht="14.25" customHeight="1">
      <c r="A280" s="105">
        <v>351.0</v>
      </c>
      <c r="B280" s="106" t="s">
        <v>295</v>
      </c>
      <c r="C280" s="107" t="s">
        <v>31</v>
      </c>
      <c r="D280" s="108">
        <v>351.0</v>
      </c>
      <c r="E280" s="106" t="s">
        <v>300</v>
      </c>
      <c r="F280" s="9">
        <v>0.0</v>
      </c>
      <c r="G280" s="9">
        <v>0.0</v>
      </c>
      <c r="H280" s="9" t="str">
        <f t="shared" si="8"/>
        <v>No</v>
      </c>
      <c r="I280" s="9">
        <v>0.0</v>
      </c>
      <c r="J280" s="9">
        <v>0.0</v>
      </c>
      <c r="K280" s="9" t="str">
        <f t="shared" si="2"/>
        <v>No</v>
      </c>
      <c r="L280" s="9">
        <v>0.0</v>
      </c>
      <c r="M280" s="9">
        <v>2.0</v>
      </c>
      <c r="N280" s="9" t="str">
        <f t="shared" si="3"/>
        <v>Yes</v>
      </c>
      <c r="O280" s="9" t="s">
        <v>951</v>
      </c>
      <c r="P280" s="9" t="s">
        <v>951</v>
      </c>
      <c r="Q280" s="9" t="str">
        <f t="shared" si="7"/>
        <v>No</v>
      </c>
      <c r="R280" s="9" t="s">
        <v>966</v>
      </c>
      <c r="S280" s="69"/>
      <c r="T280" s="9">
        <v>0.0</v>
      </c>
      <c r="U280" s="6"/>
      <c r="V280" s="6"/>
      <c r="W280" s="6"/>
      <c r="X280" s="6"/>
      <c r="Y280" s="6"/>
      <c r="Z280" s="6"/>
    </row>
    <row r="281" ht="14.25" customHeight="1">
      <c r="A281" s="105">
        <v>351.0</v>
      </c>
      <c r="B281" s="106" t="s">
        <v>295</v>
      </c>
      <c r="C281" s="107" t="s">
        <v>31</v>
      </c>
      <c r="D281" s="108">
        <v>366.0</v>
      </c>
      <c r="E281" s="106" t="s">
        <v>301</v>
      </c>
      <c r="F281" s="9">
        <v>0.0</v>
      </c>
      <c r="G281" s="9">
        <v>0.0</v>
      </c>
      <c r="H281" s="9" t="str">
        <f t="shared" si="8"/>
        <v>No</v>
      </c>
      <c r="I281" s="9">
        <v>0.0</v>
      </c>
      <c r="J281" s="9">
        <v>0.0</v>
      </c>
      <c r="K281" s="9" t="str">
        <f t="shared" si="2"/>
        <v>No</v>
      </c>
      <c r="L281" s="9">
        <v>0.0</v>
      </c>
      <c r="M281" s="9">
        <v>0.0</v>
      </c>
      <c r="N281" s="9" t="str">
        <f t="shared" si="3"/>
        <v>No</v>
      </c>
      <c r="O281" s="9" t="s">
        <v>782</v>
      </c>
      <c r="P281" s="9" t="s">
        <v>782</v>
      </c>
      <c r="Q281" s="9" t="str">
        <f t="shared" si="7"/>
        <v>No</v>
      </c>
      <c r="R281" s="9" t="s">
        <v>524</v>
      </c>
      <c r="S281" s="69"/>
      <c r="T281" s="9">
        <v>0.0</v>
      </c>
      <c r="U281" s="6"/>
      <c r="V281" s="6"/>
      <c r="W281" s="6"/>
      <c r="X281" s="6"/>
      <c r="Y281" s="6"/>
      <c r="Z281" s="6"/>
    </row>
    <row r="282" ht="14.25" customHeight="1">
      <c r="A282" s="105">
        <v>351.0</v>
      </c>
      <c r="B282" s="106" t="s">
        <v>295</v>
      </c>
      <c r="C282" s="107" t="s">
        <v>31</v>
      </c>
      <c r="D282" s="108">
        <v>368.0</v>
      </c>
      <c r="E282" s="106" t="s">
        <v>302</v>
      </c>
      <c r="F282" s="9">
        <v>0.0</v>
      </c>
      <c r="G282" s="9">
        <v>0.0</v>
      </c>
      <c r="H282" s="9" t="str">
        <f t="shared" si="8"/>
        <v>No</v>
      </c>
      <c r="I282" s="9">
        <v>0.0</v>
      </c>
      <c r="J282" s="9">
        <v>0.0</v>
      </c>
      <c r="K282" s="9" t="str">
        <f t="shared" si="2"/>
        <v>No</v>
      </c>
      <c r="L282" s="9">
        <v>0.0</v>
      </c>
      <c r="M282" s="9">
        <v>0.0</v>
      </c>
      <c r="N282" s="9" t="str">
        <f t="shared" si="3"/>
        <v>No</v>
      </c>
      <c r="O282" s="9" t="s">
        <v>782</v>
      </c>
      <c r="P282" s="9" t="s">
        <v>782</v>
      </c>
      <c r="Q282" s="9" t="str">
        <f t="shared" si="7"/>
        <v>No</v>
      </c>
      <c r="R282" s="9" t="s">
        <v>524</v>
      </c>
      <c r="S282" s="69"/>
      <c r="T282" s="9">
        <v>0.0</v>
      </c>
      <c r="U282" s="6"/>
      <c r="V282" s="6"/>
      <c r="W282" s="6"/>
      <c r="X282" s="6"/>
      <c r="Y282" s="6"/>
      <c r="Z282" s="6"/>
    </row>
    <row r="283" ht="14.25" hidden="1" customHeight="1">
      <c r="A283" s="101">
        <v>359.0</v>
      </c>
      <c r="B283" s="102" t="s">
        <v>223</v>
      </c>
      <c r="C283" s="103" t="s">
        <v>35</v>
      </c>
      <c r="D283" s="104">
        <v>359.0</v>
      </c>
      <c r="E283" s="102" t="s">
        <v>224</v>
      </c>
      <c r="F283" s="15"/>
      <c r="G283" s="15"/>
      <c r="H283" s="15" t="str">
        <f t="shared" si="8"/>
        <v>No</v>
      </c>
      <c r="I283" s="15"/>
      <c r="J283" s="15"/>
      <c r="K283" s="15" t="str">
        <f t="shared" si="2"/>
        <v>No</v>
      </c>
      <c r="L283" s="15"/>
      <c r="M283" s="15"/>
      <c r="N283" s="15" t="str">
        <f t="shared" si="3"/>
        <v>No</v>
      </c>
      <c r="O283" s="15"/>
      <c r="P283" s="15"/>
      <c r="Q283" s="15" t="str">
        <f t="shared" si="7"/>
        <v>No</v>
      </c>
      <c r="R283" s="35"/>
      <c r="S283" s="75"/>
      <c r="T283" s="9"/>
      <c r="U283" s="6"/>
      <c r="V283" s="6"/>
      <c r="W283" s="6"/>
      <c r="X283" s="6"/>
      <c r="Y283" s="6"/>
      <c r="Z283" s="6"/>
    </row>
    <row r="284" ht="14.25" hidden="1" customHeight="1">
      <c r="A284" s="101">
        <v>359.0</v>
      </c>
      <c r="B284" s="102" t="s">
        <v>223</v>
      </c>
      <c r="C284" s="103" t="s">
        <v>35</v>
      </c>
      <c r="D284" s="104">
        <v>364.0</v>
      </c>
      <c r="E284" s="102" t="s">
        <v>225</v>
      </c>
      <c r="F284" s="15"/>
      <c r="G284" s="15"/>
      <c r="H284" s="15" t="str">
        <f t="shared" si="8"/>
        <v>No</v>
      </c>
      <c r="I284" s="15"/>
      <c r="J284" s="15"/>
      <c r="K284" s="15" t="str">
        <f t="shared" si="2"/>
        <v>No</v>
      </c>
      <c r="L284" s="15"/>
      <c r="M284" s="15"/>
      <c r="N284" s="15" t="str">
        <f t="shared" si="3"/>
        <v>No</v>
      </c>
      <c r="O284" s="15"/>
      <c r="P284" s="15"/>
      <c r="Q284" s="15" t="str">
        <f t="shared" si="7"/>
        <v>No</v>
      </c>
      <c r="R284" s="15"/>
      <c r="S284" s="75"/>
      <c r="T284" s="9"/>
      <c r="U284" s="6"/>
      <c r="V284" s="6"/>
      <c r="W284" s="6"/>
      <c r="X284" s="6"/>
      <c r="Y284" s="6"/>
      <c r="Z284" s="6"/>
    </row>
    <row r="285" ht="14.25" hidden="1" customHeight="1">
      <c r="A285" s="101">
        <v>359.0</v>
      </c>
      <c r="B285" s="102" t="s">
        <v>223</v>
      </c>
      <c r="C285" s="103" t="s">
        <v>35</v>
      </c>
      <c r="D285" s="104">
        <v>515.0</v>
      </c>
      <c r="E285" s="102" t="s">
        <v>226</v>
      </c>
      <c r="F285" s="15"/>
      <c r="G285" s="15"/>
      <c r="H285" s="15" t="str">
        <f t="shared" si="8"/>
        <v>No</v>
      </c>
      <c r="I285" s="15"/>
      <c r="J285" s="15"/>
      <c r="K285" s="15" t="str">
        <f t="shared" si="2"/>
        <v>No</v>
      </c>
      <c r="L285" s="15"/>
      <c r="M285" s="15"/>
      <c r="N285" s="15" t="str">
        <f t="shared" si="3"/>
        <v>No</v>
      </c>
      <c r="O285" s="15"/>
      <c r="P285" s="15"/>
      <c r="Q285" s="15" t="str">
        <f t="shared" si="7"/>
        <v>No</v>
      </c>
      <c r="R285" s="15"/>
      <c r="S285" s="75"/>
      <c r="T285" s="9"/>
      <c r="U285" s="6"/>
      <c r="V285" s="6"/>
      <c r="W285" s="6"/>
      <c r="X285" s="6"/>
      <c r="Y285" s="6"/>
      <c r="Z285" s="6"/>
    </row>
    <row r="286" ht="14.25" hidden="1" customHeight="1">
      <c r="A286" s="101">
        <v>359.0</v>
      </c>
      <c r="B286" s="102" t="s">
        <v>223</v>
      </c>
      <c r="C286" s="103" t="s">
        <v>35</v>
      </c>
      <c r="D286" s="104">
        <v>516.0</v>
      </c>
      <c r="E286" s="102" t="s">
        <v>227</v>
      </c>
      <c r="F286" s="15"/>
      <c r="G286" s="15"/>
      <c r="H286" s="15" t="str">
        <f t="shared" si="8"/>
        <v>No</v>
      </c>
      <c r="I286" s="15"/>
      <c r="J286" s="15"/>
      <c r="K286" s="15" t="str">
        <f t="shared" si="2"/>
        <v>No</v>
      </c>
      <c r="L286" s="15"/>
      <c r="M286" s="15"/>
      <c r="N286" s="15" t="str">
        <f t="shared" si="3"/>
        <v>No</v>
      </c>
      <c r="O286" s="15"/>
      <c r="P286" s="15"/>
      <c r="Q286" s="15" t="str">
        <f t="shared" si="7"/>
        <v>No</v>
      </c>
      <c r="R286" s="15"/>
      <c r="S286" s="75"/>
      <c r="T286" s="9"/>
      <c r="U286" s="6"/>
      <c r="V286" s="6"/>
      <c r="W286" s="6"/>
      <c r="X286" s="6"/>
      <c r="Y286" s="6"/>
      <c r="Z286" s="6"/>
    </row>
    <row r="287" ht="14.25" hidden="1" customHeight="1">
      <c r="A287" s="101">
        <v>359.0</v>
      </c>
      <c r="B287" s="102" t="s">
        <v>223</v>
      </c>
      <c r="C287" s="103" t="s">
        <v>35</v>
      </c>
      <c r="D287" s="104">
        <v>389.0</v>
      </c>
      <c r="E287" s="102" t="s">
        <v>228</v>
      </c>
      <c r="F287" s="15"/>
      <c r="G287" s="15"/>
      <c r="H287" s="15" t="str">
        <f t="shared" si="8"/>
        <v>No</v>
      </c>
      <c r="I287" s="15"/>
      <c r="J287" s="15"/>
      <c r="K287" s="15" t="str">
        <f t="shared" si="2"/>
        <v>No</v>
      </c>
      <c r="L287" s="15"/>
      <c r="M287" s="15"/>
      <c r="N287" s="15" t="str">
        <f t="shared" si="3"/>
        <v>No</v>
      </c>
      <c r="O287" s="15"/>
      <c r="P287" s="15"/>
      <c r="Q287" s="15" t="str">
        <f t="shared" si="7"/>
        <v>No</v>
      </c>
      <c r="R287" s="15"/>
      <c r="S287" s="75"/>
      <c r="T287" s="9"/>
      <c r="U287" s="6"/>
      <c r="V287" s="6"/>
      <c r="W287" s="6"/>
      <c r="X287" s="6"/>
      <c r="Y287" s="6"/>
      <c r="Z287" s="6"/>
    </row>
    <row r="288" ht="14.25" hidden="1" customHeight="1">
      <c r="A288" s="101">
        <v>359.0</v>
      </c>
      <c r="B288" s="102" t="s">
        <v>223</v>
      </c>
      <c r="C288" s="103" t="s">
        <v>35</v>
      </c>
      <c r="D288" s="104">
        <v>398.0</v>
      </c>
      <c r="E288" s="102" t="s">
        <v>229</v>
      </c>
      <c r="F288" s="15"/>
      <c r="G288" s="15"/>
      <c r="H288" s="15" t="str">
        <f t="shared" si="8"/>
        <v>No</v>
      </c>
      <c r="I288" s="15"/>
      <c r="J288" s="15"/>
      <c r="K288" s="15" t="str">
        <f t="shared" si="2"/>
        <v>No</v>
      </c>
      <c r="L288" s="15"/>
      <c r="M288" s="15"/>
      <c r="N288" s="15" t="str">
        <f t="shared" si="3"/>
        <v>No</v>
      </c>
      <c r="O288" s="15"/>
      <c r="P288" s="15"/>
      <c r="Q288" s="15" t="str">
        <f t="shared" si="7"/>
        <v>No</v>
      </c>
      <c r="R288" s="15"/>
      <c r="S288" s="75"/>
      <c r="T288" s="9"/>
      <c r="U288" s="6"/>
      <c r="V288" s="6"/>
      <c r="W288" s="6"/>
      <c r="X288" s="6"/>
      <c r="Y288" s="6"/>
      <c r="Z288" s="6"/>
    </row>
    <row r="289" ht="14.25" hidden="1" customHeight="1">
      <c r="A289" s="101">
        <v>359.0</v>
      </c>
      <c r="B289" s="102" t="s">
        <v>223</v>
      </c>
      <c r="C289" s="103" t="s">
        <v>35</v>
      </c>
      <c r="D289" s="104">
        <v>399.0</v>
      </c>
      <c r="E289" s="102" t="s">
        <v>230</v>
      </c>
      <c r="F289" s="15"/>
      <c r="G289" s="15"/>
      <c r="H289" s="15" t="str">
        <f t="shared" si="8"/>
        <v>No</v>
      </c>
      <c r="I289" s="15"/>
      <c r="J289" s="15"/>
      <c r="K289" s="15" t="str">
        <f t="shared" si="2"/>
        <v>No</v>
      </c>
      <c r="L289" s="15"/>
      <c r="M289" s="15"/>
      <c r="N289" s="15" t="str">
        <f t="shared" si="3"/>
        <v>No</v>
      </c>
      <c r="O289" s="15"/>
      <c r="P289" s="15"/>
      <c r="Q289" s="15" t="str">
        <f t="shared" si="7"/>
        <v>No</v>
      </c>
      <c r="R289" s="15"/>
      <c r="S289" s="75"/>
      <c r="T289" s="9"/>
      <c r="U289" s="6"/>
      <c r="V289" s="6"/>
      <c r="W289" s="6"/>
      <c r="X289" s="6"/>
      <c r="Y289" s="6"/>
      <c r="Z289" s="6"/>
    </row>
    <row r="290" ht="14.25" hidden="1" customHeight="1">
      <c r="A290" s="101">
        <v>359.0</v>
      </c>
      <c r="B290" s="102" t="s">
        <v>223</v>
      </c>
      <c r="C290" s="103" t="s">
        <v>35</v>
      </c>
      <c r="D290" s="104">
        <v>559.0</v>
      </c>
      <c r="E290" s="102" t="s">
        <v>231</v>
      </c>
      <c r="F290" s="15"/>
      <c r="G290" s="15"/>
      <c r="H290" s="15" t="str">
        <f t="shared" si="8"/>
        <v>No</v>
      </c>
      <c r="I290" s="15"/>
      <c r="J290" s="15"/>
      <c r="K290" s="15" t="str">
        <f t="shared" si="2"/>
        <v>No</v>
      </c>
      <c r="L290" s="15"/>
      <c r="M290" s="15"/>
      <c r="N290" s="15" t="str">
        <f t="shared" si="3"/>
        <v>No</v>
      </c>
      <c r="O290" s="15"/>
      <c r="P290" s="15"/>
      <c r="Q290" s="15" t="str">
        <f t="shared" si="7"/>
        <v>No</v>
      </c>
      <c r="R290" s="15"/>
      <c r="S290" s="75"/>
      <c r="T290" s="9"/>
      <c r="U290" s="6"/>
      <c r="V290" s="6"/>
      <c r="W290" s="6"/>
      <c r="X290" s="6"/>
      <c r="Y290" s="6"/>
      <c r="Z290" s="6"/>
    </row>
    <row r="291" ht="14.25" hidden="1" customHeight="1">
      <c r="A291" s="105">
        <v>377.0</v>
      </c>
      <c r="B291" s="106" t="s">
        <v>160</v>
      </c>
      <c r="C291" s="107" t="s">
        <v>35</v>
      </c>
      <c r="D291" s="108">
        <v>377.0</v>
      </c>
      <c r="E291" s="106" t="s">
        <v>161</v>
      </c>
      <c r="F291" s="9">
        <v>0.0</v>
      </c>
      <c r="G291" s="9">
        <v>0.0</v>
      </c>
      <c r="H291" s="9" t="str">
        <f t="shared" si="8"/>
        <v>No</v>
      </c>
      <c r="I291" s="9">
        <v>0.0</v>
      </c>
      <c r="J291" s="9">
        <v>0.0</v>
      </c>
      <c r="K291" s="9" t="str">
        <f t="shared" si="2"/>
        <v>No</v>
      </c>
      <c r="L291" s="9">
        <v>0.0</v>
      </c>
      <c r="M291" s="9">
        <v>0.0</v>
      </c>
      <c r="N291" s="9" t="str">
        <f t="shared" si="3"/>
        <v>No</v>
      </c>
      <c r="O291" s="9" t="s">
        <v>782</v>
      </c>
      <c r="P291" s="9" t="s">
        <v>782</v>
      </c>
      <c r="Q291" s="9" t="str">
        <f t="shared" si="7"/>
        <v>No</v>
      </c>
      <c r="R291" s="9" t="s">
        <v>524</v>
      </c>
      <c r="S291" s="69"/>
      <c r="T291" s="9">
        <v>0.0</v>
      </c>
      <c r="U291" s="6"/>
      <c r="V291" s="6"/>
      <c r="W291" s="6"/>
      <c r="X291" s="6"/>
      <c r="Y291" s="6"/>
      <c r="Z291" s="6"/>
    </row>
    <row r="292" ht="14.25" hidden="1" customHeight="1">
      <c r="A292" s="105">
        <v>505.0</v>
      </c>
      <c r="B292" s="106" t="s">
        <v>319</v>
      </c>
      <c r="C292" s="107" t="s">
        <v>40</v>
      </c>
      <c r="D292" s="108">
        <v>505.0</v>
      </c>
      <c r="E292" s="106" t="s">
        <v>320</v>
      </c>
      <c r="F292" s="9">
        <v>12.0</v>
      </c>
      <c r="G292" s="9">
        <v>12.0</v>
      </c>
      <c r="H292" s="9" t="str">
        <f t="shared" si="8"/>
        <v>No</v>
      </c>
      <c r="I292" s="9">
        <v>0.0</v>
      </c>
      <c r="J292" s="9">
        <v>0.0</v>
      </c>
      <c r="K292" s="9" t="str">
        <f t="shared" si="2"/>
        <v>No</v>
      </c>
      <c r="L292" s="9">
        <v>3.0</v>
      </c>
      <c r="M292" s="9">
        <v>0.0</v>
      </c>
      <c r="N292" s="9" t="str">
        <f t="shared" si="3"/>
        <v>Yes</v>
      </c>
      <c r="O292" s="9" t="s">
        <v>948</v>
      </c>
      <c r="P292" s="9" t="s">
        <v>948</v>
      </c>
      <c r="Q292" s="9" t="str">
        <f t="shared" si="7"/>
        <v>No</v>
      </c>
      <c r="R292" s="9" t="s">
        <v>649</v>
      </c>
      <c r="S292" s="118" t="s">
        <v>967</v>
      </c>
      <c r="T292" s="9" t="s">
        <v>949</v>
      </c>
      <c r="U292" s="6"/>
      <c r="V292" s="6"/>
      <c r="W292" s="6"/>
      <c r="X292" s="6"/>
      <c r="Y292" s="6"/>
      <c r="Z292" s="6"/>
    </row>
    <row r="293" ht="14.25" customHeight="1">
      <c r="A293" s="105">
        <v>514.0</v>
      </c>
      <c r="B293" s="106" t="s">
        <v>446</v>
      </c>
      <c r="C293" s="107" t="s">
        <v>31</v>
      </c>
      <c r="D293" s="108">
        <v>514.0</v>
      </c>
      <c r="E293" s="106" t="s">
        <v>447</v>
      </c>
      <c r="F293" s="9">
        <v>6.0</v>
      </c>
      <c r="G293" s="9">
        <v>6.0</v>
      </c>
      <c r="H293" s="9" t="str">
        <f t="shared" si="8"/>
        <v>No</v>
      </c>
      <c r="I293" s="9">
        <v>0.0</v>
      </c>
      <c r="J293" s="9">
        <v>0.0</v>
      </c>
      <c r="K293" s="9" t="str">
        <f t="shared" si="2"/>
        <v>No</v>
      </c>
      <c r="L293" s="9">
        <v>3.0</v>
      </c>
      <c r="M293" s="9">
        <v>2.0</v>
      </c>
      <c r="N293" s="9" t="str">
        <f t="shared" si="3"/>
        <v>Yes</v>
      </c>
      <c r="O293" s="9" t="s">
        <v>947</v>
      </c>
      <c r="P293" s="9" t="s">
        <v>947</v>
      </c>
      <c r="Q293" s="9" t="str">
        <f t="shared" si="7"/>
        <v>No</v>
      </c>
      <c r="R293" s="9" t="s">
        <v>649</v>
      </c>
      <c r="S293" s="69"/>
      <c r="T293" s="9">
        <v>1.0</v>
      </c>
      <c r="U293" s="6"/>
      <c r="V293" s="6"/>
      <c r="W293" s="6"/>
      <c r="X293" s="6"/>
      <c r="Y293" s="6"/>
      <c r="Z293" s="6"/>
    </row>
    <row r="294" ht="14.25" hidden="1" customHeight="1">
      <c r="A294" s="101">
        <v>530.0</v>
      </c>
      <c r="B294" s="102" t="s">
        <v>86</v>
      </c>
      <c r="C294" s="103" t="s">
        <v>25</v>
      </c>
      <c r="D294" s="104">
        <v>235.0</v>
      </c>
      <c r="E294" s="102" t="s">
        <v>87</v>
      </c>
      <c r="F294" s="15"/>
      <c r="G294" s="15"/>
      <c r="H294" s="15" t="str">
        <f t="shared" si="8"/>
        <v>No</v>
      </c>
      <c r="I294" s="15"/>
      <c r="J294" s="15"/>
      <c r="K294" s="15" t="str">
        <f t="shared" si="2"/>
        <v>No</v>
      </c>
      <c r="L294" s="15"/>
      <c r="M294" s="15"/>
      <c r="N294" s="15" t="str">
        <f t="shared" si="3"/>
        <v>No</v>
      </c>
      <c r="O294" s="15"/>
      <c r="P294" s="15"/>
      <c r="Q294" s="15" t="str">
        <f t="shared" si="7"/>
        <v>No</v>
      </c>
      <c r="R294" s="15"/>
      <c r="S294" s="75"/>
      <c r="T294" s="6"/>
      <c r="U294" s="6"/>
      <c r="V294" s="6"/>
      <c r="W294" s="6"/>
      <c r="X294" s="6"/>
      <c r="Y294" s="6"/>
      <c r="Z294" s="6"/>
    </row>
    <row r="295" ht="14.25" hidden="1" customHeight="1">
      <c r="A295" s="101">
        <v>530.0</v>
      </c>
      <c r="B295" s="102" t="s">
        <v>86</v>
      </c>
      <c r="C295" s="103" t="s">
        <v>25</v>
      </c>
      <c r="D295" s="104">
        <v>304.0</v>
      </c>
      <c r="E295" s="102" t="s">
        <v>88</v>
      </c>
      <c r="F295" s="15"/>
      <c r="G295" s="15"/>
      <c r="H295" s="15" t="str">
        <f t="shared" si="8"/>
        <v>No</v>
      </c>
      <c r="I295" s="15"/>
      <c r="J295" s="15"/>
      <c r="K295" s="15" t="str">
        <f t="shared" si="2"/>
        <v>No</v>
      </c>
      <c r="L295" s="15"/>
      <c r="M295" s="15"/>
      <c r="N295" s="15" t="str">
        <f t="shared" si="3"/>
        <v>No</v>
      </c>
      <c r="O295" s="15"/>
      <c r="P295" s="15"/>
      <c r="Q295" s="15" t="str">
        <f t="shared" si="7"/>
        <v>No</v>
      </c>
      <c r="R295" s="15"/>
      <c r="S295" s="75"/>
      <c r="T295" s="6"/>
      <c r="U295" s="6"/>
      <c r="V295" s="6"/>
      <c r="W295" s="6"/>
      <c r="X295" s="6"/>
      <c r="Y295" s="6"/>
      <c r="Z295" s="6"/>
    </row>
    <row r="296" ht="14.25" hidden="1" customHeight="1">
      <c r="A296" s="101">
        <v>530.0</v>
      </c>
      <c r="B296" s="102" t="s">
        <v>86</v>
      </c>
      <c r="C296" s="103" t="s">
        <v>25</v>
      </c>
      <c r="D296" s="104">
        <v>338.0</v>
      </c>
      <c r="E296" s="102" t="s">
        <v>89</v>
      </c>
      <c r="F296" s="15"/>
      <c r="G296" s="15"/>
      <c r="H296" s="15" t="str">
        <f t="shared" si="8"/>
        <v>No</v>
      </c>
      <c r="I296" s="15"/>
      <c r="J296" s="15"/>
      <c r="K296" s="15" t="str">
        <f t="shared" si="2"/>
        <v>No</v>
      </c>
      <c r="L296" s="15"/>
      <c r="M296" s="15"/>
      <c r="N296" s="15" t="str">
        <f t="shared" si="3"/>
        <v>No</v>
      </c>
      <c r="O296" s="15"/>
      <c r="P296" s="15"/>
      <c r="Q296" s="15" t="str">
        <f t="shared" si="7"/>
        <v>No</v>
      </c>
      <c r="R296" s="15"/>
      <c r="S296" s="75"/>
      <c r="T296" s="6"/>
      <c r="U296" s="6"/>
      <c r="V296" s="6"/>
      <c r="W296" s="6"/>
      <c r="X296" s="6"/>
      <c r="Y296" s="6"/>
      <c r="Z296" s="6"/>
    </row>
    <row r="297" ht="14.25" hidden="1" customHeight="1">
      <c r="A297" s="101">
        <v>530.0</v>
      </c>
      <c r="B297" s="102" t="s">
        <v>86</v>
      </c>
      <c r="C297" s="103" t="s">
        <v>25</v>
      </c>
      <c r="D297" s="104">
        <v>215.0</v>
      </c>
      <c r="E297" s="102" t="s">
        <v>90</v>
      </c>
      <c r="F297" s="15"/>
      <c r="G297" s="15"/>
      <c r="H297" s="15" t="str">
        <f t="shared" si="8"/>
        <v>No</v>
      </c>
      <c r="I297" s="15"/>
      <c r="J297" s="15"/>
      <c r="K297" s="15" t="str">
        <f t="shared" si="2"/>
        <v>No</v>
      </c>
      <c r="L297" s="15"/>
      <c r="M297" s="15"/>
      <c r="N297" s="15" t="str">
        <f t="shared" si="3"/>
        <v>No</v>
      </c>
      <c r="O297" s="15"/>
      <c r="P297" s="15"/>
      <c r="Q297" s="15" t="str">
        <f t="shared" si="7"/>
        <v>No</v>
      </c>
      <c r="R297" s="15"/>
      <c r="S297" s="75"/>
      <c r="T297" s="6"/>
      <c r="U297" s="6"/>
      <c r="V297" s="6"/>
      <c r="W297" s="6"/>
      <c r="X297" s="6"/>
      <c r="Y297" s="6"/>
      <c r="Z297" s="6"/>
    </row>
    <row r="298" ht="14.25" hidden="1" customHeight="1">
      <c r="A298" s="101">
        <v>530.0</v>
      </c>
      <c r="B298" s="102" t="s">
        <v>86</v>
      </c>
      <c r="C298" s="103" t="s">
        <v>25</v>
      </c>
      <c r="D298" s="104">
        <v>367.0</v>
      </c>
      <c r="E298" s="102" t="s">
        <v>91</v>
      </c>
      <c r="F298" s="15"/>
      <c r="G298" s="15"/>
      <c r="H298" s="15" t="str">
        <f t="shared" si="8"/>
        <v>No</v>
      </c>
      <c r="I298" s="15"/>
      <c r="J298" s="15"/>
      <c r="K298" s="15" t="str">
        <f t="shared" si="2"/>
        <v>No</v>
      </c>
      <c r="L298" s="15"/>
      <c r="M298" s="15"/>
      <c r="N298" s="15" t="str">
        <f t="shared" si="3"/>
        <v>No</v>
      </c>
      <c r="O298" s="15"/>
      <c r="P298" s="15"/>
      <c r="Q298" s="15" t="str">
        <f t="shared" si="7"/>
        <v>No</v>
      </c>
      <c r="R298" s="15"/>
      <c r="S298" s="75"/>
      <c r="T298" s="6"/>
      <c r="U298" s="6"/>
      <c r="V298" s="6"/>
      <c r="W298" s="6"/>
      <c r="X298" s="6"/>
      <c r="Y298" s="6"/>
      <c r="Z298" s="6"/>
    </row>
    <row r="299" ht="14.25" hidden="1" customHeight="1">
      <c r="A299" s="101">
        <v>530.0</v>
      </c>
      <c r="B299" s="102" t="s">
        <v>86</v>
      </c>
      <c r="C299" s="103" t="s">
        <v>25</v>
      </c>
      <c r="D299" s="104">
        <v>362.0</v>
      </c>
      <c r="E299" s="102" t="s">
        <v>92</v>
      </c>
      <c r="F299" s="15"/>
      <c r="G299" s="15"/>
      <c r="H299" s="15" t="str">
        <f t="shared" si="8"/>
        <v>No</v>
      </c>
      <c r="I299" s="15"/>
      <c r="J299" s="15"/>
      <c r="K299" s="15" t="str">
        <f t="shared" si="2"/>
        <v>No</v>
      </c>
      <c r="L299" s="15"/>
      <c r="M299" s="15"/>
      <c r="N299" s="15" t="str">
        <f t="shared" si="3"/>
        <v>No</v>
      </c>
      <c r="O299" s="15"/>
      <c r="P299" s="15"/>
      <c r="Q299" s="15" t="str">
        <f t="shared" si="7"/>
        <v>No</v>
      </c>
      <c r="R299" s="15"/>
      <c r="S299" s="75"/>
      <c r="T299" s="6"/>
      <c r="U299" s="6"/>
      <c r="V299" s="6"/>
      <c r="W299" s="6"/>
      <c r="X299" s="6"/>
      <c r="Y299" s="6"/>
      <c r="Z299" s="6"/>
    </row>
    <row r="300" ht="14.25" hidden="1" customHeight="1">
      <c r="A300" s="101">
        <v>530.0</v>
      </c>
      <c r="B300" s="102" t="s">
        <v>86</v>
      </c>
      <c r="C300" s="103" t="s">
        <v>25</v>
      </c>
      <c r="D300" s="104">
        <v>360.0</v>
      </c>
      <c r="E300" s="102" t="s">
        <v>94</v>
      </c>
      <c r="F300" s="15"/>
      <c r="G300" s="15"/>
      <c r="H300" s="15" t="str">
        <f t="shared" si="8"/>
        <v>No</v>
      </c>
      <c r="I300" s="15"/>
      <c r="J300" s="15"/>
      <c r="K300" s="15" t="str">
        <f t="shared" si="2"/>
        <v>No</v>
      </c>
      <c r="L300" s="15"/>
      <c r="M300" s="15"/>
      <c r="N300" s="15" t="str">
        <f t="shared" si="3"/>
        <v>No</v>
      </c>
      <c r="O300" s="15"/>
      <c r="P300" s="15"/>
      <c r="Q300" s="15" t="str">
        <f t="shared" si="7"/>
        <v>No</v>
      </c>
      <c r="R300" s="15"/>
      <c r="S300" s="75"/>
      <c r="T300" s="6"/>
      <c r="U300" s="6"/>
      <c r="V300" s="6"/>
      <c r="W300" s="6"/>
      <c r="X300" s="6"/>
      <c r="Y300" s="6"/>
      <c r="Z300" s="6"/>
    </row>
    <row r="301" ht="14.25" hidden="1" customHeight="1">
      <c r="A301" s="101">
        <v>530.0</v>
      </c>
      <c r="B301" s="102" t="s">
        <v>86</v>
      </c>
      <c r="C301" s="103" t="s">
        <v>25</v>
      </c>
      <c r="D301" s="104">
        <v>526.0</v>
      </c>
      <c r="E301" s="102" t="s">
        <v>95</v>
      </c>
      <c r="F301" s="15"/>
      <c r="G301" s="15"/>
      <c r="H301" s="15" t="str">
        <f t="shared" si="8"/>
        <v>No</v>
      </c>
      <c r="I301" s="15"/>
      <c r="J301" s="15"/>
      <c r="K301" s="15" t="str">
        <f t="shared" si="2"/>
        <v>No</v>
      </c>
      <c r="L301" s="15"/>
      <c r="M301" s="15"/>
      <c r="N301" s="15" t="str">
        <f t="shared" si="3"/>
        <v>No</v>
      </c>
      <c r="O301" s="15"/>
      <c r="P301" s="15"/>
      <c r="Q301" s="15" t="str">
        <f t="shared" si="7"/>
        <v>No</v>
      </c>
      <c r="R301" s="15" t="s">
        <v>960</v>
      </c>
      <c r="S301" s="75"/>
      <c r="T301" s="6"/>
      <c r="U301" s="6"/>
      <c r="V301" s="6"/>
      <c r="W301" s="6"/>
      <c r="X301" s="6"/>
      <c r="Y301" s="6"/>
      <c r="Z301" s="6"/>
    </row>
    <row r="302" ht="14.25" customHeight="1">
      <c r="A302" s="29"/>
      <c r="B302" s="30"/>
      <c r="C302" s="29"/>
      <c r="D302" s="29"/>
      <c r="E302" s="30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29"/>
      <c r="B303" s="30"/>
      <c r="C303" s="29"/>
      <c r="D303" s="29"/>
      <c r="E303" s="30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29"/>
      <c r="B304" s="30"/>
      <c r="C304" s="29"/>
      <c r="D304" s="29"/>
      <c r="E304" s="30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29"/>
      <c r="B305" s="30"/>
      <c r="C305" s="29"/>
      <c r="D305" s="29"/>
      <c r="E305" s="30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29"/>
      <c r="B306" s="30"/>
      <c r="C306" s="29"/>
      <c r="D306" s="29"/>
      <c r="E306" s="30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29"/>
      <c r="B307" s="30"/>
      <c r="C307" s="29"/>
      <c r="D307" s="29"/>
      <c r="E307" s="30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S$301">
    <filterColumn colId="2">
      <filters>
        <filter val="Brooklyn"/>
      </filters>
    </filterColumn>
    <sortState ref="A1:S301">
      <sortCondition ref="A1:A301"/>
    </sortState>
  </autoFilter>
  <dataValidations>
    <dataValidation type="list" allowBlank="1" showErrorMessage="1" sqref="T294:T1000">
      <formula1>"Yes,No"</formula1>
    </dataValidation>
    <dataValidation type="list" allowBlank="1" showErrorMessage="1" sqref="O2:P196 O198:P221 P222 O223:P232 O233 O234:P301">
      <formula1>"FILCO,IESI/Waste Connections,American Recycling,DSNY,Transfers,Bulk Crusher"</formula1>
    </dataValidation>
    <dataValidation type="list" allowBlank="1" showErrorMessage="1" sqref="T2:T293">
      <formula1>"1.0,shared,0.0"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D5F4E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4.57"/>
    <col customWidth="1" min="2" max="2" width="21.57"/>
    <col customWidth="1" min="3" max="4" width="28.43"/>
    <col customWidth="1" min="5" max="5" width="20.0"/>
    <col customWidth="1" min="6" max="8" width="20.43"/>
    <col customWidth="1" min="9" max="9" width="76.43"/>
    <col customWidth="1" min="10" max="11" width="22.57"/>
    <col customWidth="1" min="12" max="13" width="20.43"/>
    <col customWidth="1" min="14" max="26" width="10.57"/>
  </cols>
  <sheetData>
    <row r="1" ht="14.25" customHeight="1">
      <c r="A1" s="120" t="s">
        <v>968</v>
      </c>
      <c r="B1" s="120" t="s">
        <v>969</v>
      </c>
      <c r="C1" s="120" t="s">
        <v>970</v>
      </c>
      <c r="D1" s="121" t="s">
        <v>971</v>
      </c>
      <c r="E1" s="122" t="s">
        <v>972</v>
      </c>
      <c r="F1" s="123" t="s">
        <v>973</v>
      </c>
      <c r="G1" s="123" t="s">
        <v>23</v>
      </c>
      <c r="H1" s="123" t="s">
        <v>964</v>
      </c>
      <c r="I1" s="123" t="s">
        <v>883</v>
      </c>
      <c r="J1" s="124"/>
      <c r="K1" s="124"/>
      <c r="L1" s="36"/>
      <c r="M1" s="3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125">
        <v>2.0</v>
      </c>
      <c r="B2" s="125" t="s">
        <v>448</v>
      </c>
      <c r="C2" s="126" t="s">
        <v>31</v>
      </c>
      <c r="D2" s="126" t="s">
        <v>639</v>
      </c>
      <c r="E2" s="127">
        <v>7.0</v>
      </c>
      <c r="F2" s="76">
        <v>7.0</v>
      </c>
      <c r="G2" s="76" t="str">
        <f t="shared" ref="G2:G107" si="1">IF(E2=F2,"No","Yes")</f>
        <v>No</v>
      </c>
      <c r="H2" s="76" t="s">
        <v>607</v>
      </c>
      <c r="I2" s="76"/>
      <c r="J2" s="42"/>
      <c r="K2" s="42"/>
      <c r="L2" s="42"/>
      <c r="M2" s="4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128">
        <v>3.0</v>
      </c>
      <c r="B3" s="128" t="s">
        <v>182</v>
      </c>
      <c r="C3" s="129" t="s">
        <v>35</v>
      </c>
      <c r="D3" s="129" t="s">
        <v>639</v>
      </c>
      <c r="E3" s="16">
        <v>8.0</v>
      </c>
      <c r="F3" s="15">
        <v>10.0</v>
      </c>
      <c r="G3" s="15" t="str">
        <f t="shared" si="1"/>
        <v>Yes</v>
      </c>
      <c r="H3" s="76" t="s">
        <v>607</v>
      </c>
      <c r="I3" s="15" t="s">
        <v>974</v>
      </c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130">
        <v>4.0</v>
      </c>
      <c r="B4" s="130" t="s">
        <v>327</v>
      </c>
      <c r="C4" s="131" t="s">
        <v>31</v>
      </c>
      <c r="D4" s="131" t="s">
        <v>639</v>
      </c>
      <c r="E4" s="10">
        <v>8.0</v>
      </c>
      <c r="F4" s="9">
        <v>11.0</v>
      </c>
      <c r="G4" s="9" t="str">
        <f t="shared" si="1"/>
        <v>Yes</v>
      </c>
      <c r="H4" s="42" t="s">
        <v>607</v>
      </c>
      <c r="I4" s="9" t="s">
        <v>975</v>
      </c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130">
        <v>5.0</v>
      </c>
      <c r="B5" s="130" t="s">
        <v>321</v>
      </c>
      <c r="C5" s="131" t="s">
        <v>976</v>
      </c>
      <c r="D5" s="131" t="s">
        <v>639</v>
      </c>
      <c r="E5" s="10">
        <v>7.0</v>
      </c>
      <c r="F5" s="9">
        <v>10.0</v>
      </c>
      <c r="G5" s="9" t="str">
        <f t="shared" si="1"/>
        <v>Yes</v>
      </c>
      <c r="H5" s="42" t="s">
        <v>610</v>
      </c>
      <c r="I5" s="9" t="s">
        <v>977</v>
      </c>
      <c r="J5" s="9"/>
      <c r="K5" s="9"/>
      <c r="L5" s="9"/>
      <c r="M5" s="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30">
        <v>6.0</v>
      </c>
      <c r="B6" s="130" t="s">
        <v>978</v>
      </c>
      <c r="C6" s="131" t="s">
        <v>35</v>
      </c>
      <c r="D6" s="131" t="s">
        <v>639</v>
      </c>
      <c r="E6" s="10">
        <v>7.0</v>
      </c>
      <c r="F6" s="9">
        <v>7.0</v>
      </c>
      <c r="G6" s="9" t="str">
        <f t="shared" si="1"/>
        <v>No</v>
      </c>
      <c r="H6" s="42" t="s">
        <v>610</v>
      </c>
      <c r="I6" s="9" t="s">
        <v>979</v>
      </c>
      <c r="J6" s="9"/>
      <c r="K6" s="9"/>
      <c r="L6" s="9"/>
      <c r="M6" s="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130">
        <v>8.0</v>
      </c>
      <c r="B7" s="130" t="s">
        <v>381</v>
      </c>
      <c r="C7" s="131" t="s">
        <v>976</v>
      </c>
      <c r="D7" s="131" t="s">
        <v>639</v>
      </c>
      <c r="E7" s="10">
        <v>8.0</v>
      </c>
      <c r="F7" s="9">
        <v>10.0</v>
      </c>
      <c r="G7" s="9" t="str">
        <f t="shared" si="1"/>
        <v>Yes</v>
      </c>
      <c r="H7" s="42" t="s">
        <v>610</v>
      </c>
      <c r="I7" s="9" t="s">
        <v>980</v>
      </c>
      <c r="J7" s="9"/>
      <c r="K7" s="9"/>
      <c r="L7" s="9"/>
      <c r="M7" s="9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132">
        <v>9.0</v>
      </c>
      <c r="B8" s="132" t="s">
        <v>138</v>
      </c>
      <c r="C8" s="131" t="s">
        <v>35</v>
      </c>
      <c r="D8" s="131" t="s">
        <v>639</v>
      </c>
      <c r="E8" s="23">
        <v>9.0</v>
      </c>
      <c r="F8" s="12">
        <v>9.0</v>
      </c>
      <c r="G8" s="9" t="str">
        <f t="shared" si="1"/>
        <v>No</v>
      </c>
      <c r="H8" s="42" t="s">
        <v>610</v>
      </c>
      <c r="I8" s="9" t="s">
        <v>981</v>
      </c>
      <c r="J8" s="9"/>
      <c r="K8" s="9"/>
      <c r="L8" s="9"/>
      <c r="M8" s="9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130">
        <v>10.0</v>
      </c>
      <c r="B9" s="130" t="s">
        <v>982</v>
      </c>
      <c r="C9" s="131" t="s">
        <v>31</v>
      </c>
      <c r="D9" s="131" t="s">
        <v>639</v>
      </c>
      <c r="E9" s="10">
        <v>6.0</v>
      </c>
      <c r="F9" s="9">
        <v>9.0</v>
      </c>
      <c r="G9" s="9" t="str">
        <f t="shared" si="1"/>
        <v>Yes</v>
      </c>
      <c r="H9" s="42" t="s">
        <v>610</v>
      </c>
      <c r="I9" s="9" t="s">
        <v>983</v>
      </c>
      <c r="J9" s="9"/>
      <c r="K9" s="9"/>
      <c r="L9" s="9"/>
      <c r="M9" s="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130">
        <v>14.0</v>
      </c>
      <c r="B10" s="130" t="s">
        <v>193</v>
      </c>
      <c r="C10" s="131" t="s">
        <v>31</v>
      </c>
      <c r="D10" s="131" t="s">
        <v>639</v>
      </c>
      <c r="E10" s="10">
        <v>7.0</v>
      </c>
      <c r="F10" s="9">
        <v>10.0</v>
      </c>
      <c r="G10" s="9" t="str">
        <f t="shared" si="1"/>
        <v>Yes</v>
      </c>
      <c r="H10" s="42" t="s">
        <v>610</v>
      </c>
      <c r="I10" s="9" t="s">
        <v>984</v>
      </c>
      <c r="J10" s="9"/>
      <c r="K10" s="9"/>
      <c r="L10" s="9"/>
      <c r="M10" s="9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11">
        <v>16.0</v>
      </c>
      <c r="B11" s="132" t="s">
        <v>84</v>
      </c>
      <c r="C11" s="131" t="s">
        <v>31</v>
      </c>
      <c r="D11" s="131" t="s">
        <v>639</v>
      </c>
      <c r="E11" s="23">
        <v>12.0</v>
      </c>
      <c r="F11" s="12">
        <v>12.0</v>
      </c>
      <c r="G11" s="9" t="str">
        <f t="shared" si="1"/>
        <v>No</v>
      </c>
      <c r="H11" s="133" t="s">
        <v>607</v>
      </c>
      <c r="I11" s="9" t="s">
        <v>985</v>
      </c>
      <c r="J11" s="9"/>
      <c r="K11" s="9"/>
      <c r="L11" s="9"/>
      <c r="M11" s="9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>
      <c r="A12" s="130">
        <v>17.0</v>
      </c>
      <c r="B12" s="130" t="s">
        <v>211</v>
      </c>
      <c r="C12" s="131" t="s">
        <v>35</v>
      </c>
      <c r="D12" s="131" t="s">
        <v>639</v>
      </c>
      <c r="E12" s="10">
        <v>7.0</v>
      </c>
      <c r="F12" s="9">
        <v>15.0</v>
      </c>
      <c r="G12" s="9" t="str">
        <f t="shared" si="1"/>
        <v>Yes</v>
      </c>
      <c r="H12" s="42" t="s">
        <v>610</v>
      </c>
      <c r="I12" s="9" t="s">
        <v>986</v>
      </c>
      <c r="J12" s="9"/>
      <c r="K12" s="9"/>
      <c r="L12" s="9"/>
      <c r="M12" s="9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130">
        <v>18.0</v>
      </c>
      <c r="B13" s="130" t="s">
        <v>345</v>
      </c>
      <c r="C13" s="131" t="s">
        <v>35</v>
      </c>
      <c r="D13" s="131" t="s">
        <v>639</v>
      </c>
      <c r="E13" s="10">
        <v>8.0</v>
      </c>
      <c r="F13" s="9">
        <v>11.0</v>
      </c>
      <c r="G13" s="9" t="str">
        <f t="shared" si="1"/>
        <v>Yes</v>
      </c>
      <c r="H13" s="42" t="s">
        <v>610</v>
      </c>
      <c r="I13" s="9" t="s">
        <v>987</v>
      </c>
      <c r="J13" s="9"/>
      <c r="K13" s="9"/>
      <c r="L13" s="9"/>
      <c r="M13" s="9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130">
        <v>20.0</v>
      </c>
      <c r="B14" s="130" t="s">
        <v>247</v>
      </c>
      <c r="C14" s="131" t="s">
        <v>35</v>
      </c>
      <c r="D14" s="131" t="s">
        <v>639</v>
      </c>
      <c r="E14" s="10">
        <v>10.0</v>
      </c>
      <c r="F14" s="134" t="s">
        <v>988</v>
      </c>
      <c r="G14" s="9" t="str">
        <f t="shared" si="1"/>
        <v>Yes</v>
      </c>
      <c r="H14" s="42" t="s">
        <v>610</v>
      </c>
      <c r="I14" s="9"/>
      <c r="J14" s="9"/>
      <c r="K14" s="9"/>
      <c r="L14" s="9"/>
      <c r="M14" s="9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132">
        <v>21.0</v>
      </c>
      <c r="B15" s="130" t="s">
        <v>264</v>
      </c>
      <c r="C15" s="131" t="s">
        <v>31</v>
      </c>
      <c r="D15" s="131" t="s">
        <v>639</v>
      </c>
      <c r="E15" s="23">
        <v>8.0</v>
      </c>
      <c r="F15" s="19">
        <v>8.0</v>
      </c>
      <c r="G15" s="9" t="str">
        <f t="shared" si="1"/>
        <v>No</v>
      </c>
      <c r="H15" s="42" t="s">
        <v>610</v>
      </c>
      <c r="I15" s="9"/>
      <c r="J15" s="9"/>
      <c r="K15" s="9"/>
      <c r="L15" s="9"/>
      <c r="M15" s="9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132">
        <v>22.0</v>
      </c>
      <c r="B16" s="130" t="s">
        <v>989</v>
      </c>
      <c r="C16" s="131" t="s">
        <v>35</v>
      </c>
      <c r="D16" s="131" t="s">
        <v>639</v>
      </c>
      <c r="E16" s="23" t="s">
        <v>990</v>
      </c>
      <c r="F16" s="9">
        <v>13.0</v>
      </c>
      <c r="G16" s="9" t="str">
        <f t="shared" si="1"/>
        <v>Yes</v>
      </c>
      <c r="H16" s="42" t="s">
        <v>610</v>
      </c>
      <c r="I16" s="9" t="s">
        <v>977</v>
      </c>
      <c r="J16" s="9"/>
      <c r="K16" s="9"/>
      <c r="L16" s="9"/>
      <c r="M16" s="9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130">
        <v>23.0</v>
      </c>
      <c r="B17" s="130" t="s">
        <v>435</v>
      </c>
      <c r="C17" s="131" t="s">
        <v>35</v>
      </c>
      <c r="D17" s="131" t="s">
        <v>610</v>
      </c>
      <c r="E17" s="10" t="s">
        <v>991</v>
      </c>
      <c r="F17" s="9" t="s">
        <v>991</v>
      </c>
      <c r="G17" s="9" t="str">
        <f t="shared" si="1"/>
        <v>No</v>
      </c>
      <c r="H17" s="42" t="str">
        <f>IF(D17="No", "Bulk Crusher"," ")</f>
        <v>Bulk Crusher</v>
      </c>
      <c r="I17" s="9" t="s">
        <v>992</v>
      </c>
      <c r="J17" s="9"/>
      <c r="K17" s="9"/>
      <c r="L17" s="9"/>
      <c r="M17" s="9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130">
        <v>24.0</v>
      </c>
      <c r="B18" s="130" t="s">
        <v>305</v>
      </c>
      <c r="C18" s="131" t="s">
        <v>25</v>
      </c>
      <c r="D18" s="131" t="s">
        <v>639</v>
      </c>
      <c r="E18" s="10">
        <v>12.0</v>
      </c>
      <c r="F18" s="9">
        <v>14.0</v>
      </c>
      <c r="G18" s="9" t="str">
        <f t="shared" si="1"/>
        <v>Yes</v>
      </c>
      <c r="H18" s="42" t="s">
        <v>610</v>
      </c>
      <c r="I18" s="9"/>
      <c r="J18" s="9"/>
      <c r="K18" s="9"/>
      <c r="L18" s="9"/>
      <c r="M18" s="9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130">
        <v>25.0</v>
      </c>
      <c r="B19" s="130" t="s">
        <v>173</v>
      </c>
      <c r="C19" s="131" t="s">
        <v>31</v>
      </c>
      <c r="D19" s="131" t="s">
        <v>639</v>
      </c>
      <c r="E19" s="10">
        <v>7.0</v>
      </c>
      <c r="F19" s="9">
        <v>12.0</v>
      </c>
      <c r="G19" s="9" t="str">
        <f t="shared" si="1"/>
        <v>Yes</v>
      </c>
      <c r="H19" s="42" t="s">
        <v>610</v>
      </c>
      <c r="I19" s="9" t="s">
        <v>993</v>
      </c>
      <c r="J19" s="9"/>
      <c r="K19" s="9"/>
      <c r="L19" s="9"/>
      <c r="M19" s="9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130">
        <v>26.0</v>
      </c>
      <c r="B20" s="130" t="s">
        <v>39</v>
      </c>
      <c r="C20" s="131" t="s">
        <v>976</v>
      </c>
      <c r="D20" s="131" t="s">
        <v>639</v>
      </c>
      <c r="E20" s="10">
        <v>5.0</v>
      </c>
      <c r="F20" s="9">
        <v>8.0</v>
      </c>
      <c r="G20" s="9" t="str">
        <f t="shared" si="1"/>
        <v>Yes</v>
      </c>
      <c r="H20" s="42" t="s">
        <v>610</v>
      </c>
      <c r="I20" s="9" t="s">
        <v>994</v>
      </c>
      <c r="J20" s="9"/>
      <c r="K20" s="9"/>
      <c r="L20" s="9"/>
      <c r="M20" s="9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130">
        <v>27.0</v>
      </c>
      <c r="B21" s="130" t="s">
        <v>370</v>
      </c>
      <c r="C21" s="131" t="s">
        <v>35</v>
      </c>
      <c r="D21" s="131" t="s">
        <v>610</v>
      </c>
      <c r="E21" s="10" t="s">
        <v>524</v>
      </c>
      <c r="F21" s="9" t="s">
        <v>524</v>
      </c>
      <c r="G21" s="9" t="str">
        <f t="shared" si="1"/>
        <v>No</v>
      </c>
      <c r="H21" s="42" t="str">
        <f>IF(D21="No", "Bulk Crusher"," ")</f>
        <v>Bulk Crusher</v>
      </c>
      <c r="I21" s="9" t="s">
        <v>995</v>
      </c>
      <c r="J21" s="9"/>
      <c r="K21" s="9"/>
      <c r="L21" s="9"/>
      <c r="M21" s="9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130">
        <v>28.0</v>
      </c>
      <c r="B22" s="130" t="s">
        <v>270</v>
      </c>
      <c r="C22" s="131" t="s">
        <v>25</v>
      </c>
      <c r="D22" s="131" t="s">
        <v>639</v>
      </c>
      <c r="E22" s="10">
        <v>10.0</v>
      </c>
      <c r="F22" s="9">
        <v>13.0</v>
      </c>
      <c r="G22" s="9" t="str">
        <f t="shared" si="1"/>
        <v>Yes</v>
      </c>
      <c r="H22" s="42" t="s">
        <v>610</v>
      </c>
      <c r="I22" s="9" t="s">
        <v>996</v>
      </c>
      <c r="J22" s="9"/>
      <c r="K22" s="9"/>
      <c r="L22" s="9"/>
      <c r="M22" s="9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130">
        <v>29.0</v>
      </c>
      <c r="B23" s="130" t="s">
        <v>145</v>
      </c>
      <c r="C23" s="131" t="s">
        <v>31</v>
      </c>
      <c r="D23" s="131" t="s">
        <v>639</v>
      </c>
      <c r="E23" s="10">
        <v>8.0</v>
      </c>
      <c r="F23" s="9">
        <v>10.0</v>
      </c>
      <c r="G23" s="9" t="str">
        <f t="shared" si="1"/>
        <v>Yes</v>
      </c>
      <c r="H23" s="42" t="s">
        <v>610</v>
      </c>
      <c r="I23" s="9"/>
      <c r="J23" s="9"/>
      <c r="K23" s="9"/>
      <c r="L23" s="9"/>
      <c r="M23" s="9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132">
        <v>30.0</v>
      </c>
      <c r="B24" s="130" t="s">
        <v>213</v>
      </c>
      <c r="C24" s="131" t="s">
        <v>35</v>
      </c>
      <c r="D24" s="131" t="s">
        <v>639</v>
      </c>
      <c r="E24" s="23" t="s">
        <v>997</v>
      </c>
      <c r="F24" s="12">
        <v>15.0</v>
      </c>
      <c r="G24" s="9" t="str">
        <f t="shared" si="1"/>
        <v>Yes</v>
      </c>
      <c r="H24" s="133" t="s">
        <v>607</v>
      </c>
      <c r="I24" s="9"/>
      <c r="J24" s="9"/>
      <c r="K24" s="9"/>
      <c r="L24" s="9"/>
      <c r="M24" s="9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130">
        <v>31.0</v>
      </c>
      <c r="B25" s="130" t="s">
        <v>30</v>
      </c>
      <c r="C25" s="131" t="s">
        <v>31</v>
      </c>
      <c r="D25" s="131" t="s">
        <v>639</v>
      </c>
      <c r="E25" s="23">
        <v>9.0</v>
      </c>
      <c r="F25" s="12">
        <v>15.0</v>
      </c>
      <c r="G25" s="9" t="str">
        <f t="shared" si="1"/>
        <v>Yes</v>
      </c>
      <c r="H25" s="42" t="s">
        <v>610</v>
      </c>
      <c r="I25" s="9"/>
      <c r="J25" s="9"/>
      <c r="K25" s="9"/>
      <c r="L25" s="9"/>
      <c r="M25" s="9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130">
        <v>32.0</v>
      </c>
      <c r="B26" s="130" t="s">
        <v>80</v>
      </c>
      <c r="C26" s="131" t="s">
        <v>25</v>
      </c>
      <c r="D26" s="131" t="s">
        <v>639</v>
      </c>
      <c r="E26" s="10">
        <v>8.0</v>
      </c>
      <c r="F26" s="9">
        <v>8.0</v>
      </c>
      <c r="G26" s="9" t="str">
        <f t="shared" si="1"/>
        <v>No</v>
      </c>
      <c r="H26" s="42" t="s">
        <v>610</v>
      </c>
      <c r="I26" s="9" t="s">
        <v>977</v>
      </c>
      <c r="J26" s="9"/>
      <c r="K26" s="9"/>
      <c r="L26" s="9"/>
      <c r="M26" s="9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130">
        <v>33.0</v>
      </c>
      <c r="B27" s="130" t="s">
        <v>465</v>
      </c>
      <c r="C27" s="131" t="s">
        <v>976</v>
      </c>
      <c r="D27" s="131" t="s">
        <v>639</v>
      </c>
      <c r="E27" s="10">
        <v>9.0</v>
      </c>
      <c r="F27" s="9">
        <v>14.0</v>
      </c>
      <c r="G27" s="9" t="str">
        <f t="shared" si="1"/>
        <v>Yes</v>
      </c>
      <c r="H27" s="42" t="s">
        <v>610</v>
      </c>
      <c r="I27" s="9" t="s">
        <v>998</v>
      </c>
      <c r="J27" s="9"/>
      <c r="K27" s="9"/>
      <c r="L27" s="9"/>
      <c r="M27" s="9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130">
        <v>34.0</v>
      </c>
      <c r="B28" s="130" t="s">
        <v>999</v>
      </c>
      <c r="C28" s="131" t="s">
        <v>25</v>
      </c>
      <c r="D28" s="131" t="s">
        <v>639</v>
      </c>
      <c r="E28" s="10">
        <v>8.0</v>
      </c>
      <c r="F28" s="9">
        <v>12.0</v>
      </c>
      <c r="G28" s="9" t="str">
        <f t="shared" si="1"/>
        <v>Yes</v>
      </c>
      <c r="H28" s="42" t="s">
        <v>607</v>
      </c>
      <c r="I28" s="9" t="s">
        <v>1000</v>
      </c>
      <c r="J28" s="9"/>
      <c r="K28" s="9"/>
      <c r="L28" s="9"/>
      <c r="M28" s="9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132">
        <v>35.0</v>
      </c>
      <c r="B29" s="130" t="s">
        <v>1001</v>
      </c>
      <c r="C29" s="131" t="s">
        <v>976</v>
      </c>
      <c r="D29" s="131" t="s">
        <v>639</v>
      </c>
      <c r="E29" s="10">
        <v>4.0</v>
      </c>
      <c r="F29" s="12">
        <v>7.0</v>
      </c>
      <c r="G29" s="9" t="str">
        <f t="shared" si="1"/>
        <v>Yes</v>
      </c>
      <c r="H29" s="42" t="s">
        <v>610</v>
      </c>
      <c r="I29" s="9" t="s">
        <v>1002</v>
      </c>
      <c r="J29" s="9"/>
      <c r="K29" s="9"/>
      <c r="L29" s="9"/>
      <c r="M29" s="9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135">
        <v>36.0</v>
      </c>
      <c r="B30" s="130" t="s">
        <v>1003</v>
      </c>
      <c r="C30" s="131" t="s">
        <v>31</v>
      </c>
      <c r="D30" s="131" t="s">
        <v>610</v>
      </c>
      <c r="E30" s="10" t="s">
        <v>524</v>
      </c>
      <c r="F30" s="12" t="s">
        <v>524</v>
      </c>
      <c r="G30" s="9" t="str">
        <f t="shared" si="1"/>
        <v>No</v>
      </c>
      <c r="H30" s="42" t="s">
        <v>964</v>
      </c>
      <c r="I30" s="9" t="s">
        <v>1004</v>
      </c>
      <c r="J30" s="9"/>
      <c r="K30" s="9"/>
      <c r="L30" s="9"/>
      <c r="M30" s="9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130">
        <v>37.0</v>
      </c>
      <c r="B31" s="130" t="s">
        <v>323</v>
      </c>
      <c r="C31" s="131" t="s">
        <v>35</v>
      </c>
      <c r="D31" s="131" t="s">
        <v>639</v>
      </c>
      <c r="E31" s="10">
        <v>7.0</v>
      </c>
      <c r="F31" s="9">
        <v>7.0</v>
      </c>
      <c r="G31" s="9" t="str">
        <f t="shared" si="1"/>
        <v>No</v>
      </c>
      <c r="H31" s="42" t="s">
        <v>610</v>
      </c>
      <c r="I31" s="9" t="s">
        <v>1005</v>
      </c>
      <c r="J31" s="9"/>
      <c r="K31" s="9"/>
      <c r="L31" s="9"/>
      <c r="M31" s="9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130">
        <v>38.0</v>
      </c>
      <c r="B32" s="130" t="s">
        <v>359</v>
      </c>
      <c r="C32" s="131" t="s">
        <v>35</v>
      </c>
      <c r="D32" s="131" t="s">
        <v>639</v>
      </c>
      <c r="E32" s="10">
        <v>14.0</v>
      </c>
      <c r="F32" s="9">
        <v>14.0</v>
      </c>
      <c r="G32" s="9" t="str">
        <f t="shared" si="1"/>
        <v>No</v>
      </c>
      <c r="H32" s="42" t="s">
        <v>610</v>
      </c>
      <c r="I32" s="9" t="s">
        <v>1006</v>
      </c>
      <c r="J32" s="9"/>
      <c r="K32" s="9"/>
      <c r="L32" s="9"/>
      <c r="M32" s="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130">
        <v>39.0</v>
      </c>
      <c r="B33" s="130" t="s">
        <v>307</v>
      </c>
      <c r="C33" s="131" t="s">
        <v>25</v>
      </c>
      <c r="D33" s="131" t="s">
        <v>639</v>
      </c>
      <c r="E33" s="10">
        <v>10.0</v>
      </c>
      <c r="F33" s="9">
        <v>15.0</v>
      </c>
      <c r="G33" s="9" t="str">
        <f t="shared" si="1"/>
        <v>Yes</v>
      </c>
      <c r="H33" s="42" t="s">
        <v>610</v>
      </c>
      <c r="I33" s="9" t="s">
        <v>1007</v>
      </c>
      <c r="J33" s="9"/>
      <c r="K33" s="9"/>
      <c r="L33" s="9"/>
      <c r="M33" s="9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130">
        <v>40.0</v>
      </c>
      <c r="B34" s="130" t="s">
        <v>177</v>
      </c>
      <c r="C34" s="131" t="s">
        <v>25</v>
      </c>
      <c r="D34" s="131" t="s">
        <v>639</v>
      </c>
      <c r="E34" s="23">
        <v>5.0</v>
      </c>
      <c r="F34" s="12">
        <v>5.0</v>
      </c>
      <c r="G34" s="9" t="str">
        <f t="shared" si="1"/>
        <v>No</v>
      </c>
      <c r="H34" s="42" t="s">
        <v>610</v>
      </c>
      <c r="I34" s="9" t="s">
        <v>977</v>
      </c>
      <c r="J34" s="9"/>
      <c r="K34" s="9"/>
      <c r="L34" s="9"/>
      <c r="M34" s="9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130">
        <v>41.0</v>
      </c>
      <c r="B35" s="130" t="s">
        <v>136</v>
      </c>
      <c r="C35" s="131" t="s">
        <v>35</v>
      </c>
      <c r="D35" s="131" t="s">
        <v>639</v>
      </c>
      <c r="E35" s="10">
        <v>5.0</v>
      </c>
      <c r="F35" s="9">
        <v>11.0</v>
      </c>
      <c r="G35" s="9" t="str">
        <f t="shared" si="1"/>
        <v>Yes</v>
      </c>
      <c r="H35" s="42" t="s">
        <v>607</v>
      </c>
      <c r="I35" s="9"/>
      <c r="J35" s="9"/>
      <c r="K35" s="9"/>
      <c r="L35" s="9"/>
      <c r="M35" s="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130">
        <v>42.0</v>
      </c>
      <c r="B36" s="130" t="s">
        <v>412</v>
      </c>
      <c r="C36" s="131" t="s">
        <v>976</v>
      </c>
      <c r="D36" s="131" t="s">
        <v>639</v>
      </c>
      <c r="E36" s="10">
        <v>5.0</v>
      </c>
      <c r="F36" s="9">
        <v>5.0</v>
      </c>
      <c r="G36" s="9" t="str">
        <f t="shared" si="1"/>
        <v>No</v>
      </c>
      <c r="H36" s="42" t="s">
        <v>610</v>
      </c>
      <c r="I36" s="9"/>
      <c r="J36" s="9"/>
      <c r="K36" s="9"/>
      <c r="L36" s="9"/>
      <c r="M36" s="9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130">
        <v>44.0</v>
      </c>
      <c r="B37" s="130" t="s">
        <v>164</v>
      </c>
      <c r="C37" s="131" t="s">
        <v>31</v>
      </c>
      <c r="D37" s="131" t="s">
        <v>639</v>
      </c>
      <c r="E37" s="10">
        <v>6.0</v>
      </c>
      <c r="F37" s="9">
        <v>8.0</v>
      </c>
      <c r="G37" s="9" t="str">
        <f t="shared" si="1"/>
        <v>Yes</v>
      </c>
      <c r="H37" s="42" t="s">
        <v>610</v>
      </c>
      <c r="I37" s="9" t="s">
        <v>1008</v>
      </c>
      <c r="J37" s="9"/>
      <c r="K37" s="9"/>
      <c r="L37" s="9"/>
      <c r="M37" s="9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130">
        <v>45.0</v>
      </c>
      <c r="B38" s="130" t="s">
        <v>361</v>
      </c>
      <c r="C38" s="131" t="s">
        <v>25</v>
      </c>
      <c r="D38" s="131" t="s">
        <v>639</v>
      </c>
      <c r="E38" s="10">
        <v>5.0</v>
      </c>
      <c r="F38" s="9">
        <v>5.0</v>
      </c>
      <c r="G38" s="9" t="str">
        <f t="shared" si="1"/>
        <v>No</v>
      </c>
      <c r="H38" s="42" t="s">
        <v>610</v>
      </c>
      <c r="I38" s="9"/>
      <c r="J38" s="9"/>
      <c r="K38" s="9"/>
      <c r="L38" s="9"/>
      <c r="M38" s="9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128">
        <v>46.0</v>
      </c>
      <c r="B39" s="128" t="s">
        <v>1009</v>
      </c>
      <c r="C39" s="129" t="s">
        <v>31</v>
      </c>
      <c r="D39" s="129" t="s">
        <v>639</v>
      </c>
      <c r="E39" s="16" t="s">
        <v>1010</v>
      </c>
      <c r="F39" s="15" t="s">
        <v>1010</v>
      </c>
      <c r="G39" s="15" t="str">
        <f t="shared" si="1"/>
        <v>No</v>
      </c>
      <c r="H39" s="76" t="s">
        <v>610</v>
      </c>
      <c r="I39" s="15" t="s">
        <v>1011</v>
      </c>
      <c r="J39" s="9"/>
      <c r="K39" s="9"/>
      <c r="L39" s="9"/>
      <c r="M39" s="9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130">
        <v>47.0</v>
      </c>
      <c r="B40" s="130" t="s">
        <v>303</v>
      </c>
      <c r="C40" s="131" t="s">
        <v>25</v>
      </c>
      <c r="D40" s="131" t="s">
        <v>639</v>
      </c>
      <c r="E40" s="10" t="s">
        <v>1012</v>
      </c>
      <c r="F40" s="9">
        <v>6.0</v>
      </c>
      <c r="G40" s="9" t="str">
        <f t="shared" si="1"/>
        <v>Yes</v>
      </c>
      <c r="H40" s="42" t="s">
        <v>607</v>
      </c>
      <c r="I40" s="9" t="s">
        <v>1013</v>
      </c>
      <c r="J40" s="9"/>
      <c r="K40" s="9"/>
      <c r="L40" s="9"/>
      <c r="M40" s="9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130">
        <v>48.0</v>
      </c>
      <c r="B41" s="130" t="s">
        <v>325</v>
      </c>
      <c r="C41" s="131" t="s">
        <v>976</v>
      </c>
      <c r="D41" s="131" t="s">
        <v>639</v>
      </c>
      <c r="E41" s="10">
        <v>10.0</v>
      </c>
      <c r="F41" s="9" t="s">
        <v>1014</v>
      </c>
      <c r="G41" s="9" t="str">
        <f t="shared" si="1"/>
        <v>Yes</v>
      </c>
      <c r="H41" s="42" t="s">
        <v>610</v>
      </c>
      <c r="I41" s="9" t="s">
        <v>1015</v>
      </c>
      <c r="J41" s="9"/>
      <c r="K41" s="9"/>
      <c r="L41" s="9"/>
      <c r="M41" s="9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130">
        <v>49.0</v>
      </c>
      <c r="B42" s="130" t="s">
        <v>259</v>
      </c>
      <c r="C42" s="131" t="s">
        <v>25</v>
      </c>
      <c r="D42" s="131" t="s">
        <v>639</v>
      </c>
      <c r="E42" s="10">
        <v>9.0</v>
      </c>
      <c r="F42" s="9">
        <v>11.0</v>
      </c>
      <c r="G42" s="9" t="str">
        <f t="shared" si="1"/>
        <v>Yes</v>
      </c>
      <c r="H42" s="42" t="s">
        <v>610</v>
      </c>
      <c r="I42" s="9"/>
      <c r="J42" s="9"/>
      <c r="K42" s="9"/>
      <c r="L42" s="9"/>
      <c r="M42" s="9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130">
        <v>52.0</v>
      </c>
      <c r="B43" s="130" t="s">
        <v>65</v>
      </c>
      <c r="C43" s="131" t="s">
        <v>976</v>
      </c>
      <c r="D43" s="131" t="s">
        <v>639</v>
      </c>
      <c r="E43" s="10">
        <v>5.0</v>
      </c>
      <c r="F43" s="9" t="s">
        <v>1016</v>
      </c>
      <c r="G43" s="9" t="str">
        <f t="shared" si="1"/>
        <v>Yes</v>
      </c>
      <c r="H43" s="42" t="s">
        <v>610</v>
      </c>
      <c r="I43" s="9" t="s">
        <v>1017</v>
      </c>
      <c r="J43" s="9"/>
      <c r="K43" s="9"/>
      <c r="L43" s="9"/>
      <c r="M43" s="9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130">
        <v>53.0</v>
      </c>
      <c r="B44" s="130" t="s">
        <v>317</v>
      </c>
      <c r="C44" s="131" t="s">
        <v>976</v>
      </c>
      <c r="D44" s="131" t="s">
        <v>639</v>
      </c>
      <c r="E44" s="10">
        <v>10.0</v>
      </c>
      <c r="F44" s="9">
        <v>12.0</v>
      </c>
      <c r="G44" s="9" t="str">
        <f t="shared" si="1"/>
        <v>Yes</v>
      </c>
      <c r="H44" s="42" t="s">
        <v>610</v>
      </c>
      <c r="I44" s="9" t="s">
        <v>1018</v>
      </c>
      <c r="J44" s="9"/>
      <c r="K44" s="9"/>
      <c r="L44" s="9"/>
      <c r="M44" s="9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130">
        <v>55.0</v>
      </c>
      <c r="B45" s="130" t="s">
        <v>331</v>
      </c>
      <c r="C45" s="131" t="s">
        <v>976</v>
      </c>
      <c r="D45" s="131" t="s">
        <v>639</v>
      </c>
      <c r="E45" s="10">
        <v>5.0</v>
      </c>
      <c r="F45" s="9">
        <v>5.0</v>
      </c>
      <c r="G45" s="9" t="str">
        <f t="shared" si="1"/>
        <v>No</v>
      </c>
      <c r="H45" s="42" t="s">
        <v>610</v>
      </c>
      <c r="I45" s="9"/>
      <c r="J45" s="9"/>
      <c r="K45" s="9"/>
      <c r="L45" s="9"/>
      <c r="M45" s="9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136">
        <v>56.0</v>
      </c>
      <c r="B46" s="130" t="s">
        <v>76</v>
      </c>
      <c r="C46" s="131" t="s">
        <v>31</v>
      </c>
      <c r="D46" s="131" t="s">
        <v>639</v>
      </c>
      <c r="E46" s="10">
        <v>10.0</v>
      </c>
      <c r="F46" s="9">
        <v>20.0</v>
      </c>
      <c r="G46" s="9" t="str">
        <f t="shared" si="1"/>
        <v>Yes</v>
      </c>
      <c r="H46" s="42" t="s">
        <v>610</v>
      </c>
      <c r="I46" s="9"/>
      <c r="J46" s="9"/>
      <c r="K46" s="9"/>
      <c r="L46" s="9"/>
      <c r="M46" s="9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130">
        <v>57.0</v>
      </c>
      <c r="B47" s="130" t="s">
        <v>143</v>
      </c>
      <c r="C47" s="131" t="s">
        <v>25</v>
      </c>
      <c r="D47" s="131" t="s">
        <v>639</v>
      </c>
      <c r="E47" s="10">
        <v>25.0</v>
      </c>
      <c r="F47" s="9">
        <v>30.0</v>
      </c>
      <c r="G47" s="9" t="str">
        <f t="shared" si="1"/>
        <v>Yes</v>
      </c>
      <c r="H47" s="42" t="s">
        <v>607</v>
      </c>
      <c r="I47" s="9" t="s">
        <v>1019</v>
      </c>
      <c r="J47" s="9"/>
      <c r="K47" s="9"/>
      <c r="L47" s="9"/>
      <c r="M47" s="9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130">
        <v>58.0</v>
      </c>
      <c r="B48" s="130" t="s">
        <v>105</v>
      </c>
      <c r="C48" s="131" t="s">
        <v>35</v>
      </c>
      <c r="D48" s="131" t="s">
        <v>639</v>
      </c>
      <c r="E48" s="10">
        <v>9.0</v>
      </c>
      <c r="F48" s="9">
        <v>9.0</v>
      </c>
      <c r="G48" s="9" t="str">
        <f t="shared" si="1"/>
        <v>No</v>
      </c>
      <c r="H48" s="42" t="s">
        <v>607</v>
      </c>
      <c r="I48" s="9"/>
      <c r="J48" s="9"/>
      <c r="K48" s="9"/>
      <c r="L48" s="9"/>
      <c r="M48" s="9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132">
        <v>59.0</v>
      </c>
      <c r="B49" s="130" t="s">
        <v>1020</v>
      </c>
      <c r="C49" s="131" t="s">
        <v>25</v>
      </c>
      <c r="D49" s="131" t="s">
        <v>639</v>
      </c>
      <c r="E49" s="23">
        <v>28.0</v>
      </c>
      <c r="F49" s="12">
        <v>35.0</v>
      </c>
      <c r="G49" s="9" t="str">
        <f t="shared" si="1"/>
        <v>Yes</v>
      </c>
      <c r="H49" s="133" t="s">
        <v>607</v>
      </c>
      <c r="I49" s="9" t="s">
        <v>1018</v>
      </c>
      <c r="J49" s="9"/>
      <c r="K49" s="9"/>
      <c r="L49" s="9"/>
      <c r="M49" s="9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137">
        <v>60.0</v>
      </c>
      <c r="B50" s="130" t="s">
        <v>57</v>
      </c>
      <c r="C50" s="131" t="s">
        <v>35</v>
      </c>
      <c r="D50" s="131" t="s">
        <v>639</v>
      </c>
      <c r="E50" s="84">
        <v>11.0</v>
      </c>
      <c r="F50" s="19">
        <v>11.0</v>
      </c>
      <c r="G50" s="9" t="str">
        <f t="shared" si="1"/>
        <v>No</v>
      </c>
      <c r="H50" s="42" t="s">
        <v>964</v>
      </c>
      <c r="I50" s="9" t="s">
        <v>1021</v>
      </c>
      <c r="J50" s="9"/>
      <c r="K50" s="9"/>
      <c r="L50" s="9"/>
      <c r="M50" s="9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130">
        <v>61.0</v>
      </c>
      <c r="B51" s="130" t="s">
        <v>428</v>
      </c>
      <c r="C51" s="131" t="s">
        <v>31</v>
      </c>
      <c r="D51" s="131" t="s">
        <v>610</v>
      </c>
      <c r="E51" s="10" t="s">
        <v>524</v>
      </c>
      <c r="F51" s="10" t="s">
        <v>524</v>
      </c>
      <c r="G51" s="9" t="str">
        <f t="shared" si="1"/>
        <v>No</v>
      </c>
      <c r="H51" s="42" t="s">
        <v>964</v>
      </c>
      <c r="I51" s="9" t="s">
        <v>1022</v>
      </c>
      <c r="J51" s="9"/>
      <c r="K51" s="9"/>
      <c r="L51" s="9"/>
      <c r="M51" s="9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130">
        <v>62.0</v>
      </c>
      <c r="B52" s="130" t="s">
        <v>1023</v>
      </c>
      <c r="C52" s="131" t="s">
        <v>35</v>
      </c>
      <c r="D52" s="131" t="s">
        <v>610</v>
      </c>
      <c r="E52" s="10" t="s">
        <v>524</v>
      </c>
      <c r="F52" s="9" t="s">
        <v>524</v>
      </c>
      <c r="G52" s="9" t="str">
        <f t="shared" si="1"/>
        <v>No</v>
      </c>
      <c r="H52" s="42" t="s">
        <v>964</v>
      </c>
      <c r="I52" s="9" t="s">
        <v>1024</v>
      </c>
      <c r="J52" s="9"/>
      <c r="K52" s="9"/>
      <c r="L52" s="9"/>
      <c r="M52" s="9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137">
        <v>63.0</v>
      </c>
      <c r="B53" s="130" t="s">
        <v>406</v>
      </c>
      <c r="C53" s="131" t="s">
        <v>25</v>
      </c>
      <c r="D53" s="131" t="s">
        <v>639</v>
      </c>
      <c r="E53" s="84" t="s">
        <v>1025</v>
      </c>
      <c r="F53" s="19" t="s">
        <v>1025</v>
      </c>
      <c r="G53" s="9" t="str">
        <f t="shared" si="1"/>
        <v>No</v>
      </c>
      <c r="H53" s="42" t="s">
        <v>610</v>
      </c>
      <c r="I53" s="9" t="s">
        <v>1011</v>
      </c>
      <c r="J53" s="9"/>
      <c r="K53" s="9"/>
      <c r="L53" s="9"/>
      <c r="M53" s="9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130">
        <v>64.0</v>
      </c>
      <c r="B54" s="130" t="s">
        <v>1026</v>
      </c>
      <c r="C54" s="131" t="s">
        <v>35</v>
      </c>
      <c r="D54" s="131" t="s">
        <v>639</v>
      </c>
      <c r="E54" s="10">
        <v>11.0</v>
      </c>
      <c r="F54" s="9">
        <v>12.0</v>
      </c>
      <c r="G54" s="9" t="str">
        <f t="shared" si="1"/>
        <v>Yes</v>
      </c>
      <c r="H54" s="42" t="s">
        <v>610</v>
      </c>
      <c r="I54" s="9" t="s">
        <v>1027</v>
      </c>
      <c r="J54" s="9"/>
      <c r="K54" s="9"/>
      <c r="L54" s="9"/>
      <c r="M54" s="9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130">
        <v>65.0</v>
      </c>
      <c r="B55" s="130" t="s">
        <v>78</v>
      </c>
      <c r="C55" s="131" t="s">
        <v>31</v>
      </c>
      <c r="D55" s="131" t="s">
        <v>639</v>
      </c>
      <c r="E55" s="10">
        <v>5.0</v>
      </c>
      <c r="F55" s="9">
        <v>10.0</v>
      </c>
      <c r="G55" s="9" t="str">
        <f t="shared" si="1"/>
        <v>Yes</v>
      </c>
      <c r="H55" s="42" t="s">
        <v>610</v>
      </c>
      <c r="I55" s="9" t="s">
        <v>1028</v>
      </c>
      <c r="J55" s="9"/>
      <c r="K55" s="9"/>
      <c r="L55" s="9"/>
      <c r="M55" s="9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130">
        <v>67.0</v>
      </c>
      <c r="B56" s="130" t="s">
        <v>1029</v>
      </c>
      <c r="C56" s="131" t="s">
        <v>25</v>
      </c>
      <c r="D56" s="131" t="s">
        <v>639</v>
      </c>
      <c r="E56" s="23">
        <v>11.0</v>
      </c>
      <c r="F56" s="12">
        <v>15.0</v>
      </c>
      <c r="G56" s="9" t="str">
        <f t="shared" si="1"/>
        <v>Yes</v>
      </c>
      <c r="H56" s="42" t="s">
        <v>610</v>
      </c>
      <c r="I56" s="9"/>
      <c r="J56" s="9"/>
      <c r="K56" s="9"/>
      <c r="L56" s="9"/>
      <c r="M56" s="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130">
        <v>69.0</v>
      </c>
      <c r="B57" s="130" t="s">
        <v>123</v>
      </c>
      <c r="C57" s="131" t="s">
        <v>31</v>
      </c>
      <c r="D57" s="131" t="s">
        <v>639</v>
      </c>
      <c r="E57" s="10">
        <v>3.0</v>
      </c>
      <c r="F57" s="9">
        <v>5.0</v>
      </c>
      <c r="G57" s="9" t="str">
        <f t="shared" si="1"/>
        <v>Yes</v>
      </c>
      <c r="H57" s="42" t="s">
        <v>610</v>
      </c>
      <c r="I57" s="9"/>
      <c r="J57" s="9"/>
      <c r="K57" s="9"/>
      <c r="L57" s="9"/>
      <c r="M57" s="9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130">
        <v>70.0</v>
      </c>
      <c r="B58" s="130" t="s">
        <v>125</v>
      </c>
      <c r="C58" s="131" t="s">
        <v>31</v>
      </c>
      <c r="D58" s="131" t="s">
        <v>639</v>
      </c>
      <c r="E58" s="10">
        <v>4.0</v>
      </c>
      <c r="F58" s="9">
        <v>8.0</v>
      </c>
      <c r="G58" s="9" t="str">
        <f t="shared" si="1"/>
        <v>Yes</v>
      </c>
      <c r="H58" s="42" t="s">
        <v>610</v>
      </c>
      <c r="I58" s="9" t="s">
        <v>1030</v>
      </c>
      <c r="J58" s="9"/>
      <c r="K58" s="9"/>
      <c r="L58" s="9"/>
      <c r="M58" s="9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130">
        <v>71.0</v>
      </c>
      <c r="B59" s="130" t="s">
        <v>376</v>
      </c>
      <c r="C59" s="131" t="s">
        <v>25</v>
      </c>
      <c r="D59" s="131" t="s">
        <v>639</v>
      </c>
      <c r="E59" s="10" t="s">
        <v>1031</v>
      </c>
      <c r="F59" s="9" t="s">
        <v>1032</v>
      </c>
      <c r="G59" s="9" t="str">
        <f t="shared" si="1"/>
        <v>Yes</v>
      </c>
      <c r="H59" s="42" t="s">
        <v>610</v>
      </c>
      <c r="I59" s="9" t="s">
        <v>1033</v>
      </c>
      <c r="J59" s="9"/>
      <c r="K59" s="9"/>
      <c r="L59" s="9"/>
      <c r="M59" s="9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135">
        <v>72.0</v>
      </c>
      <c r="B60" s="130" t="s">
        <v>191</v>
      </c>
      <c r="C60" s="131" t="s">
        <v>31</v>
      </c>
      <c r="D60" s="131" t="s">
        <v>639</v>
      </c>
      <c r="E60" s="10">
        <v>6.0</v>
      </c>
      <c r="F60" s="11">
        <v>8.0</v>
      </c>
      <c r="G60" s="9" t="str">
        <f t="shared" si="1"/>
        <v>Yes</v>
      </c>
      <c r="H60" s="7" t="s">
        <v>610</v>
      </c>
      <c r="I60" s="9"/>
      <c r="J60" s="9"/>
      <c r="K60" s="9"/>
      <c r="L60" s="9"/>
      <c r="M60" s="9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135">
        <v>73.0</v>
      </c>
      <c r="B61" s="130" t="s">
        <v>393</v>
      </c>
      <c r="C61" s="131" t="s">
        <v>31</v>
      </c>
      <c r="D61" s="131" t="s">
        <v>639</v>
      </c>
      <c r="E61" s="10">
        <v>8.0</v>
      </c>
      <c r="F61" s="11">
        <v>11.0</v>
      </c>
      <c r="G61" s="9" t="str">
        <f t="shared" si="1"/>
        <v>Yes</v>
      </c>
      <c r="H61" s="7" t="s">
        <v>610</v>
      </c>
      <c r="I61" s="9"/>
      <c r="J61" s="9"/>
      <c r="K61" s="9"/>
      <c r="L61" s="9"/>
      <c r="M61" s="9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130">
        <v>74.0</v>
      </c>
      <c r="B62" s="130" t="s">
        <v>433</v>
      </c>
      <c r="C62" s="131" t="s">
        <v>35</v>
      </c>
      <c r="D62" s="131" t="s">
        <v>639</v>
      </c>
      <c r="E62" s="10">
        <v>15.0</v>
      </c>
      <c r="F62" s="9">
        <v>20.0</v>
      </c>
      <c r="G62" s="9" t="str">
        <f t="shared" si="1"/>
        <v>Yes</v>
      </c>
      <c r="H62" s="42" t="s">
        <v>607</v>
      </c>
      <c r="I62" s="9"/>
      <c r="J62" s="9"/>
      <c r="K62" s="9"/>
      <c r="L62" s="9"/>
      <c r="M62" s="9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130">
        <v>75.0</v>
      </c>
      <c r="B63" s="130" t="s">
        <v>1034</v>
      </c>
      <c r="C63" s="131" t="s">
        <v>976</v>
      </c>
      <c r="D63" s="131" t="s">
        <v>639</v>
      </c>
      <c r="E63" s="23">
        <v>6.0</v>
      </c>
      <c r="F63" s="12">
        <v>10.0</v>
      </c>
      <c r="G63" s="9" t="str">
        <f t="shared" si="1"/>
        <v>Yes</v>
      </c>
      <c r="H63" s="42" t="s">
        <v>607</v>
      </c>
      <c r="I63" s="9" t="s">
        <v>1035</v>
      </c>
      <c r="J63" s="9"/>
      <c r="K63" s="9"/>
      <c r="L63" s="9"/>
      <c r="M63" s="9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130">
        <v>76.0</v>
      </c>
      <c r="B64" s="130" t="s">
        <v>232</v>
      </c>
      <c r="C64" s="131" t="s">
        <v>35</v>
      </c>
      <c r="D64" s="131" t="s">
        <v>639</v>
      </c>
      <c r="E64" s="10">
        <v>6.0</v>
      </c>
      <c r="F64" s="9">
        <v>7.0</v>
      </c>
      <c r="G64" s="9" t="str">
        <f t="shared" si="1"/>
        <v>Yes</v>
      </c>
      <c r="H64" s="42" t="s">
        <v>607</v>
      </c>
      <c r="I64" s="9" t="s">
        <v>1036</v>
      </c>
      <c r="J64" s="9"/>
      <c r="K64" s="9"/>
      <c r="L64" s="9"/>
      <c r="M64" s="9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130">
        <v>77.0</v>
      </c>
      <c r="B65" s="130" t="s">
        <v>266</v>
      </c>
      <c r="C65" s="131" t="s">
        <v>976</v>
      </c>
      <c r="D65" s="131" t="s">
        <v>639</v>
      </c>
      <c r="E65" s="10">
        <v>5.0</v>
      </c>
      <c r="F65" s="9">
        <v>5.0</v>
      </c>
      <c r="G65" s="9" t="str">
        <f t="shared" si="1"/>
        <v>No</v>
      </c>
      <c r="H65" s="42" t="s">
        <v>610</v>
      </c>
      <c r="I65" s="9" t="s">
        <v>1037</v>
      </c>
      <c r="J65" s="9"/>
      <c r="K65" s="9"/>
      <c r="L65" s="9"/>
      <c r="M65" s="9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27.0" customHeight="1">
      <c r="A66" s="130">
        <v>78.0</v>
      </c>
      <c r="B66" s="130" t="s">
        <v>1038</v>
      </c>
      <c r="C66" s="131" t="s">
        <v>25</v>
      </c>
      <c r="D66" s="131" t="s">
        <v>639</v>
      </c>
      <c r="E66" s="10">
        <v>6.0</v>
      </c>
      <c r="F66" s="10">
        <v>9.0</v>
      </c>
      <c r="G66" s="9" t="str">
        <f t="shared" si="1"/>
        <v>Yes</v>
      </c>
      <c r="H66" s="42" t="s">
        <v>610</v>
      </c>
      <c r="I66" s="9"/>
      <c r="J66" s="9"/>
      <c r="K66" s="9"/>
      <c r="L66" s="9"/>
      <c r="M66" s="9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136">
        <v>79.0</v>
      </c>
      <c r="B67" s="130" t="s">
        <v>329</v>
      </c>
      <c r="C67" s="131" t="s">
        <v>31</v>
      </c>
      <c r="D67" s="131" t="s">
        <v>639</v>
      </c>
      <c r="E67" s="10">
        <v>6.0</v>
      </c>
      <c r="F67" s="138" t="s">
        <v>1010</v>
      </c>
      <c r="G67" s="9" t="str">
        <f t="shared" si="1"/>
        <v>Yes</v>
      </c>
      <c r="H67" s="7" t="s">
        <v>610</v>
      </c>
      <c r="I67" s="9" t="s">
        <v>1039</v>
      </c>
      <c r="J67" s="9"/>
      <c r="K67" s="9"/>
      <c r="L67" s="9"/>
      <c r="M67" s="9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130">
        <v>80.0</v>
      </c>
      <c r="B68" s="130" t="s">
        <v>107</v>
      </c>
      <c r="C68" s="131" t="s">
        <v>25</v>
      </c>
      <c r="D68" s="131" t="s">
        <v>639</v>
      </c>
      <c r="E68" s="10">
        <v>15.0</v>
      </c>
      <c r="F68" s="9">
        <v>22.0</v>
      </c>
      <c r="G68" s="9" t="str">
        <f t="shared" si="1"/>
        <v>Yes</v>
      </c>
      <c r="H68" s="42" t="s">
        <v>610</v>
      </c>
      <c r="I68" s="9" t="s">
        <v>1040</v>
      </c>
      <c r="J68" s="9"/>
      <c r="K68" s="9"/>
      <c r="L68" s="9"/>
      <c r="M68" s="9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130">
        <v>81.0</v>
      </c>
      <c r="B69" s="130" t="s">
        <v>257</v>
      </c>
      <c r="C69" s="131" t="s">
        <v>35</v>
      </c>
      <c r="D69" s="131" t="s">
        <v>639</v>
      </c>
      <c r="E69" s="10">
        <v>12.0</v>
      </c>
      <c r="F69" s="9" t="s">
        <v>1041</v>
      </c>
      <c r="G69" s="9" t="str">
        <f t="shared" si="1"/>
        <v>Yes</v>
      </c>
      <c r="H69" s="42" t="s">
        <v>610</v>
      </c>
      <c r="I69" s="9" t="s">
        <v>1042</v>
      </c>
      <c r="J69" s="9"/>
      <c r="K69" s="9"/>
      <c r="L69" s="9"/>
      <c r="M69" s="9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130">
        <v>82.0</v>
      </c>
      <c r="B70" s="130" t="s">
        <v>128</v>
      </c>
      <c r="C70" s="131" t="s">
        <v>35</v>
      </c>
      <c r="D70" s="131" t="s">
        <v>639</v>
      </c>
      <c r="E70" s="10">
        <v>18.0</v>
      </c>
      <c r="F70" s="9">
        <v>21.0</v>
      </c>
      <c r="G70" s="9" t="str">
        <f t="shared" si="1"/>
        <v>Yes</v>
      </c>
      <c r="H70" s="42" t="s">
        <v>610</v>
      </c>
      <c r="I70" s="9" t="s">
        <v>1043</v>
      </c>
      <c r="J70" s="9"/>
      <c r="K70" s="9"/>
      <c r="L70" s="9"/>
      <c r="M70" s="9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130">
        <v>83.0</v>
      </c>
      <c r="B71" s="130" t="s">
        <v>268</v>
      </c>
      <c r="C71" s="131" t="s">
        <v>31</v>
      </c>
      <c r="D71" s="131" t="s">
        <v>639</v>
      </c>
      <c r="E71" s="10">
        <v>8.0</v>
      </c>
      <c r="F71" s="134" t="s">
        <v>1044</v>
      </c>
      <c r="G71" s="9" t="str">
        <f t="shared" si="1"/>
        <v>Yes</v>
      </c>
      <c r="H71" s="42" t="s">
        <v>610</v>
      </c>
      <c r="I71" s="9"/>
      <c r="J71" s="9"/>
      <c r="K71" s="9"/>
      <c r="L71" s="9"/>
      <c r="M71" s="9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130">
        <v>84.0</v>
      </c>
      <c r="B72" s="130" t="s">
        <v>273</v>
      </c>
      <c r="C72" s="131" t="s">
        <v>25</v>
      </c>
      <c r="D72" s="131" t="s">
        <v>639</v>
      </c>
      <c r="E72" s="10">
        <v>11.0</v>
      </c>
      <c r="F72" s="9" t="s">
        <v>1045</v>
      </c>
      <c r="G72" s="9" t="str">
        <f t="shared" si="1"/>
        <v>Yes</v>
      </c>
      <c r="H72" s="42" t="s">
        <v>610</v>
      </c>
      <c r="I72" s="9"/>
      <c r="J72" s="9"/>
      <c r="K72" s="9"/>
      <c r="L72" s="9"/>
      <c r="M72" s="9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130">
        <v>86.0</v>
      </c>
      <c r="B73" s="130" t="s">
        <v>1046</v>
      </c>
      <c r="C73" s="131" t="s">
        <v>31</v>
      </c>
      <c r="D73" s="131" t="s">
        <v>610</v>
      </c>
      <c r="E73" s="10" t="s">
        <v>524</v>
      </c>
      <c r="F73" s="9" t="s">
        <v>524</v>
      </c>
      <c r="G73" s="9" t="str">
        <f t="shared" si="1"/>
        <v>No</v>
      </c>
      <c r="H73" s="42" t="s">
        <v>964</v>
      </c>
      <c r="I73" s="9" t="s">
        <v>1047</v>
      </c>
      <c r="J73" s="9"/>
      <c r="K73" s="9"/>
      <c r="L73" s="9"/>
      <c r="M73" s="9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130">
        <v>87.0</v>
      </c>
      <c r="B74" s="130" t="s">
        <v>175</v>
      </c>
      <c r="C74" s="131" t="s">
        <v>35</v>
      </c>
      <c r="D74" s="131" t="s">
        <v>639</v>
      </c>
      <c r="E74" s="10">
        <v>11.0</v>
      </c>
      <c r="F74" s="9">
        <v>16.0</v>
      </c>
      <c r="G74" s="9" t="str">
        <f t="shared" si="1"/>
        <v>Yes</v>
      </c>
      <c r="H74" s="42" t="s">
        <v>607</v>
      </c>
      <c r="I74" s="9"/>
      <c r="J74" s="9"/>
      <c r="K74" s="9"/>
      <c r="L74" s="9"/>
      <c r="M74" s="9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130">
        <v>88.0</v>
      </c>
      <c r="B75" s="130" t="s">
        <v>278</v>
      </c>
      <c r="C75" s="131" t="s">
        <v>25</v>
      </c>
      <c r="D75" s="131" t="s">
        <v>639</v>
      </c>
      <c r="E75" s="10" t="s">
        <v>1048</v>
      </c>
      <c r="F75" s="10" t="s">
        <v>1048</v>
      </c>
      <c r="G75" s="9" t="str">
        <f t="shared" si="1"/>
        <v>No</v>
      </c>
      <c r="H75" s="42" t="s">
        <v>610</v>
      </c>
      <c r="I75" s="9"/>
      <c r="J75" s="9"/>
      <c r="K75" s="9"/>
      <c r="L75" s="9"/>
      <c r="M75" s="9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136">
        <v>89.0</v>
      </c>
      <c r="B76" s="130" t="s">
        <v>313</v>
      </c>
      <c r="C76" s="131" t="s">
        <v>31</v>
      </c>
      <c r="D76" s="131" t="s">
        <v>639</v>
      </c>
      <c r="E76" s="10">
        <v>8.0</v>
      </c>
      <c r="F76" s="9">
        <v>14.0</v>
      </c>
      <c r="G76" s="9" t="str">
        <f t="shared" si="1"/>
        <v>Yes</v>
      </c>
      <c r="H76" s="7" t="s">
        <v>610</v>
      </c>
      <c r="I76" s="9"/>
      <c r="J76" s="9"/>
      <c r="K76" s="9"/>
      <c r="L76" s="9"/>
      <c r="M76" s="9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130">
        <v>91.0</v>
      </c>
      <c r="B77" s="130" t="s">
        <v>1049</v>
      </c>
      <c r="C77" s="131" t="s">
        <v>976</v>
      </c>
      <c r="D77" s="131" t="s">
        <v>639</v>
      </c>
      <c r="E77" s="10">
        <v>6.0</v>
      </c>
      <c r="F77" s="9">
        <v>6.0</v>
      </c>
      <c r="G77" s="9" t="str">
        <f t="shared" si="1"/>
        <v>No</v>
      </c>
      <c r="H77" s="42" t="s">
        <v>610</v>
      </c>
      <c r="I77" s="9" t="s">
        <v>1050</v>
      </c>
      <c r="J77" s="9"/>
      <c r="K77" s="9"/>
      <c r="L77" s="9"/>
      <c r="M77" s="9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130">
        <v>92.0</v>
      </c>
      <c r="B78" s="130" t="s">
        <v>1051</v>
      </c>
      <c r="C78" s="131" t="s">
        <v>31</v>
      </c>
      <c r="D78" s="131" t="s">
        <v>639</v>
      </c>
      <c r="E78" s="10">
        <v>12.0</v>
      </c>
      <c r="F78" s="9">
        <v>12.0</v>
      </c>
      <c r="G78" s="9" t="str">
        <f t="shared" si="1"/>
        <v>No</v>
      </c>
      <c r="H78" s="42" t="s">
        <v>610</v>
      </c>
      <c r="I78" s="9" t="s">
        <v>1052</v>
      </c>
      <c r="J78" s="9"/>
      <c r="K78" s="9"/>
      <c r="L78" s="9"/>
      <c r="M78" s="9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130">
        <v>93.0</v>
      </c>
      <c r="B79" s="130" t="s">
        <v>1053</v>
      </c>
      <c r="C79" s="131" t="s">
        <v>25</v>
      </c>
      <c r="D79" s="131" t="s">
        <v>639</v>
      </c>
      <c r="E79" s="10">
        <v>10.0</v>
      </c>
      <c r="F79" s="9">
        <v>15.0</v>
      </c>
      <c r="G79" s="9" t="str">
        <f t="shared" si="1"/>
        <v>Yes</v>
      </c>
      <c r="H79" s="42" t="s">
        <v>607</v>
      </c>
      <c r="I79" s="9" t="s">
        <v>1054</v>
      </c>
      <c r="J79" s="9"/>
      <c r="K79" s="9"/>
      <c r="L79" s="9"/>
      <c r="M79" s="9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130">
        <v>95.0</v>
      </c>
      <c r="B80" s="130" t="s">
        <v>249</v>
      </c>
      <c r="C80" s="131" t="s">
        <v>31</v>
      </c>
      <c r="D80" s="131" t="s">
        <v>610</v>
      </c>
      <c r="E80" s="10" t="s">
        <v>524</v>
      </c>
      <c r="F80" s="9" t="s">
        <v>524</v>
      </c>
      <c r="G80" s="9" t="str">
        <f t="shared" si="1"/>
        <v>No</v>
      </c>
      <c r="H80" s="42" t="s">
        <v>964</v>
      </c>
      <c r="I80" s="9" t="s">
        <v>1055</v>
      </c>
      <c r="J80" s="9"/>
      <c r="K80" s="9"/>
      <c r="L80" s="9"/>
      <c r="M80" s="9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135">
        <v>96.0</v>
      </c>
      <c r="B81" s="130" t="s">
        <v>410</v>
      </c>
      <c r="C81" s="131" t="s">
        <v>31</v>
      </c>
      <c r="D81" s="131" t="s">
        <v>639</v>
      </c>
      <c r="E81" s="10">
        <v>4.0</v>
      </c>
      <c r="F81" s="11">
        <v>8.0</v>
      </c>
      <c r="G81" s="9" t="str">
        <f t="shared" si="1"/>
        <v>Yes</v>
      </c>
      <c r="H81" s="42" t="s">
        <v>607</v>
      </c>
      <c r="I81" s="9"/>
      <c r="J81" s="9"/>
      <c r="K81" s="9"/>
      <c r="L81" s="9"/>
      <c r="M81" s="9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132">
        <v>97.0</v>
      </c>
      <c r="B82" s="130" t="s">
        <v>401</v>
      </c>
      <c r="C82" s="131" t="s">
        <v>35</v>
      </c>
      <c r="D82" s="131" t="s">
        <v>639</v>
      </c>
      <c r="E82" s="10">
        <v>14.0</v>
      </c>
      <c r="F82" s="12">
        <v>14.0</v>
      </c>
      <c r="G82" s="9" t="str">
        <f t="shared" si="1"/>
        <v>No</v>
      </c>
      <c r="H82" s="42" t="s">
        <v>610</v>
      </c>
      <c r="I82" s="9"/>
      <c r="J82" s="9"/>
      <c r="K82" s="9"/>
      <c r="L82" s="9"/>
      <c r="M82" s="9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130">
        <v>99.0</v>
      </c>
      <c r="B83" s="130" t="s">
        <v>351</v>
      </c>
      <c r="C83" s="131" t="s">
        <v>35</v>
      </c>
      <c r="D83" s="131" t="s">
        <v>639</v>
      </c>
      <c r="E83" s="10">
        <v>4.0</v>
      </c>
      <c r="F83" s="9">
        <v>4.0</v>
      </c>
      <c r="G83" s="9" t="str">
        <f t="shared" si="1"/>
        <v>No</v>
      </c>
      <c r="H83" s="42" t="s">
        <v>610</v>
      </c>
      <c r="I83" s="9" t="s">
        <v>1056</v>
      </c>
      <c r="J83" s="9"/>
      <c r="K83" s="9"/>
      <c r="L83" s="9"/>
      <c r="M83" s="9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130">
        <v>100.0</v>
      </c>
      <c r="B84" s="130" t="s">
        <v>166</v>
      </c>
      <c r="C84" s="131" t="s">
        <v>35</v>
      </c>
      <c r="D84" s="131" t="s">
        <v>639</v>
      </c>
      <c r="E84" s="10">
        <v>5.0</v>
      </c>
      <c r="F84" s="9">
        <v>5.0</v>
      </c>
      <c r="G84" s="9" t="str">
        <f t="shared" si="1"/>
        <v>No</v>
      </c>
      <c r="H84" s="42" t="s">
        <v>610</v>
      </c>
      <c r="I84" s="9" t="s">
        <v>1042</v>
      </c>
      <c r="J84" s="9"/>
      <c r="K84" s="9"/>
      <c r="L84" s="9"/>
      <c r="M84" s="9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130">
        <v>101.0</v>
      </c>
      <c r="B85" s="130" t="s">
        <v>245</v>
      </c>
      <c r="C85" s="131" t="s">
        <v>35</v>
      </c>
      <c r="D85" s="131" t="s">
        <v>639</v>
      </c>
      <c r="E85" s="10">
        <v>5.0</v>
      </c>
      <c r="F85" s="9">
        <v>5.0</v>
      </c>
      <c r="G85" s="9" t="str">
        <f t="shared" si="1"/>
        <v>No</v>
      </c>
      <c r="H85" s="42" t="s">
        <v>610</v>
      </c>
      <c r="I85" s="9"/>
      <c r="J85" s="9"/>
      <c r="K85" s="9"/>
      <c r="L85" s="9"/>
      <c r="M85" s="9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130">
        <v>102.0</v>
      </c>
      <c r="B86" s="130" t="s">
        <v>280</v>
      </c>
      <c r="C86" s="131" t="s">
        <v>25</v>
      </c>
      <c r="D86" s="131" t="s">
        <v>639</v>
      </c>
      <c r="E86" s="10">
        <v>10.0</v>
      </c>
      <c r="F86" s="9" t="s">
        <v>1057</v>
      </c>
      <c r="G86" s="9" t="str">
        <f t="shared" si="1"/>
        <v>Yes</v>
      </c>
      <c r="H86" s="42" t="s">
        <v>610</v>
      </c>
      <c r="I86" s="9"/>
      <c r="J86" s="9"/>
      <c r="K86" s="9"/>
      <c r="L86" s="9"/>
      <c r="M86" s="9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130">
        <v>111.0</v>
      </c>
      <c r="B87" s="130" t="s">
        <v>133</v>
      </c>
      <c r="C87" s="131" t="s">
        <v>35</v>
      </c>
      <c r="D87" s="131" t="s">
        <v>639</v>
      </c>
      <c r="E87" s="10" t="s">
        <v>1058</v>
      </c>
      <c r="F87" s="9">
        <v>12.0</v>
      </c>
      <c r="G87" s="9" t="str">
        <f t="shared" si="1"/>
        <v>Yes</v>
      </c>
      <c r="H87" s="42" t="s">
        <v>610</v>
      </c>
      <c r="I87" s="9"/>
      <c r="J87" s="9"/>
      <c r="K87" s="9"/>
      <c r="L87" s="9"/>
      <c r="M87" s="9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130">
        <v>112.0</v>
      </c>
      <c r="B88" s="130" t="s">
        <v>1059</v>
      </c>
      <c r="C88" s="131" t="s">
        <v>35</v>
      </c>
      <c r="D88" s="131" t="s">
        <v>639</v>
      </c>
      <c r="E88" s="84" t="s">
        <v>1016</v>
      </c>
      <c r="F88" s="19" t="s">
        <v>1016</v>
      </c>
      <c r="G88" s="9" t="str">
        <f t="shared" si="1"/>
        <v>No</v>
      </c>
      <c r="H88" s="42" t="s">
        <v>607</v>
      </c>
      <c r="I88" s="9"/>
      <c r="J88" s="9"/>
      <c r="K88" s="9"/>
      <c r="L88" s="9"/>
      <c r="M88" s="9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130">
        <v>113.0</v>
      </c>
      <c r="B89" s="130" t="s">
        <v>99</v>
      </c>
      <c r="C89" s="131" t="s">
        <v>25</v>
      </c>
      <c r="D89" s="131" t="s">
        <v>639</v>
      </c>
      <c r="E89" s="10">
        <v>5.0</v>
      </c>
      <c r="F89" s="9">
        <v>5.0</v>
      </c>
      <c r="G89" s="9" t="str">
        <f t="shared" si="1"/>
        <v>No</v>
      </c>
      <c r="H89" s="42" t="s">
        <v>964</v>
      </c>
      <c r="I89" s="9" t="s">
        <v>1060</v>
      </c>
      <c r="J89" s="9"/>
      <c r="K89" s="9"/>
      <c r="L89" s="9"/>
      <c r="M89" s="9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130">
        <v>114.0</v>
      </c>
      <c r="B90" s="130" t="s">
        <v>384</v>
      </c>
      <c r="C90" s="131" t="s">
        <v>976</v>
      </c>
      <c r="D90" s="131" t="s">
        <v>639</v>
      </c>
      <c r="E90" s="10">
        <v>5.0</v>
      </c>
      <c r="F90" s="9">
        <v>9.0</v>
      </c>
      <c r="G90" s="9" t="str">
        <f t="shared" si="1"/>
        <v>Yes</v>
      </c>
      <c r="H90" s="42" t="s">
        <v>610</v>
      </c>
      <c r="I90" s="9"/>
      <c r="J90" s="9"/>
      <c r="K90" s="9"/>
      <c r="L90" s="9"/>
      <c r="M90" s="9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130">
        <v>116.0</v>
      </c>
      <c r="B91" s="130" t="s">
        <v>443</v>
      </c>
      <c r="C91" s="131" t="s">
        <v>976</v>
      </c>
      <c r="D91" s="131" t="s">
        <v>639</v>
      </c>
      <c r="E91" s="10">
        <v>5.0</v>
      </c>
      <c r="F91" s="9">
        <v>5.0</v>
      </c>
      <c r="G91" s="9" t="str">
        <f t="shared" si="1"/>
        <v>No</v>
      </c>
      <c r="H91" s="42" t="s">
        <v>610</v>
      </c>
      <c r="I91" s="9" t="s">
        <v>1061</v>
      </c>
      <c r="J91" s="9"/>
      <c r="K91" s="9"/>
      <c r="L91" s="9"/>
      <c r="M91" s="9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130">
        <v>117.0</v>
      </c>
      <c r="B92" s="130" t="s">
        <v>1062</v>
      </c>
      <c r="C92" s="131" t="s">
        <v>976</v>
      </c>
      <c r="D92" s="131" t="s">
        <v>639</v>
      </c>
      <c r="E92" s="10">
        <v>4.0</v>
      </c>
      <c r="F92" s="9">
        <v>4.0</v>
      </c>
      <c r="G92" s="9" t="str">
        <f t="shared" si="1"/>
        <v>No</v>
      </c>
      <c r="H92" s="42" t="s">
        <v>610</v>
      </c>
      <c r="I92" s="9" t="s">
        <v>1063</v>
      </c>
      <c r="J92" s="9"/>
      <c r="K92" s="9"/>
      <c r="L92" s="9"/>
      <c r="M92" s="9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130">
        <v>118.0</v>
      </c>
      <c r="B93" s="130" t="s">
        <v>28</v>
      </c>
      <c r="C93" s="131" t="s">
        <v>25</v>
      </c>
      <c r="D93" s="131" t="s">
        <v>639</v>
      </c>
      <c r="E93" s="10">
        <v>5.0</v>
      </c>
      <c r="F93" s="9">
        <v>5.0</v>
      </c>
      <c r="G93" s="9" t="str">
        <f t="shared" si="1"/>
        <v>No</v>
      </c>
      <c r="H93" s="42" t="s">
        <v>610</v>
      </c>
      <c r="I93" s="9" t="s">
        <v>1064</v>
      </c>
      <c r="J93" s="9"/>
      <c r="K93" s="9"/>
      <c r="L93" s="9"/>
      <c r="M93" s="9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130">
        <v>121.0</v>
      </c>
      <c r="B94" s="130" t="s">
        <v>286</v>
      </c>
      <c r="C94" s="131" t="s">
        <v>25</v>
      </c>
      <c r="D94" s="131" t="s">
        <v>639</v>
      </c>
      <c r="E94" s="10">
        <v>8.0</v>
      </c>
      <c r="F94" s="9">
        <v>8.0</v>
      </c>
      <c r="G94" s="9" t="str">
        <f t="shared" si="1"/>
        <v>No</v>
      </c>
      <c r="H94" s="42" t="s">
        <v>610</v>
      </c>
      <c r="I94" s="9" t="s">
        <v>1065</v>
      </c>
      <c r="J94" s="9"/>
      <c r="K94" s="9"/>
      <c r="L94" s="9"/>
      <c r="M94" s="9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130">
        <v>122.0</v>
      </c>
      <c r="B95" s="130" t="s">
        <v>1066</v>
      </c>
      <c r="C95" s="131" t="s">
        <v>31</v>
      </c>
      <c r="D95" s="131" t="s">
        <v>639</v>
      </c>
      <c r="E95" s="10">
        <v>5.0</v>
      </c>
      <c r="F95" s="9">
        <v>5.0</v>
      </c>
      <c r="G95" s="9" t="str">
        <f t="shared" si="1"/>
        <v>No</v>
      </c>
      <c r="H95" s="42" t="s">
        <v>610</v>
      </c>
      <c r="I95" s="9"/>
      <c r="J95" s="9"/>
      <c r="K95" s="9"/>
      <c r="L95" s="9"/>
      <c r="M95" s="9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132">
        <v>123.0</v>
      </c>
      <c r="B96" s="130" t="s">
        <v>121</v>
      </c>
      <c r="C96" s="131" t="s">
        <v>35</v>
      </c>
      <c r="D96" s="131" t="s">
        <v>639</v>
      </c>
      <c r="E96" s="23">
        <v>8.0</v>
      </c>
      <c r="F96" s="12">
        <v>8.0</v>
      </c>
      <c r="G96" s="9" t="str">
        <f t="shared" si="1"/>
        <v>No</v>
      </c>
      <c r="H96" s="42" t="s">
        <v>610</v>
      </c>
      <c r="I96" s="9"/>
      <c r="J96" s="9"/>
      <c r="K96" s="9"/>
      <c r="L96" s="9"/>
      <c r="M96" s="9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130">
        <v>131.0</v>
      </c>
      <c r="B97" s="130" t="s">
        <v>414</v>
      </c>
      <c r="C97" s="131" t="s">
        <v>31</v>
      </c>
      <c r="D97" s="131" t="s">
        <v>639</v>
      </c>
      <c r="E97" s="10">
        <v>3.0</v>
      </c>
      <c r="F97" s="9">
        <v>6.0</v>
      </c>
      <c r="G97" s="9" t="str">
        <f t="shared" si="1"/>
        <v>Yes</v>
      </c>
      <c r="H97" s="42" t="s">
        <v>607</v>
      </c>
      <c r="I97" s="9" t="s">
        <v>1067</v>
      </c>
      <c r="J97" s="9"/>
      <c r="K97" s="9"/>
      <c r="L97" s="9"/>
      <c r="M97" s="9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130">
        <v>134.0</v>
      </c>
      <c r="B98" s="130" t="s">
        <v>109</v>
      </c>
      <c r="C98" s="131" t="s">
        <v>35</v>
      </c>
      <c r="D98" s="131" t="s">
        <v>639</v>
      </c>
      <c r="E98" s="10">
        <v>6.0</v>
      </c>
      <c r="F98" s="9">
        <v>9.0</v>
      </c>
      <c r="G98" s="9" t="str">
        <f t="shared" si="1"/>
        <v>Yes</v>
      </c>
      <c r="H98" s="42" t="s">
        <v>607</v>
      </c>
      <c r="I98" s="9"/>
      <c r="J98" s="9"/>
      <c r="K98" s="9"/>
      <c r="L98" s="9"/>
      <c r="M98" s="9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130">
        <v>135.0</v>
      </c>
      <c r="B99" s="130" t="s">
        <v>348</v>
      </c>
      <c r="C99" s="131" t="s">
        <v>31</v>
      </c>
      <c r="D99" s="131" t="s">
        <v>639</v>
      </c>
      <c r="E99" s="10">
        <v>7.0</v>
      </c>
      <c r="F99" s="9">
        <v>12.0</v>
      </c>
      <c r="G99" s="9" t="str">
        <f t="shared" si="1"/>
        <v>Yes</v>
      </c>
      <c r="H99" s="42" t="s">
        <v>607</v>
      </c>
      <c r="I99" s="9" t="s">
        <v>1068</v>
      </c>
      <c r="J99" s="9"/>
      <c r="K99" s="9"/>
      <c r="L99" s="9"/>
      <c r="M99" s="9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130">
        <v>136.0</v>
      </c>
      <c r="B100" s="130" t="s">
        <v>162</v>
      </c>
      <c r="C100" s="131" t="s">
        <v>35</v>
      </c>
      <c r="D100" s="131" t="s">
        <v>639</v>
      </c>
      <c r="E100" s="10">
        <v>8.0</v>
      </c>
      <c r="F100" s="9">
        <v>12.0</v>
      </c>
      <c r="G100" s="9" t="str">
        <f t="shared" si="1"/>
        <v>Yes</v>
      </c>
      <c r="H100" s="42" t="s">
        <v>607</v>
      </c>
      <c r="I100" s="9"/>
      <c r="J100" s="9"/>
      <c r="K100" s="9"/>
      <c r="L100" s="9"/>
      <c r="M100" s="9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130">
        <v>138.0</v>
      </c>
      <c r="B101" s="130" t="s">
        <v>71</v>
      </c>
      <c r="C101" s="131" t="s">
        <v>25</v>
      </c>
      <c r="D101" s="131" t="s">
        <v>639</v>
      </c>
      <c r="E101" s="10">
        <v>7.0</v>
      </c>
      <c r="F101" s="9">
        <v>7.0</v>
      </c>
      <c r="G101" s="9" t="str">
        <f t="shared" si="1"/>
        <v>No</v>
      </c>
      <c r="H101" s="42" t="s">
        <v>610</v>
      </c>
      <c r="I101" s="9"/>
      <c r="J101" s="9"/>
      <c r="K101" s="9"/>
      <c r="L101" s="9"/>
      <c r="M101" s="9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137">
        <v>139.0</v>
      </c>
      <c r="B102" s="130" t="s">
        <v>1069</v>
      </c>
      <c r="C102" s="131" t="s">
        <v>35</v>
      </c>
      <c r="D102" s="131" t="s">
        <v>639</v>
      </c>
      <c r="E102" s="84">
        <v>7.0</v>
      </c>
      <c r="F102" s="19">
        <v>8.0</v>
      </c>
      <c r="G102" s="9" t="str">
        <f t="shared" si="1"/>
        <v>Yes</v>
      </c>
      <c r="H102" s="139" t="s">
        <v>610</v>
      </c>
      <c r="I102" s="9"/>
      <c r="J102" s="9"/>
      <c r="K102" s="9"/>
      <c r="L102" s="9"/>
      <c r="M102" s="9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130">
        <v>141.0</v>
      </c>
      <c r="B103" s="130" t="s">
        <v>440</v>
      </c>
      <c r="C103" s="131" t="s">
        <v>25</v>
      </c>
      <c r="D103" s="131" t="s">
        <v>639</v>
      </c>
      <c r="E103" s="10">
        <v>5.0</v>
      </c>
      <c r="F103" s="9">
        <v>7.0</v>
      </c>
      <c r="G103" s="9" t="str">
        <f t="shared" si="1"/>
        <v>Yes</v>
      </c>
      <c r="H103" s="42" t="s">
        <v>610</v>
      </c>
      <c r="I103" s="9" t="s">
        <v>1054</v>
      </c>
      <c r="J103" s="9"/>
      <c r="K103" s="9"/>
      <c r="L103" s="9"/>
      <c r="M103" s="9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130">
        <v>145.0</v>
      </c>
      <c r="B104" s="130" t="s">
        <v>276</v>
      </c>
      <c r="C104" s="131" t="s">
        <v>25</v>
      </c>
      <c r="D104" s="131" t="s">
        <v>639</v>
      </c>
      <c r="E104" s="10">
        <v>14.0</v>
      </c>
      <c r="F104" s="9" t="s">
        <v>1045</v>
      </c>
      <c r="G104" s="9" t="str">
        <f t="shared" si="1"/>
        <v>Yes</v>
      </c>
      <c r="H104" s="42" t="s">
        <v>610</v>
      </c>
      <c r="I104" s="9" t="s">
        <v>1070</v>
      </c>
      <c r="J104" s="9"/>
      <c r="K104" s="9"/>
      <c r="L104" s="9"/>
      <c r="M104" s="9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130">
        <v>149.0</v>
      </c>
      <c r="B105" s="130" t="s">
        <v>1071</v>
      </c>
      <c r="C105" s="131" t="s">
        <v>35</v>
      </c>
      <c r="D105" s="131" t="s">
        <v>639</v>
      </c>
      <c r="E105" s="10">
        <v>20.0</v>
      </c>
      <c r="F105" s="9">
        <v>28.0</v>
      </c>
      <c r="G105" s="9" t="str">
        <f t="shared" si="1"/>
        <v>Yes</v>
      </c>
      <c r="H105" s="42" t="s">
        <v>610</v>
      </c>
      <c r="I105" s="9" t="s">
        <v>1072</v>
      </c>
      <c r="J105" s="9"/>
      <c r="K105" s="9"/>
      <c r="L105" s="9"/>
      <c r="M105" s="9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130">
        <v>153.0</v>
      </c>
      <c r="B106" s="130" t="s">
        <v>386</v>
      </c>
      <c r="C106" s="131" t="s">
        <v>35</v>
      </c>
      <c r="D106" s="131" t="s">
        <v>610</v>
      </c>
      <c r="E106" s="10" t="s">
        <v>524</v>
      </c>
      <c r="F106" s="9" t="s">
        <v>524</v>
      </c>
      <c r="G106" s="9" t="str">
        <f t="shared" si="1"/>
        <v>No</v>
      </c>
      <c r="H106" s="42" t="s">
        <v>610</v>
      </c>
      <c r="I106" s="28" t="s">
        <v>1073</v>
      </c>
      <c r="J106" s="9"/>
      <c r="K106" s="9"/>
      <c r="L106" s="9"/>
      <c r="M106" s="9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130">
        <v>155.0</v>
      </c>
      <c r="B107" s="26" t="s">
        <v>454</v>
      </c>
      <c r="C107" s="131" t="s">
        <v>35</v>
      </c>
      <c r="D107" s="131" t="s">
        <v>639</v>
      </c>
      <c r="E107" s="10">
        <v>7.0</v>
      </c>
      <c r="F107" s="9">
        <v>10.0</v>
      </c>
      <c r="G107" s="9" t="str">
        <f t="shared" si="1"/>
        <v>Yes</v>
      </c>
      <c r="H107" s="42" t="s">
        <v>610</v>
      </c>
      <c r="I107" s="9" t="s">
        <v>1074</v>
      </c>
      <c r="J107" s="9"/>
      <c r="K107" s="9"/>
      <c r="L107" s="9"/>
      <c r="M107" s="9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140">
        <v>162.0</v>
      </c>
      <c r="B108" s="26" t="s">
        <v>288</v>
      </c>
      <c r="C108" s="131" t="s">
        <v>31</v>
      </c>
      <c r="D108" s="131" t="s">
        <v>639</v>
      </c>
      <c r="E108" s="10">
        <v>3.0</v>
      </c>
      <c r="F108" s="39"/>
      <c r="G108" s="9"/>
      <c r="H108" s="42" t="s">
        <v>610</v>
      </c>
      <c r="I108" s="9"/>
      <c r="J108" s="9"/>
      <c r="K108" s="9"/>
      <c r="L108" s="9"/>
      <c r="M108" s="9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135">
        <v>163.0</v>
      </c>
      <c r="B109" s="130" t="s">
        <v>1075</v>
      </c>
      <c r="C109" s="131" t="s">
        <v>31</v>
      </c>
      <c r="D109" s="131" t="s">
        <v>639</v>
      </c>
      <c r="E109" s="11">
        <v>4.0</v>
      </c>
      <c r="F109" s="11">
        <v>6.0</v>
      </c>
      <c r="G109" s="9" t="str">
        <f t="shared" ref="G109:G137" si="2">IF(E109=F109,"No","Yes")</f>
        <v>Yes</v>
      </c>
      <c r="H109" s="141" t="s">
        <v>610</v>
      </c>
      <c r="I109" s="7"/>
      <c r="J109" s="9"/>
      <c r="K109" s="9"/>
      <c r="L109" s="9"/>
      <c r="M109" s="9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130">
        <v>165.0</v>
      </c>
      <c r="B110" s="130" t="s">
        <v>1076</v>
      </c>
      <c r="C110" s="131" t="s">
        <v>976</v>
      </c>
      <c r="D110" s="131" t="s">
        <v>639</v>
      </c>
      <c r="E110" s="10">
        <v>7.0</v>
      </c>
      <c r="F110" s="9">
        <v>10.0</v>
      </c>
      <c r="G110" s="9" t="str">
        <f t="shared" si="2"/>
        <v>Yes</v>
      </c>
      <c r="H110" s="42" t="s">
        <v>610</v>
      </c>
      <c r="I110" s="9"/>
      <c r="J110" s="9"/>
      <c r="K110" s="9"/>
      <c r="L110" s="9"/>
      <c r="M110" s="9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135">
        <v>166.0</v>
      </c>
      <c r="B111" s="132" t="s">
        <v>1077</v>
      </c>
      <c r="C111" s="142" t="s">
        <v>31</v>
      </c>
      <c r="D111" s="142" t="s">
        <v>639</v>
      </c>
      <c r="E111" s="23">
        <v>9.0</v>
      </c>
      <c r="F111" s="11">
        <v>12.0</v>
      </c>
      <c r="G111" s="12" t="str">
        <f t="shared" si="2"/>
        <v>Yes</v>
      </c>
      <c r="H111" s="11" t="s">
        <v>610</v>
      </c>
      <c r="I111" s="11"/>
      <c r="J111" s="12"/>
      <c r="K111" s="12"/>
      <c r="L111" s="12"/>
      <c r="M111" s="12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4.25" customHeight="1">
      <c r="A112" s="130">
        <v>167.0</v>
      </c>
      <c r="B112" s="130" t="s">
        <v>1078</v>
      </c>
      <c r="C112" s="131" t="s">
        <v>31</v>
      </c>
      <c r="D112" s="131" t="s">
        <v>639</v>
      </c>
      <c r="E112" s="10">
        <v>7.0</v>
      </c>
      <c r="F112" s="9">
        <v>7.0</v>
      </c>
      <c r="G112" s="9" t="str">
        <f t="shared" si="2"/>
        <v>No</v>
      </c>
      <c r="H112" s="11" t="s">
        <v>610</v>
      </c>
      <c r="I112" s="9" t="s">
        <v>1079</v>
      </c>
      <c r="J112" s="9"/>
      <c r="K112" s="9"/>
      <c r="L112" s="9"/>
      <c r="M112" s="9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130">
        <v>168.0</v>
      </c>
      <c r="B113" s="130" t="s">
        <v>1080</v>
      </c>
      <c r="C113" s="131" t="s">
        <v>31</v>
      </c>
      <c r="D113" s="131" t="s">
        <v>639</v>
      </c>
      <c r="E113" s="10">
        <v>3.0</v>
      </c>
      <c r="F113" s="9">
        <v>5.0</v>
      </c>
      <c r="G113" s="9" t="str">
        <f t="shared" si="2"/>
        <v>Yes</v>
      </c>
      <c r="H113" s="42" t="s">
        <v>610</v>
      </c>
      <c r="I113" s="9"/>
      <c r="J113" s="9"/>
      <c r="K113" s="9"/>
      <c r="L113" s="9"/>
      <c r="M113" s="9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130">
        <v>169.0</v>
      </c>
      <c r="B114" s="130" t="s">
        <v>1081</v>
      </c>
      <c r="C114" s="131" t="s">
        <v>31</v>
      </c>
      <c r="D114" s="131" t="s">
        <v>639</v>
      </c>
      <c r="E114" s="10">
        <v>1.0</v>
      </c>
      <c r="F114" s="9">
        <v>3.0</v>
      </c>
      <c r="G114" s="9" t="str">
        <f t="shared" si="2"/>
        <v>Yes</v>
      </c>
      <c r="H114" s="42" t="s">
        <v>610</v>
      </c>
      <c r="I114" s="9"/>
      <c r="J114" s="9"/>
      <c r="K114" s="9"/>
      <c r="L114" s="9"/>
      <c r="M114" s="9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136">
        <v>170.0</v>
      </c>
      <c r="B115" s="130" t="s">
        <v>1082</v>
      </c>
      <c r="C115" s="131" t="s">
        <v>31</v>
      </c>
      <c r="D115" s="131" t="s">
        <v>639</v>
      </c>
      <c r="E115" s="10">
        <v>6.0</v>
      </c>
      <c r="F115" s="7">
        <v>9.0</v>
      </c>
      <c r="G115" s="9" t="str">
        <f t="shared" si="2"/>
        <v>Yes</v>
      </c>
      <c r="H115" s="42" t="s">
        <v>964</v>
      </c>
      <c r="I115" s="9" t="s">
        <v>1083</v>
      </c>
      <c r="J115" s="9"/>
      <c r="K115" s="9"/>
      <c r="L115" s="9"/>
      <c r="M115" s="9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130">
        <v>172.0</v>
      </c>
      <c r="B116" s="130" t="s">
        <v>1084</v>
      </c>
      <c r="C116" s="131" t="s">
        <v>31</v>
      </c>
      <c r="D116" s="131" t="s">
        <v>639</v>
      </c>
      <c r="E116" s="10">
        <v>8.0</v>
      </c>
      <c r="F116" s="9">
        <v>10.0</v>
      </c>
      <c r="G116" s="9" t="str">
        <f t="shared" si="2"/>
        <v>Yes</v>
      </c>
      <c r="H116" s="42" t="s">
        <v>610</v>
      </c>
      <c r="I116" s="9"/>
      <c r="J116" s="9"/>
      <c r="K116" s="9"/>
      <c r="L116" s="9"/>
      <c r="M116" s="9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143">
        <v>180.0</v>
      </c>
      <c r="B117" s="131" t="s">
        <v>1085</v>
      </c>
      <c r="C117" s="131" t="s">
        <v>25</v>
      </c>
      <c r="D117" s="131" t="s">
        <v>639</v>
      </c>
      <c r="E117" s="84">
        <v>4.0</v>
      </c>
      <c r="F117" s="19">
        <v>5.0</v>
      </c>
      <c r="G117" s="9" t="str">
        <f t="shared" si="2"/>
        <v>Yes</v>
      </c>
      <c r="H117" s="139" t="s">
        <v>610</v>
      </c>
      <c r="I117" s="9"/>
      <c r="J117" s="9"/>
      <c r="K117" s="9"/>
      <c r="L117" s="9"/>
      <c r="M117" s="9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130">
        <v>182.0</v>
      </c>
      <c r="B118" s="130" t="s">
        <v>1086</v>
      </c>
      <c r="C118" s="131" t="s">
        <v>31</v>
      </c>
      <c r="D118" s="131" t="s">
        <v>610</v>
      </c>
      <c r="E118" s="10">
        <v>0.0</v>
      </c>
      <c r="F118" s="9">
        <v>0.0</v>
      </c>
      <c r="G118" s="9" t="str">
        <f t="shared" si="2"/>
        <v>No</v>
      </c>
      <c r="H118" s="42" t="str">
        <f>IF(D118="No", "Bulk Crusher"," ")</f>
        <v>Bulk Crusher</v>
      </c>
      <c r="I118" s="9"/>
      <c r="J118" s="9"/>
      <c r="K118" s="9"/>
      <c r="L118" s="9"/>
      <c r="M118" s="9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130">
        <v>186.0</v>
      </c>
      <c r="B119" s="130" t="s">
        <v>1087</v>
      </c>
      <c r="C119" s="131" t="s">
        <v>976</v>
      </c>
      <c r="D119" s="131" t="s">
        <v>639</v>
      </c>
      <c r="E119" s="10">
        <v>4.0</v>
      </c>
      <c r="F119" s="9">
        <v>5.0</v>
      </c>
      <c r="G119" s="9" t="str">
        <f t="shared" si="2"/>
        <v>Yes</v>
      </c>
      <c r="H119" s="42" t="s">
        <v>610</v>
      </c>
      <c r="I119" s="9"/>
      <c r="J119" s="9"/>
      <c r="K119" s="9"/>
      <c r="L119" s="9"/>
      <c r="M119" s="9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130">
        <v>194.0</v>
      </c>
      <c r="B120" s="130" t="s">
        <v>310</v>
      </c>
      <c r="C120" s="131" t="s">
        <v>31</v>
      </c>
      <c r="D120" s="131" t="s">
        <v>639</v>
      </c>
      <c r="E120" s="10">
        <v>4.0</v>
      </c>
      <c r="F120" s="9">
        <v>4.0</v>
      </c>
      <c r="G120" s="9" t="str">
        <f t="shared" si="2"/>
        <v>No</v>
      </c>
      <c r="H120" s="42" t="s">
        <v>610</v>
      </c>
      <c r="I120" s="9" t="s">
        <v>1088</v>
      </c>
      <c r="J120" s="9"/>
      <c r="K120" s="9"/>
      <c r="L120" s="9"/>
      <c r="M120" s="9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132">
        <v>197.0</v>
      </c>
      <c r="B121" s="130" t="s">
        <v>151</v>
      </c>
      <c r="C121" s="131" t="s">
        <v>25</v>
      </c>
      <c r="D121" s="131" t="s">
        <v>639</v>
      </c>
      <c r="E121" s="10">
        <v>5.0</v>
      </c>
      <c r="F121" s="12">
        <v>6.0</v>
      </c>
      <c r="G121" s="9" t="str">
        <f t="shared" si="2"/>
        <v>Yes</v>
      </c>
      <c r="H121" s="42" t="s">
        <v>610</v>
      </c>
      <c r="I121" s="9" t="s">
        <v>1089</v>
      </c>
      <c r="J121" s="9"/>
      <c r="K121" s="9"/>
      <c r="L121" s="9"/>
      <c r="M121" s="9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144">
        <v>221.0</v>
      </c>
      <c r="B122" s="130" t="s">
        <v>390</v>
      </c>
      <c r="C122" s="131" t="s">
        <v>31</v>
      </c>
      <c r="D122" s="131" t="s">
        <v>639</v>
      </c>
      <c r="E122" s="10">
        <v>4.0</v>
      </c>
      <c r="F122" s="145">
        <v>4.0</v>
      </c>
      <c r="G122" s="9" t="str">
        <f t="shared" si="2"/>
        <v>No</v>
      </c>
      <c r="H122" s="42" t="s">
        <v>610</v>
      </c>
      <c r="I122" s="9"/>
      <c r="J122" s="9"/>
      <c r="K122" s="9"/>
      <c r="L122" s="9"/>
      <c r="M122" s="9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130">
        <v>234.0</v>
      </c>
      <c r="B123" s="130" t="s">
        <v>1090</v>
      </c>
      <c r="C123" s="131" t="s">
        <v>31</v>
      </c>
      <c r="D123" s="131" t="s">
        <v>639</v>
      </c>
      <c r="E123" s="10">
        <v>3.0</v>
      </c>
      <c r="F123" s="10">
        <v>3.0</v>
      </c>
      <c r="G123" s="9" t="str">
        <f t="shared" si="2"/>
        <v>No</v>
      </c>
      <c r="H123" s="42" t="s">
        <v>610</v>
      </c>
      <c r="I123" s="9" t="s">
        <v>1091</v>
      </c>
      <c r="J123" s="9"/>
      <c r="K123" s="9"/>
      <c r="L123" s="9"/>
      <c r="M123" s="9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130">
        <v>241.0</v>
      </c>
      <c r="B124" s="130" t="s">
        <v>199</v>
      </c>
      <c r="C124" s="131" t="s">
        <v>35</v>
      </c>
      <c r="D124" s="131" t="s">
        <v>639</v>
      </c>
      <c r="E124" s="10">
        <v>6.0</v>
      </c>
      <c r="F124" s="9">
        <v>6.0</v>
      </c>
      <c r="G124" s="9" t="str">
        <f t="shared" si="2"/>
        <v>No</v>
      </c>
      <c r="H124" s="42" t="s">
        <v>610</v>
      </c>
      <c r="I124" s="9"/>
      <c r="J124" s="9"/>
      <c r="K124" s="9"/>
      <c r="L124" s="9"/>
      <c r="M124" s="9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130">
        <v>243.0</v>
      </c>
      <c r="B125" s="130" t="s">
        <v>68</v>
      </c>
      <c r="C125" s="131" t="s">
        <v>31</v>
      </c>
      <c r="D125" s="131" t="s">
        <v>639</v>
      </c>
      <c r="E125" s="10">
        <v>5.0</v>
      </c>
      <c r="F125" s="10">
        <v>7.0</v>
      </c>
      <c r="G125" s="9" t="str">
        <f t="shared" si="2"/>
        <v>Yes</v>
      </c>
      <c r="H125" s="42" t="s">
        <v>610</v>
      </c>
      <c r="I125" s="9" t="s">
        <v>1092</v>
      </c>
      <c r="J125" s="9"/>
      <c r="K125" s="9"/>
      <c r="L125" s="9"/>
      <c r="M125" s="9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130">
        <v>252.0</v>
      </c>
      <c r="B126" s="130" t="s">
        <v>261</v>
      </c>
      <c r="C126" s="131" t="s">
        <v>31</v>
      </c>
      <c r="D126" s="131" t="s">
        <v>639</v>
      </c>
      <c r="E126" s="10">
        <v>4.0</v>
      </c>
      <c r="F126" s="9">
        <v>5.0</v>
      </c>
      <c r="G126" s="9" t="str">
        <f t="shared" si="2"/>
        <v>Yes</v>
      </c>
      <c r="H126" s="42" t="s">
        <v>610</v>
      </c>
      <c r="I126" s="9" t="s">
        <v>1054</v>
      </c>
      <c r="J126" s="9"/>
      <c r="K126" s="9"/>
      <c r="L126" s="9"/>
      <c r="M126" s="9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135">
        <v>261.0</v>
      </c>
      <c r="B127" s="130" t="s">
        <v>1093</v>
      </c>
      <c r="C127" s="131" t="s">
        <v>31</v>
      </c>
      <c r="D127" s="131" t="s">
        <v>639</v>
      </c>
      <c r="E127" s="10" t="s">
        <v>1094</v>
      </c>
      <c r="F127" s="11" t="s">
        <v>1095</v>
      </c>
      <c r="G127" s="9" t="str">
        <f t="shared" si="2"/>
        <v>Yes</v>
      </c>
      <c r="H127" s="9" t="s">
        <v>610</v>
      </c>
      <c r="I127" s="7"/>
      <c r="J127" s="9"/>
      <c r="K127" s="9"/>
      <c r="L127" s="9"/>
      <c r="M127" s="9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137">
        <v>267.0</v>
      </c>
      <c r="B128" s="130" t="s">
        <v>1096</v>
      </c>
      <c r="C128" s="131" t="s">
        <v>25</v>
      </c>
      <c r="D128" s="131" t="s">
        <v>639</v>
      </c>
      <c r="E128" s="23">
        <v>20.0</v>
      </c>
      <c r="F128" s="19">
        <v>25.0</v>
      </c>
      <c r="G128" s="9" t="str">
        <f t="shared" si="2"/>
        <v>Yes</v>
      </c>
      <c r="H128" s="9" t="s">
        <v>610</v>
      </c>
      <c r="I128" s="9" t="s">
        <v>1097</v>
      </c>
      <c r="J128" s="9"/>
      <c r="K128" s="9"/>
      <c r="L128" s="9"/>
      <c r="M128" s="9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137">
        <v>280.0</v>
      </c>
      <c r="B129" s="130" t="s">
        <v>353</v>
      </c>
      <c r="C129" s="131" t="s">
        <v>25</v>
      </c>
      <c r="D129" s="131" t="s">
        <v>639</v>
      </c>
      <c r="E129" s="84">
        <v>6.0</v>
      </c>
      <c r="F129" s="146" t="s">
        <v>1098</v>
      </c>
      <c r="G129" s="9" t="str">
        <f t="shared" si="2"/>
        <v>Yes</v>
      </c>
      <c r="H129" s="9" t="s">
        <v>610</v>
      </c>
      <c r="I129" s="9"/>
      <c r="J129" s="9"/>
      <c r="K129" s="9"/>
      <c r="L129" s="9"/>
      <c r="M129" s="9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137">
        <v>308.0</v>
      </c>
      <c r="B130" s="130" t="s">
        <v>1099</v>
      </c>
      <c r="C130" s="131" t="s">
        <v>25</v>
      </c>
      <c r="D130" s="131" t="s">
        <v>639</v>
      </c>
      <c r="E130" s="84">
        <v>5.0</v>
      </c>
      <c r="F130" s="146" t="s">
        <v>1100</v>
      </c>
      <c r="G130" s="9" t="str">
        <f t="shared" si="2"/>
        <v>Yes</v>
      </c>
      <c r="H130" s="9" t="s">
        <v>610</v>
      </c>
      <c r="I130" s="9"/>
      <c r="J130" s="9"/>
      <c r="K130" s="9"/>
      <c r="L130" s="9"/>
      <c r="M130" s="9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128">
        <v>309.0</v>
      </c>
      <c r="B131" s="128" t="s">
        <v>1101</v>
      </c>
      <c r="C131" s="129" t="s">
        <v>35</v>
      </c>
      <c r="D131" s="129"/>
      <c r="E131" s="16"/>
      <c r="F131" s="15"/>
      <c r="G131" s="15" t="str">
        <f t="shared" si="2"/>
        <v>No</v>
      </c>
      <c r="H131" s="76" t="str">
        <f>IF(D131="No", "Bulk Crusher"," ")</f>
        <v> </v>
      </c>
      <c r="I131" s="15"/>
      <c r="J131" s="9"/>
      <c r="K131" s="9"/>
      <c r="L131" s="9"/>
      <c r="M131" s="9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130">
        <v>337.0</v>
      </c>
      <c r="B132" s="130" t="s">
        <v>1102</v>
      </c>
      <c r="C132" s="131" t="s">
        <v>35</v>
      </c>
      <c r="D132" s="131" t="s">
        <v>639</v>
      </c>
      <c r="E132" s="10" t="s">
        <v>1103</v>
      </c>
      <c r="F132" s="9" t="s">
        <v>1103</v>
      </c>
      <c r="G132" s="9" t="str">
        <f t="shared" si="2"/>
        <v>No</v>
      </c>
      <c r="H132" s="42" t="s">
        <v>610</v>
      </c>
      <c r="I132" s="9"/>
      <c r="J132" s="9"/>
      <c r="K132" s="9"/>
      <c r="L132" s="9"/>
      <c r="M132" s="9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130">
        <v>342.0</v>
      </c>
      <c r="B133" s="130" t="s">
        <v>416</v>
      </c>
      <c r="C133" s="131" t="s">
        <v>25</v>
      </c>
      <c r="D133" s="131" t="s">
        <v>639</v>
      </c>
      <c r="E133" s="10">
        <v>4.0</v>
      </c>
      <c r="F133" s="9">
        <v>6.0</v>
      </c>
      <c r="G133" s="9" t="str">
        <f t="shared" si="2"/>
        <v>Yes</v>
      </c>
      <c r="H133" s="42" t="s">
        <v>610</v>
      </c>
      <c r="I133" s="9"/>
      <c r="J133" s="9"/>
      <c r="K133" s="9"/>
      <c r="L133" s="9"/>
      <c r="M133" s="9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130">
        <v>351.0</v>
      </c>
      <c r="B134" s="130" t="s">
        <v>1104</v>
      </c>
      <c r="C134" s="131" t="s">
        <v>31</v>
      </c>
      <c r="D134" s="131" t="s">
        <v>639</v>
      </c>
      <c r="E134" s="10">
        <v>3.0</v>
      </c>
      <c r="F134" s="134" t="s">
        <v>1105</v>
      </c>
      <c r="G134" s="9" t="str">
        <f t="shared" si="2"/>
        <v>Yes</v>
      </c>
      <c r="H134" s="42" t="s">
        <v>610</v>
      </c>
      <c r="I134" s="9" t="s">
        <v>1054</v>
      </c>
      <c r="J134" s="9"/>
      <c r="K134" s="9"/>
      <c r="L134" s="9"/>
      <c r="M134" s="9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130">
        <v>377.0</v>
      </c>
      <c r="B135" s="130" t="s">
        <v>1106</v>
      </c>
      <c r="C135" s="131" t="s">
        <v>35</v>
      </c>
      <c r="D135" s="131" t="s">
        <v>610</v>
      </c>
      <c r="E135" s="10">
        <v>0.0</v>
      </c>
      <c r="F135" s="9">
        <v>0.0</v>
      </c>
      <c r="G135" s="9" t="str">
        <f t="shared" si="2"/>
        <v>No</v>
      </c>
      <c r="H135" s="42" t="s">
        <v>610</v>
      </c>
      <c r="I135" s="9"/>
      <c r="J135" s="9"/>
      <c r="K135" s="9"/>
      <c r="L135" s="9"/>
      <c r="M135" s="9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130">
        <v>505.0</v>
      </c>
      <c r="B136" s="130" t="s">
        <v>319</v>
      </c>
      <c r="C136" s="131" t="s">
        <v>976</v>
      </c>
      <c r="D136" s="131" t="s">
        <v>639</v>
      </c>
      <c r="E136" s="10">
        <v>9.0</v>
      </c>
      <c r="F136" s="9">
        <v>13.0</v>
      </c>
      <c r="G136" s="9" t="str">
        <f t="shared" si="2"/>
        <v>Yes</v>
      </c>
      <c r="H136" s="42" t="s">
        <v>610</v>
      </c>
      <c r="I136" s="9" t="s">
        <v>1054</v>
      </c>
      <c r="J136" s="9"/>
      <c r="K136" s="9"/>
      <c r="L136" s="9"/>
      <c r="M136" s="9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130">
        <v>514.0</v>
      </c>
      <c r="B137" s="130" t="s">
        <v>446</v>
      </c>
      <c r="C137" s="131" t="s">
        <v>31</v>
      </c>
      <c r="D137" s="131" t="s">
        <v>639</v>
      </c>
      <c r="E137" s="10">
        <v>8.0</v>
      </c>
      <c r="F137" s="9">
        <v>10.0</v>
      </c>
      <c r="G137" s="9" t="str">
        <f t="shared" si="2"/>
        <v>Yes</v>
      </c>
      <c r="H137" s="42" t="s">
        <v>610</v>
      </c>
      <c r="I137" s="9"/>
      <c r="J137" s="9"/>
      <c r="K137" s="9"/>
      <c r="L137" s="9"/>
      <c r="M137" s="9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89"/>
      <c r="B138" s="6"/>
      <c r="C138" s="6"/>
      <c r="D138" s="6"/>
      <c r="E138" s="3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89"/>
      <c r="B139" s="6"/>
      <c r="C139" s="6"/>
      <c r="D139" s="6"/>
      <c r="E139" s="3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89"/>
      <c r="B140" s="6"/>
      <c r="C140" s="6"/>
      <c r="D140" s="6"/>
      <c r="E140" s="3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89"/>
      <c r="B141" s="6"/>
      <c r="C141" s="6"/>
      <c r="D141" s="6"/>
      <c r="E141" s="3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89"/>
      <c r="B142" s="6"/>
      <c r="C142" s="6"/>
      <c r="D142" s="6"/>
      <c r="E142" s="3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89"/>
      <c r="B143" s="6"/>
      <c r="C143" s="6"/>
      <c r="D143" s="6"/>
      <c r="E143" s="3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6"/>
      <c r="C144" s="6"/>
      <c r="D144" s="6"/>
      <c r="E144" s="3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6"/>
      <c r="C145" s="6"/>
      <c r="D145" s="6"/>
      <c r="E145" s="3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6"/>
      <c r="C146" s="6"/>
      <c r="D146" s="6"/>
      <c r="E146" s="3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6"/>
      <c r="C147" s="6"/>
      <c r="D147" s="6"/>
      <c r="E147" s="3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6"/>
      <c r="C148" s="6"/>
      <c r="D148" s="6"/>
      <c r="E148" s="3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6"/>
      <c r="C149" s="6"/>
      <c r="D149" s="6"/>
      <c r="E149" s="3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6"/>
      <c r="C150" s="6"/>
      <c r="D150" s="6"/>
      <c r="E150" s="3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6"/>
      <c r="C151" s="6"/>
      <c r="D151" s="6"/>
      <c r="E151" s="3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6"/>
      <c r="C152" s="6"/>
      <c r="D152" s="6"/>
      <c r="E152" s="3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6"/>
      <c r="C153" s="6"/>
      <c r="D153" s="6"/>
      <c r="E153" s="3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6"/>
      <c r="C154" s="6"/>
      <c r="D154" s="6"/>
      <c r="E154" s="3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6"/>
      <c r="C155" s="6"/>
      <c r="D155" s="6"/>
      <c r="E155" s="3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6"/>
      <c r="C156" s="6"/>
      <c r="D156" s="6"/>
      <c r="E156" s="3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6"/>
      <c r="C157" s="6"/>
      <c r="D157" s="6"/>
      <c r="E157" s="3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6"/>
      <c r="C158" s="6"/>
      <c r="D158" s="6"/>
      <c r="E158" s="3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6"/>
      <c r="C159" s="6"/>
      <c r="D159" s="6"/>
      <c r="E159" s="3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6"/>
      <c r="C160" s="6"/>
      <c r="D160" s="6"/>
      <c r="E160" s="3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6"/>
      <c r="C161" s="6"/>
      <c r="D161" s="6"/>
      <c r="E161" s="3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6"/>
      <c r="C162" s="6"/>
      <c r="D162" s="6"/>
      <c r="E162" s="3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6"/>
      <c r="C163" s="6"/>
      <c r="D163" s="6"/>
      <c r="E163" s="3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6"/>
      <c r="C164" s="6"/>
      <c r="D164" s="6"/>
      <c r="E164" s="3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6"/>
      <c r="C165" s="6"/>
      <c r="D165" s="6"/>
      <c r="E165" s="3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6"/>
      <c r="C166" s="6"/>
      <c r="D166" s="6"/>
      <c r="E166" s="3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6"/>
      <c r="C167" s="6"/>
      <c r="D167" s="6"/>
      <c r="E167" s="3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6"/>
      <c r="C168" s="6"/>
      <c r="D168" s="6"/>
      <c r="E168" s="3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6"/>
      <c r="C169" s="6"/>
      <c r="D169" s="6"/>
      <c r="E169" s="3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6"/>
      <c r="C170" s="6"/>
      <c r="D170" s="6"/>
      <c r="E170" s="3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6"/>
      <c r="C171" s="6"/>
      <c r="D171" s="6"/>
      <c r="E171" s="3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6"/>
      <c r="C172" s="6"/>
      <c r="D172" s="6"/>
      <c r="E172" s="3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6"/>
      <c r="C173" s="6"/>
      <c r="D173" s="6"/>
      <c r="E173" s="3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6"/>
      <c r="C174" s="6"/>
      <c r="D174" s="6"/>
      <c r="E174" s="3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6"/>
      <c r="C175" s="6"/>
      <c r="D175" s="6"/>
      <c r="E175" s="3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6"/>
      <c r="C176" s="6"/>
      <c r="D176" s="6"/>
      <c r="E176" s="3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6"/>
      <c r="C177" s="6"/>
      <c r="D177" s="6"/>
      <c r="E177" s="3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6"/>
      <c r="C178" s="6"/>
      <c r="D178" s="6"/>
      <c r="E178" s="3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6"/>
      <c r="C179" s="6"/>
      <c r="D179" s="6"/>
      <c r="E179" s="3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6"/>
      <c r="C180" s="6"/>
      <c r="D180" s="6"/>
      <c r="E180" s="3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6"/>
      <c r="C181" s="6"/>
      <c r="D181" s="6"/>
      <c r="E181" s="3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6"/>
      <c r="C182" s="6"/>
      <c r="D182" s="6"/>
      <c r="E182" s="3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6"/>
      <c r="C183" s="6"/>
      <c r="D183" s="6"/>
      <c r="E183" s="3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6"/>
      <c r="C184" s="6"/>
      <c r="D184" s="6"/>
      <c r="E184" s="3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6"/>
      <c r="C185" s="6"/>
      <c r="D185" s="6"/>
      <c r="E185" s="3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6"/>
      <c r="C186" s="6"/>
      <c r="D186" s="6"/>
      <c r="E186" s="3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6"/>
      <c r="C187" s="6"/>
      <c r="D187" s="6"/>
      <c r="E187" s="3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6"/>
      <c r="C188" s="6"/>
      <c r="D188" s="6"/>
      <c r="E188" s="3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6"/>
      <c r="C189" s="6"/>
      <c r="D189" s="6"/>
      <c r="E189" s="3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6"/>
      <c r="C190" s="6"/>
      <c r="D190" s="6"/>
      <c r="E190" s="3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6"/>
      <c r="C191" s="6"/>
      <c r="D191" s="6"/>
      <c r="E191" s="3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6"/>
      <c r="C192" s="6"/>
      <c r="D192" s="6"/>
      <c r="E192" s="3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6"/>
      <c r="C193" s="6"/>
      <c r="D193" s="6"/>
      <c r="E193" s="3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6"/>
      <c r="C194" s="6"/>
      <c r="D194" s="6"/>
      <c r="E194" s="3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6"/>
      <c r="C195" s="6"/>
      <c r="D195" s="6"/>
      <c r="E195" s="3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6"/>
      <c r="C196" s="6"/>
      <c r="D196" s="6"/>
      <c r="E196" s="3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6"/>
      <c r="C197" s="6"/>
      <c r="D197" s="6"/>
      <c r="E197" s="3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6"/>
      <c r="C198" s="6"/>
      <c r="D198" s="6"/>
      <c r="E198" s="3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6"/>
      <c r="C199" s="6"/>
      <c r="D199" s="6"/>
      <c r="E199" s="3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6"/>
      <c r="C200" s="6"/>
      <c r="D200" s="6"/>
      <c r="E200" s="3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6"/>
      <c r="C201" s="6"/>
      <c r="D201" s="6"/>
      <c r="E201" s="3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6"/>
      <c r="C202" s="6"/>
      <c r="D202" s="6"/>
      <c r="E202" s="3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6"/>
      <c r="C203" s="6"/>
      <c r="D203" s="6"/>
      <c r="E203" s="3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6"/>
      <c r="C204" s="6"/>
      <c r="D204" s="6"/>
      <c r="E204" s="3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6"/>
      <c r="C205" s="6"/>
      <c r="D205" s="6"/>
      <c r="E205" s="3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6"/>
      <c r="C206" s="6"/>
      <c r="D206" s="6"/>
      <c r="E206" s="3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6"/>
      <c r="C207" s="6"/>
      <c r="D207" s="6"/>
      <c r="E207" s="3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6"/>
      <c r="C208" s="6"/>
      <c r="D208" s="6"/>
      <c r="E208" s="3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6"/>
      <c r="C209" s="6"/>
      <c r="D209" s="6"/>
      <c r="E209" s="3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6"/>
      <c r="C210" s="6"/>
      <c r="D210" s="6"/>
      <c r="E210" s="3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6"/>
      <c r="C211" s="6"/>
      <c r="D211" s="6"/>
      <c r="E211" s="3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6"/>
      <c r="C212" s="6"/>
      <c r="D212" s="6"/>
      <c r="E212" s="3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6"/>
      <c r="C213" s="6"/>
      <c r="D213" s="6"/>
      <c r="E213" s="3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6"/>
      <c r="C214" s="6"/>
      <c r="D214" s="6"/>
      <c r="E214" s="3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6"/>
      <c r="C215" s="6"/>
      <c r="D215" s="6"/>
      <c r="E215" s="3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6"/>
      <c r="C216" s="6"/>
      <c r="D216" s="6"/>
      <c r="E216" s="3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6"/>
      <c r="C217" s="6"/>
      <c r="D217" s="6"/>
      <c r="E217" s="3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6"/>
      <c r="C218" s="6"/>
      <c r="D218" s="6"/>
      <c r="E218" s="3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6"/>
      <c r="C219" s="6"/>
      <c r="D219" s="6"/>
      <c r="E219" s="3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6"/>
      <c r="C220" s="6"/>
      <c r="D220" s="6"/>
      <c r="E220" s="3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6"/>
      <c r="C221" s="6"/>
      <c r="D221" s="6"/>
      <c r="E221" s="3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6"/>
      <c r="C222" s="6"/>
      <c r="D222" s="6"/>
      <c r="E222" s="3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6"/>
      <c r="C223" s="6"/>
      <c r="D223" s="6"/>
      <c r="E223" s="3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6"/>
      <c r="C224" s="6"/>
      <c r="D224" s="6"/>
      <c r="E224" s="3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6"/>
      <c r="C225" s="6"/>
      <c r="D225" s="6"/>
      <c r="E225" s="3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6"/>
      <c r="C226" s="6"/>
      <c r="D226" s="6"/>
      <c r="E226" s="3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6"/>
      <c r="C227" s="6"/>
      <c r="D227" s="6"/>
      <c r="E227" s="3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6"/>
      <c r="C228" s="6"/>
      <c r="D228" s="6"/>
      <c r="E228" s="3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6"/>
      <c r="C229" s="6"/>
      <c r="D229" s="6"/>
      <c r="E229" s="3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6"/>
      <c r="C230" s="6"/>
      <c r="D230" s="6"/>
      <c r="E230" s="3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6"/>
      <c r="C231" s="6"/>
      <c r="D231" s="6"/>
      <c r="E231" s="3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6"/>
      <c r="C232" s="6"/>
      <c r="D232" s="6"/>
      <c r="E232" s="3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6"/>
      <c r="C233" s="6"/>
      <c r="D233" s="6"/>
      <c r="E233" s="3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6"/>
      <c r="C234" s="6"/>
      <c r="D234" s="6"/>
      <c r="E234" s="3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6"/>
      <c r="C235" s="6"/>
      <c r="D235" s="6"/>
      <c r="E235" s="3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6"/>
      <c r="C236" s="6"/>
      <c r="D236" s="6"/>
      <c r="E236" s="3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6"/>
      <c r="C237" s="6"/>
      <c r="D237" s="6"/>
      <c r="E237" s="3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6"/>
      <c r="C238" s="6"/>
      <c r="D238" s="6"/>
      <c r="E238" s="3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6"/>
      <c r="C239" s="6"/>
      <c r="D239" s="6"/>
      <c r="E239" s="3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6"/>
      <c r="C240" s="6"/>
      <c r="D240" s="6"/>
      <c r="E240" s="3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6"/>
      <c r="C241" s="6"/>
      <c r="D241" s="6"/>
      <c r="E241" s="3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6"/>
      <c r="C242" s="6"/>
      <c r="D242" s="6"/>
      <c r="E242" s="3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6"/>
      <c r="C243" s="6"/>
      <c r="D243" s="6"/>
      <c r="E243" s="3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6"/>
      <c r="C244" s="6"/>
      <c r="D244" s="6"/>
      <c r="E244" s="3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6"/>
      <c r="C245" s="6"/>
      <c r="D245" s="6"/>
      <c r="E245" s="3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6"/>
      <c r="C246" s="6"/>
      <c r="D246" s="6"/>
      <c r="E246" s="3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6"/>
      <c r="C247" s="6"/>
      <c r="D247" s="6"/>
      <c r="E247" s="3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6"/>
      <c r="C248" s="6"/>
      <c r="D248" s="6"/>
      <c r="E248" s="3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6"/>
      <c r="C249" s="6"/>
      <c r="D249" s="6"/>
      <c r="E249" s="3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6"/>
      <c r="C250" s="6"/>
      <c r="D250" s="6"/>
      <c r="E250" s="3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6"/>
      <c r="C251" s="6"/>
      <c r="D251" s="6"/>
      <c r="E251" s="3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6"/>
      <c r="C252" s="6"/>
      <c r="D252" s="6"/>
      <c r="E252" s="3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6"/>
      <c r="C253" s="6"/>
      <c r="D253" s="6"/>
      <c r="E253" s="3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6"/>
      <c r="C254" s="6"/>
      <c r="D254" s="6"/>
      <c r="E254" s="3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6"/>
      <c r="C255" s="6"/>
      <c r="D255" s="6"/>
      <c r="E255" s="3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6"/>
      <c r="C256" s="6"/>
      <c r="D256" s="6"/>
      <c r="E256" s="3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6"/>
      <c r="C257" s="6"/>
      <c r="D257" s="6"/>
      <c r="E257" s="3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6"/>
      <c r="C258" s="6"/>
      <c r="D258" s="6"/>
      <c r="E258" s="3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6"/>
      <c r="C259" s="6"/>
      <c r="D259" s="6"/>
      <c r="E259" s="3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6"/>
      <c r="C260" s="6"/>
      <c r="D260" s="6"/>
      <c r="E260" s="3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6"/>
      <c r="C261" s="6"/>
      <c r="D261" s="6"/>
      <c r="E261" s="3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6"/>
      <c r="C262" s="6"/>
      <c r="D262" s="6"/>
      <c r="E262" s="3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6"/>
      <c r="C263" s="6"/>
      <c r="D263" s="6"/>
      <c r="E263" s="3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6"/>
      <c r="C264" s="6"/>
      <c r="D264" s="6"/>
      <c r="E264" s="3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6"/>
      <c r="C265" s="6"/>
      <c r="D265" s="6"/>
      <c r="E265" s="3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6"/>
      <c r="C266" s="6"/>
      <c r="D266" s="6"/>
      <c r="E266" s="3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6"/>
      <c r="C267" s="6"/>
      <c r="D267" s="6"/>
      <c r="E267" s="3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6"/>
      <c r="C268" s="6"/>
      <c r="D268" s="6"/>
      <c r="E268" s="3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6"/>
      <c r="C269" s="6"/>
      <c r="D269" s="6"/>
      <c r="E269" s="3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6"/>
      <c r="C270" s="6"/>
      <c r="D270" s="6"/>
      <c r="E270" s="3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6"/>
      <c r="C271" s="6"/>
      <c r="D271" s="6"/>
      <c r="E271" s="3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6"/>
      <c r="C272" s="6"/>
      <c r="D272" s="6"/>
      <c r="E272" s="3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6"/>
      <c r="C273" s="6"/>
      <c r="D273" s="6"/>
      <c r="E273" s="3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6"/>
      <c r="C274" s="6"/>
      <c r="D274" s="6"/>
      <c r="E274" s="3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6"/>
      <c r="C275" s="6"/>
      <c r="D275" s="6"/>
      <c r="E275" s="3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6"/>
      <c r="C276" s="6"/>
      <c r="D276" s="6"/>
      <c r="E276" s="3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6"/>
      <c r="C277" s="6"/>
      <c r="D277" s="6"/>
      <c r="E277" s="3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6"/>
      <c r="C278" s="6"/>
      <c r="D278" s="6"/>
      <c r="E278" s="3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6"/>
      <c r="C279" s="6"/>
      <c r="D279" s="6"/>
      <c r="E279" s="3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6"/>
      <c r="C280" s="6"/>
      <c r="D280" s="6"/>
      <c r="E280" s="3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6"/>
      <c r="C281" s="6"/>
      <c r="D281" s="6"/>
      <c r="E281" s="3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6"/>
      <c r="C282" s="6"/>
      <c r="D282" s="6"/>
      <c r="E282" s="3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6"/>
      <c r="C283" s="6"/>
      <c r="D283" s="6"/>
      <c r="E283" s="3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6"/>
      <c r="C284" s="6"/>
      <c r="D284" s="6"/>
      <c r="E284" s="3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6"/>
      <c r="C285" s="6"/>
      <c r="D285" s="6"/>
      <c r="E285" s="3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6"/>
      <c r="C286" s="6"/>
      <c r="D286" s="6"/>
      <c r="E286" s="3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6"/>
      <c r="C287" s="6"/>
      <c r="D287" s="6"/>
      <c r="E287" s="3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6"/>
      <c r="C288" s="6"/>
      <c r="D288" s="6"/>
      <c r="E288" s="3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6"/>
      <c r="C289" s="6"/>
      <c r="D289" s="6"/>
      <c r="E289" s="3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6"/>
      <c r="C290" s="6"/>
      <c r="D290" s="6"/>
      <c r="E290" s="3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6"/>
      <c r="C291" s="6"/>
      <c r="D291" s="6"/>
      <c r="E291" s="3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6"/>
      <c r="C292" s="6"/>
      <c r="D292" s="6"/>
      <c r="E292" s="3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6"/>
      <c r="C293" s="6"/>
      <c r="D293" s="6"/>
      <c r="E293" s="3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6"/>
      <c r="C294" s="6"/>
      <c r="D294" s="6"/>
      <c r="E294" s="3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6"/>
      <c r="C295" s="6"/>
      <c r="D295" s="6"/>
      <c r="E295" s="3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6"/>
      <c r="C296" s="6"/>
      <c r="D296" s="6"/>
      <c r="E296" s="3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6"/>
      <c r="C297" s="6"/>
      <c r="D297" s="6"/>
      <c r="E297" s="3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6"/>
      <c r="C298" s="6"/>
      <c r="D298" s="6"/>
      <c r="E298" s="3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6"/>
      <c r="C299" s="6"/>
      <c r="D299" s="6"/>
      <c r="E299" s="3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6"/>
      <c r="C300" s="6"/>
      <c r="D300" s="6"/>
      <c r="E300" s="3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6"/>
      <c r="C301" s="6"/>
      <c r="D301" s="6"/>
      <c r="E301" s="3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6"/>
      <c r="C302" s="6"/>
      <c r="D302" s="6"/>
      <c r="E302" s="3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6"/>
      <c r="C303" s="6"/>
      <c r="D303" s="6"/>
      <c r="E303" s="3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6"/>
      <c r="C304" s="6"/>
      <c r="D304" s="6"/>
      <c r="E304" s="3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6"/>
      <c r="C305" s="6"/>
      <c r="D305" s="6"/>
      <c r="E305" s="3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6"/>
      <c r="C306" s="6"/>
      <c r="D306" s="6"/>
      <c r="E306" s="3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6"/>
      <c r="C307" s="6"/>
      <c r="D307" s="6"/>
      <c r="E307" s="3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6"/>
      <c r="C308" s="6"/>
      <c r="D308" s="6"/>
      <c r="E308" s="3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6"/>
      <c r="C309" s="6"/>
      <c r="D309" s="6"/>
      <c r="E309" s="3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6"/>
      <c r="C310" s="6"/>
      <c r="D310" s="6"/>
      <c r="E310" s="3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6"/>
      <c r="C311" s="6"/>
      <c r="D311" s="6"/>
      <c r="E311" s="3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6"/>
      <c r="C312" s="6"/>
      <c r="D312" s="6"/>
      <c r="E312" s="3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6"/>
      <c r="C313" s="6"/>
      <c r="D313" s="6"/>
      <c r="E313" s="3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6"/>
      <c r="C314" s="6"/>
      <c r="D314" s="6"/>
      <c r="E314" s="3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6"/>
      <c r="C315" s="6"/>
      <c r="D315" s="6"/>
      <c r="E315" s="3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6"/>
      <c r="C316" s="6"/>
      <c r="D316" s="6"/>
      <c r="E316" s="3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6"/>
      <c r="C317" s="6"/>
      <c r="D317" s="6"/>
      <c r="E317" s="3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6"/>
      <c r="C318" s="6"/>
      <c r="D318" s="6"/>
      <c r="E318" s="3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6"/>
      <c r="C319" s="6"/>
      <c r="D319" s="6"/>
      <c r="E319" s="3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6"/>
      <c r="C320" s="6"/>
      <c r="D320" s="6"/>
      <c r="E320" s="3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6"/>
      <c r="C321" s="6"/>
      <c r="D321" s="6"/>
      <c r="E321" s="3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6"/>
      <c r="C322" s="6"/>
      <c r="D322" s="6"/>
      <c r="E322" s="3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6"/>
      <c r="C323" s="6"/>
      <c r="D323" s="6"/>
      <c r="E323" s="3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6"/>
      <c r="C324" s="6"/>
      <c r="D324" s="6"/>
      <c r="E324" s="3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6"/>
      <c r="C325" s="6"/>
      <c r="D325" s="6"/>
      <c r="E325" s="3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6"/>
      <c r="C326" s="6"/>
      <c r="D326" s="6"/>
      <c r="E326" s="3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6"/>
      <c r="C327" s="6"/>
      <c r="D327" s="6"/>
      <c r="E327" s="3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6"/>
      <c r="C328" s="6"/>
      <c r="D328" s="6"/>
      <c r="E328" s="3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6"/>
      <c r="C329" s="6"/>
      <c r="D329" s="6"/>
      <c r="E329" s="3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6"/>
      <c r="C330" s="6"/>
      <c r="D330" s="6"/>
      <c r="E330" s="3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6"/>
      <c r="C331" s="6"/>
      <c r="D331" s="6"/>
      <c r="E331" s="3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6"/>
      <c r="C332" s="6"/>
      <c r="D332" s="6"/>
      <c r="E332" s="3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6"/>
      <c r="C333" s="6"/>
      <c r="D333" s="6"/>
      <c r="E333" s="3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6"/>
      <c r="C334" s="6"/>
      <c r="D334" s="6"/>
      <c r="E334" s="3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6"/>
      <c r="C335" s="6"/>
      <c r="D335" s="6"/>
      <c r="E335" s="3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6"/>
      <c r="C336" s="6"/>
      <c r="D336" s="6"/>
      <c r="E336" s="3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6"/>
      <c r="C337" s="6"/>
      <c r="D337" s="6"/>
      <c r="E337" s="3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6"/>
      <c r="C338" s="6"/>
      <c r="D338" s="6"/>
      <c r="E338" s="3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6"/>
      <c r="C339" s="6"/>
      <c r="D339" s="6"/>
      <c r="E339" s="3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6"/>
      <c r="C340" s="6"/>
      <c r="D340" s="6"/>
      <c r="E340" s="3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6"/>
      <c r="C341" s="6"/>
      <c r="D341" s="6"/>
      <c r="E341" s="3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6"/>
      <c r="C342" s="6"/>
      <c r="D342" s="6"/>
      <c r="E342" s="3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6"/>
      <c r="C343" s="6"/>
      <c r="D343" s="6"/>
      <c r="E343" s="3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6"/>
      <c r="C344" s="6"/>
      <c r="D344" s="6"/>
      <c r="E344" s="3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6"/>
      <c r="C345" s="6"/>
      <c r="D345" s="6"/>
      <c r="E345" s="3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6"/>
      <c r="C346" s="6"/>
      <c r="D346" s="6"/>
      <c r="E346" s="3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6"/>
      <c r="C347" s="6"/>
      <c r="D347" s="6"/>
      <c r="E347" s="3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6"/>
      <c r="C348" s="6"/>
      <c r="D348" s="6"/>
      <c r="E348" s="3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6"/>
      <c r="C349" s="6"/>
      <c r="D349" s="6"/>
      <c r="E349" s="3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6"/>
      <c r="C350" s="6"/>
      <c r="D350" s="6"/>
      <c r="E350" s="3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6"/>
      <c r="C351" s="6"/>
      <c r="D351" s="6"/>
      <c r="E351" s="3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6"/>
      <c r="C352" s="6"/>
      <c r="D352" s="6"/>
      <c r="E352" s="3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6"/>
      <c r="C353" s="6"/>
      <c r="D353" s="6"/>
      <c r="E353" s="3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6"/>
      <c r="C354" s="6"/>
      <c r="D354" s="6"/>
      <c r="E354" s="3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6"/>
      <c r="C355" s="6"/>
      <c r="D355" s="6"/>
      <c r="E355" s="3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6"/>
      <c r="C356" s="6"/>
      <c r="D356" s="6"/>
      <c r="E356" s="3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6"/>
      <c r="C357" s="6"/>
      <c r="D357" s="6"/>
      <c r="E357" s="3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6"/>
      <c r="C358" s="6"/>
      <c r="D358" s="6"/>
      <c r="E358" s="3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6"/>
      <c r="C359" s="6"/>
      <c r="D359" s="6"/>
      <c r="E359" s="3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6"/>
      <c r="C360" s="6"/>
      <c r="D360" s="6"/>
      <c r="E360" s="3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6"/>
      <c r="C361" s="6"/>
      <c r="D361" s="6"/>
      <c r="E361" s="3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6"/>
      <c r="C362" s="6"/>
      <c r="D362" s="6"/>
      <c r="E362" s="3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6"/>
      <c r="C363" s="6"/>
      <c r="D363" s="6"/>
      <c r="E363" s="3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6"/>
      <c r="C364" s="6"/>
      <c r="D364" s="6"/>
      <c r="E364" s="3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6"/>
      <c r="C365" s="6"/>
      <c r="D365" s="6"/>
      <c r="E365" s="3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6"/>
      <c r="C366" s="6"/>
      <c r="D366" s="6"/>
      <c r="E366" s="3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6"/>
      <c r="C367" s="6"/>
      <c r="D367" s="6"/>
      <c r="E367" s="3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6"/>
      <c r="C368" s="6"/>
      <c r="D368" s="6"/>
      <c r="E368" s="3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6"/>
      <c r="C369" s="6"/>
      <c r="D369" s="6"/>
      <c r="E369" s="3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6"/>
      <c r="C370" s="6"/>
      <c r="D370" s="6"/>
      <c r="E370" s="3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6"/>
      <c r="C371" s="6"/>
      <c r="D371" s="6"/>
      <c r="E371" s="3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6"/>
      <c r="C372" s="6"/>
      <c r="D372" s="6"/>
      <c r="E372" s="3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6"/>
      <c r="C373" s="6"/>
      <c r="D373" s="6"/>
      <c r="E373" s="3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6"/>
      <c r="C374" s="6"/>
      <c r="D374" s="6"/>
      <c r="E374" s="3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6"/>
      <c r="C375" s="6"/>
      <c r="D375" s="6"/>
      <c r="E375" s="3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6"/>
      <c r="C376" s="6"/>
      <c r="D376" s="6"/>
      <c r="E376" s="3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6"/>
      <c r="C377" s="6"/>
      <c r="D377" s="6"/>
      <c r="E377" s="3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6"/>
      <c r="C378" s="6"/>
      <c r="D378" s="6"/>
      <c r="E378" s="3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6"/>
      <c r="C379" s="6"/>
      <c r="D379" s="6"/>
      <c r="E379" s="3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6"/>
      <c r="C380" s="6"/>
      <c r="D380" s="6"/>
      <c r="E380" s="3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6"/>
      <c r="C381" s="6"/>
      <c r="D381" s="6"/>
      <c r="E381" s="3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6"/>
      <c r="C382" s="6"/>
      <c r="D382" s="6"/>
      <c r="E382" s="3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6"/>
      <c r="C383" s="6"/>
      <c r="D383" s="6"/>
      <c r="E383" s="3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6"/>
      <c r="C384" s="6"/>
      <c r="D384" s="6"/>
      <c r="E384" s="3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6"/>
      <c r="C385" s="6"/>
      <c r="D385" s="6"/>
      <c r="E385" s="3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6"/>
      <c r="C386" s="6"/>
      <c r="D386" s="6"/>
      <c r="E386" s="3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6"/>
      <c r="C387" s="6"/>
      <c r="D387" s="6"/>
      <c r="E387" s="3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6"/>
      <c r="C388" s="6"/>
      <c r="D388" s="6"/>
      <c r="E388" s="3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6"/>
      <c r="C389" s="6"/>
      <c r="D389" s="6"/>
      <c r="E389" s="3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6"/>
      <c r="C390" s="6"/>
      <c r="D390" s="6"/>
      <c r="E390" s="3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6"/>
      <c r="C391" s="6"/>
      <c r="D391" s="6"/>
      <c r="E391" s="3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6"/>
      <c r="C392" s="6"/>
      <c r="D392" s="6"/>
      <c r="E392" s="3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6"/>
      <c r="C393" s="6"/>
      <c r="D393" s="6"/>
      <c r="E393" s="3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6"/>
      <c r="C394" s="6"/>
      <c r="D394" s="6"/>
      <c r="E394" s="3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6"/>
      <c r="C395" s="6"/>
      <c r="D395" s="6"/>
      <c r="E395" s="3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6"/>
      <c r="C396" s="6"/>
      <c r="D396" s="6"/>
      <c r="E396" s="3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6"/>
      <c r="C397" s="6"/>
      <c r="D397" s="6"/>
      <c r="E397" s="3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6"/>
      <c r="C398" s="6"/>
      <c r="D398" s="6"/>
      <c r="E398" s="3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6"/>
      <c r="C399" s="6"/>
      <c r="D399" s="6"/>
      <c r="E399" s="3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6"/>
      <c r="C400" s="6"/>
      <c r="D400" s="6"/>
      <c r="E400" s="3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6"/>
      <c r="C401" s="6"/>
      <c r="D401" s="6"/>
      <c r="E401" s="3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6"/>
      <c r="C402" s="6"/>
      <c r="D402" s="6"/>
      <c r="E402" s="3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6"/>
      <c r="C403" s="6"/>
      <c r="D403" s="6"/>
      <c r="E403" s="3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6"/>
      <c r="C404" s="6"/>
      <c r="D404" s="6"/>
      <c r="E404" s="3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6"/>
      <c r="C405" s="6"/>
      <c r="D405" s="6"/>
      <c r="E405" s="3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6"/>
      <c r="C406" s="6"/>
      <c r="D406" s="6"/>
      <c r="E406" s="3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6"/>
      <c r="C407" s="6"/>
      <c r="D407" s="6"/>
      <c r="E407" s="3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6"/>
      <c r="C408" s="6"/>
      <c r="D408" s="6"/>
      <c r="E408" s="3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6"/>
      <c r="C409" s="6"/>
      <c r="D409" s="6"/>
      <c r="E409" s="3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6"/>
      <c r="C410" s="6"/>
      <c r="D410" s="6"/>
      <c r="E410" s="3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6"/>
      <c r="C411" s="6"/>
      <c r="D411" s="6"/>
      <c r="E411" s="31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6"/>
      <c r="C412" s="6"/>
      <c r="D412" s="6"/>
      <c r="E412" s="31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6"/>
      <c r="C413" s="6"/>
      <c r="D413" s="6"/>
      <c r="E413" s="3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6"/>
      <c r="C414" s="6"/>
      <c r="D414" s="6"/>
      <c r="E414" s="3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6"/>
      <c r="C415" s="6"/>
      <c r="D415" s="6"/>
      <c r="E415" s="3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6"/>
      <c r="C416" s="6"/>
      <c r="D416" s="6"/>
      <c r="E416" s="31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6"/>
      <c r="C417" s="6"/>
      <c r="D417" s="6"/>
      <c r="E417" s="31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6"/>
      <c r="C418" s="6"/>
      <c r="D418" s="6"/>
      <c r="E418" s="31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6"/>
      <c r="C419" s="6"/>
      <c r="D419" s="6"/>
      <c r="E419" s="31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6"/>
      <c r="C420" s="6"/>
      <c r="D420" s="6"/>
      <c r="E420" s="31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6"/>
      <c r="C421" s="6"/>
      <c r="D421" s="6"/>
      <c r="E421" s="3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6"/>
      <c r="C422" s="6"/>
      <c r="D422" s="6"/>
      <c r="E422" s="31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6"/>
      <c r="C423" s="6"/>
      <c r="D423" s="6"/>
      <c r="E423" s="3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6"/>
      <c r="C424" s="6"/>
      <c r="D424" s="6"/>
      <c r="E424" s="31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6"/>
      <c r="C425" s="6"/>
      <c r="D425" s="6"/>
      <c r="E425" s="31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6"/>
      <c r="C426" s="6"/>
      <c r="D426" s="6"/>
      <c r="E426" s="31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6"/>
      <c r="C427" s="6"/>
      <c r="D427" s="6"/>
      <c r="E427" s="3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6"/>
      <c r="C428" s="6"/>
      <c r="D428" s="6"/>
      <c r="E428" s="31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6"/>
      <c r="C429" s="6"/>
      <c r="D429" s="6"/>
      <c r="E429" s="3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6"/>
      <c r="C430" s="6"/>
      <c r="D430" s="6"/>
      <c r="E430" s="31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6"/>
      <c r="C431" s="6"/>
      <c r="D431" s="6"/>
      <c r="E431" s="31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6"/>
      <c r="C432" s="6"/>
      <c r="D432" s="6"/>
      <c r="E432" s="31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6"/>
      <c r="C433" s="6"/>
      <c r="D433" s="6"/>
      <c r="E433" s="3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6"/>
      <c r="C434" s="6"/>
      <c r="D434" s="6"/>
      <c r="E434" s="31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6"/>
      <c r="C435" s="6"/>
      <c r="D435" s="6"/>
      <c r="E435" s="31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6"/>
      <c r="C436" s="6"/>
      <c r="D436" s="6"/>
      <c r="E436" s="31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6"/>
      <c r="C437" s="6"/>
      <c r="D437" s="6"/>
      <c r="E437" s="31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6"/>
      <c r="C438" s="6"/>
      <c r="D438" s="6"/>
      <c r="E438" s="3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6"/>
      <c r="C439" s="6"/>
      <c r="D439" s="6"/>
      <c r="E439" s="3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6"/>
      <c r="C440" s="6"/>
      <c r="D440" s="6"/>
      <c r="E440" s="3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6"/>
      <c r="C441" s="6"/>
      <c r="D441" s="6"/>
      <c r="E441" s="31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6"/>
      <c r="C442" s="6"/>
      <c r="D442" s="6"/>
      <c r="E442" s="31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6"/>
      <c r="C443" s="6"/>
      <c r="D443" s="6"/>
      <c r="E443" s="31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6"/>
      <c r="C444" s="6"/>
      <c r="D444" s="6"/>
      <c r="E444" s="31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6"/>
      <c r="C445" s="6"/>
      <c r="D445" s="6"/>
      <c r="E445" s="3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6"/>
      <c r="C446" s="6"/>
      <c r="D446" s="6"/>
      <c r="E446" s="3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6"/>
      <c r="C447" s="6"/>
      <c r="D447" s="6"/>
      <c r="E447" s="3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6"/>
      <c r="C448" s="6"/>
      <c r="D448" s="6"/>
      <c r="E448" s="3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6"/>
      <c r="C449" s="6"/>
      <c r="D449" s="6"/>
      <c r="E449" s="31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6"/>
      <c r="C450" s="6"/>
      <c r="D450" s="6"/>
      <c r="E450" s="31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6"/>
      <c r="C451" s="6"/>
      <c r="D451" s="6"/>
      <c r="E451" s="31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6"/>
      <c r="C452" s="6"/>
      <c r="D452" s="6"/>
      <c r="E452" s="3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6"/>
      <c r="C453" s="6"/>
      <c r="D453" s="6"/>
      <c r="E453" s="31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6"/>
      <c r="C454" s="6"/>
      <c r="D454" s="6"/>
      <c r="E454" s="3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6"/>
      <c r="C455" s="6"/>
      <c r="D455" s="6"/>
      <c r="E455" s="31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6"/>
      <c r="C456" s="6"/>
      <c r="D456" s="6"/>
      <c r="E456" s="31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6"/>
      <c r="C457" s="6"/>
      <c r="D457" s="6"/>
      <c r="E457" s="31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6"/>
      <c r="C458" s="6"/>
      <c r="D458" s="6"/>
      <c r="E458" s="3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6"/>
      <c r="C459" s="6"/>
      <c r="D459" s="6"/>
      <c r="E459" s="31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6"/>
      <c r="C460" s="6"/>
      <c r="D460" s="6"/>
      <c r="E460" s="31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6"/>
      <c r="C461" s="6"/>
      <c r="D461" s="6"/>
      <c r="E461" s="31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6"/>
      <c r="C462" s="6"/>
      <c r="D462" s="6"/>
      <c r="E462" s="31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6"/>
      <c r="C463" s="6"/>
      <c r="D463" s="6"/>
      <c r="E463" s="3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6"/>
      <c r="C464" s="6"/>
      <c r="D464" s="6"/>
      <c r="E464" s="3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6"/>
      <c r="C465" s="6"/>
      <c r="D465" s="6"/>
      <c r="E465" s="3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6"/>
      <c r="C466" s="6"/>
      <c r="D466" s="6"/>
      <c r="E466" s="31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6"/>
      <c r="C467" s="6"/>
      <c r="D467" s="6"/>
      <c r="E467" s="31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6"/>
      <c r="C468" s="6"/>
      <c r="D468" s="6"/>
      <c r="E468" s="31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6"/>
      <c r="C469" s="6"/>
      <c r="D469" s="6"/>
      <c r="E469" s="31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6"/>
      <c r="C470" s="6"/>
      <c r="D470" s="6"/>
      <c r="E470" s="31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6"/>
      <c r="C471" s="6"/>
      <c r="D471" s="6"/>
      <c r="E471" s="3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6"/>
      <c r="C472" s="6"/>
      <c r="D472" s="6"/>
      <c r="E472" s="31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6"/>
      <c r="C473" s="6"/>
      <c r="D473" s="6"/>
      <c r="E473" s="3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6"/>
      <c r="C474" s="6"/>
      <c r="D474" s="6"/>
      <c r="E474" s="31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6"/>
      <c r="C475" s="6"/>
      <c r="D475" s="6"/>
      <c r="E475" s="31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6"/>
      <c r="C476" s="6"/>
      <c r="D476" s="6"/>
      <c r="E476" s="31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6"/>
      <c r="C477" s="6"/>
      <c r="D477" s="6"/>
      <c r="E477" s="3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6"/>
      <c r="C478" s="6"/>
      <c r="D478" s="6"/>
      <c r="E478" s="31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6"/>
      <c r="C479" s="6"/>
      <c r="D479" s="6"/>
      <c r="E479" s="3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6"/>
      <c r="C480" s="6"/>
      <c r="D480" s="6"/>
      <c r="E480" s="31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6"/>
      <c r="C481" s="6"/>
      <c r="D481" s="6"/>
      <c r="E481" s="31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6"/>
      <c r="C482" s="6"/>
      <c r="D482" s="6"/>
      <c r="E482" s="31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6"/>
      <c r="C483" s="6"/>
      <c r="D483" s="6"/>
      <c r="E483" s="3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6"/>
      <c r="C484" s="6"/>
      <c r="D484" s="6"/>
      <c r="E484" s="31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6"/>
      <c r="C485" s="6"/>
      <c r="D485" s="6"/>
      <c r="E485" s="31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6"/>
      <c r="C486" s="6"/>
      <c r="D486" s="6"/>
      <c r="E486" s="31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6"/>
      <c r="C487" s="6"/>
      <c r="D487" s="6"/>
      <c r="E487" s="31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6"/>
      <c r="C488" s="6"/>
      <c r="D488" s="6"/>
      <c r="E488" s="3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6"/>
      <c r="C489" s="6"/>
      <c r="D489" s="6"/>
      <c r="E489" s="3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6"/>
      <c r="C490" s="6"/>
      <c r="D490" s="6"/>
      <c r="E490" s="3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6"/>
      <c r="C491" s="6"/>
      <c r="D491" s="6"/>
      <c r="E491" s="31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6"/>
      <c r="C492" s="6"/>
      <c r="D492" s="6"/>
      <c r="E492" s="31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6"/>
      <c r="C493" s="6"/>
      <c r="D493" s="6"/>
      <c r="E493" s="31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6"/>
      <c r="C494" s="6"/>
      <c r="D494" s="6"/>
      <c r="E494" s="31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6"/>
      <c r="C495" s="6"/>
      <c r="D495" s="6"/>
      <c r="E495" s="31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6"/>
      <c r="C496" s="6"/>
      <c r="D496" s="6"/>
      <c r="E496" s="3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6"/>
      <c r="C497" s="6"/>
      <c r="D497" s="6"/>
      <c r="E497" s="31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6"/>
      <c r="C498" s="6"/>
      <c r="D498" s="6"/>
      <c r="E498" s="3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6"/>
      <c r="C499" s="6"/>
      <c r="D499" s="6"/>
      <c r="E499" s="31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6"/>
      <c r="C500" s="6"/>
      <c r="D500" s="6"/>
      <c r="E500" s="31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6"/>
      <c r="C501" s="6"/>
      <c r="D501" s="6"/>
      <c r="E501" s="31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6"/>
      <c r="C502" s="6"/>
      <c r="D502" s="6"/>
      <c r="E502" s="3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6"/>
      <c r="C503" s="6"/>
      <c r="D503" s="6"/>
      <c r="E503" s="31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6"/>
      <c r="C504" s="6"/>
      <c r="D504" s="6"/>
      <c r="E504" s="3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6"/>
      <c r="C505" s="6"/>
      <c r="D505" s="6"/>
      <c r="E505" s="31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6"/>
      <c r="C506" s="6"/>
      <c r="D506" s="6"/>
      <c r="E506" s="31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6"/>
      <c r="C507" s="6"/>
      <c r="D507" s="6"/>
      <c r="E507" s="31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6"/>
      <c r="C508" s="6"/>
      <c r="D508" s="6"/>
      <c r="E508" s="3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6"/>
      <c r="C509" s="6"/>
      <c r="D509" s="6"/>
      <c r="E509" s="31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6"/>
      <c r="C510" s="6"/>
      <c r="D510" s="6"/>
      <c r="E510" s="31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6"/>
      <c r="C511" s="6"/>
      <c r="D511" s="6"/>
      <c r="E511" s="31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6"/>
      <c r="C512" s="6"/>
      <c r="D512" s="6"/>
      <c r="E512" s="31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6"/>
      <c r="C513" s="6"/>
      <c r="D513" s="6"/>
      <c r="E513" s="3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6"/>
      <c r="C514" s="6"/>
      <c r="D514" s="6"/>
      <c r="E514" s="3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6"/>
      <c r="C515" s="6"/>
      <c r="D515" s="6"/>
      <c r="E515" s="3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6"/>
      <c r="C516" s="6"/>
      <c r="D516" s="6"/>
      <c r="E516" s="31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6"/>
      <c r="C517" s="6"/>
      <c r="D517" s="6"/>
      <c r="E517" s="3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6"/>
      <c r="C518" s="6"/>
      <c r="D518" s="6"/>
      <c r="E518" s="31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6"/>
      <c r="C519" s="6"/>
      <c r="D519" s="6"/>
      <c r="E519" s="31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6"/>
      <c r="C520" s="6"/>
      <c r="D520" s="6"/>
      <c r="E520" s="31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6"/>
      <c r="C521" s="6"/>
      <c r="D521" s="6"/>
      <c r="E521" s="3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6"/>
      <c r="C522" s="6"/>
      <c r="D522" s="6"/>
      <c r="E522" s="31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6"/>
      <c r="C523" s="6"/>
      <c r="D523" s="6"/>
      <c r="E523" s="3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6"/>
      <c r="C524" s="6"/>
      <c r="D524" s="6"/>
      <c r="E524" s="31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6"/>
      <c r="C525" s="6"/>
      <c r="D525" s="6"/>
      <c r="E525" s="31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6"/>
      <c r="C526" s="6"/>
      <c r="D526" s="6"/>
      <c r="E526" s="31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6"/>
      <c r="C527" s="6"/>
      <c r="D527" s="6"/>
      <c r="E527" s="3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6"/>
      <c r="C528" s="6"/>
      <c r="D528" s="6"/>
      <c r="E528" s="31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6"/>
      <c r="C529" s="6"/>
      <c r="D529" s="6"/>
      <c r="E529" s="3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6"/>
      <c r="C530" s="6"/>
      <c r="D530" s="6"/>
      <c r="E530" s="31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6"/>
      <c r="C531" s="6"/>
      <c r="D531" s="6"/>
      <c r="E531" s="31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6"/>
      <c r="C532" s="6"/>
      <c r="D532" s="6"/>
      <c r="E532" s="31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6"/>
      <c r="C533" s="6"/>
      <c r="D533" s="6"/>
      <c r="E533" s="3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6"/>
      <c r="C534" s="6"/>
      <c r="D534" s="6"/>
      <c r="E534" s="31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6"/>
      <c r="C535" s="6"/>
      <c r="D535" s="6"/>
      <c r="E535" s="31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6"/>
      <c r="C536" s="6"/>
      <c r="D536" s="6"/>
      <c r="E536" s="31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6"/>
      <c r="C537" s="6"/>
      <c r="D537" s="6"/>
      <c r="E537" s="31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6"/>
      <c r="C538" s="6"/>
      <c r="D538" s="6"/>
      <c r="E538" s="3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6"/>
      <c r="C539" s="6"/>
      <c r="D539" s="6"/>
      <c r="E539" s="3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6"/>
      <c r="C540" s="6"/>
      <c r="D540" s="6"/>
      <c r="E540" s="3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6"/>
      <c r="C541" s="6"/>
      <c r="D541" s="6"/>
      <c r="E541" s="31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6"/>
      <c r="C542" s="6"/>
      <c r="D542" s="6"/>
      <c r="E542" s="31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6"/>
      <c r="C543" s="6"/>
      <c r="D543" s="6"/>
      <c r="E543" s="31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6"/>
      <c r="C544" s="6"/>
      <c r="D544" s="6"/>
      <c r="E544" s="31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6"/>
      <c r="C545" s="6"/>
      <c r="D545" s="6"/>
      <c r="E545" s="31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6"/>
      <c r="C546" s="6"/>
      <c r="D546" s="6"/>
      <c r="E546" s="3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6"/>
      <c r="C547" s="6"/>
      <c r="D547" s="6"/>
      <c r="E547" s="31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6"/>
      <c r="C548" s="6"/>
      <c r="D548" s="6"/>
      <c r="E548" s="3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6"/>
      <c r="C549" s="6"/>
      <c r="D549" s="6"/>
      <c r="E549" s="31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6"/>
      <c r="C550" s="6"/>
      <c r="D550" s="6"/>
      <c r="E550" s="31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6"/>
      <c r="C551" s="6"/>
      <c r="D551" s="6"/>
      <c r="E551" s="31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6"/>
      <c r="C552" s="6"/>
      <c r="D552" s="6"/>
      <c r="E552" s="3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6"/>
      <c r="C553" s="6"/>
      <c r="D553" s="6"/>
      <c r="E553" s="31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6"/>
      <c r="C554" s="6"/>
      <c r="D554" s="6"/>
      <c r="E554" s="3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6"/>
      <c r="C555" s="6"/>
      <c r="D555" s="6"/>
      <c r="E555" s="31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6"/>
      <c r="C556" s="6"/>
      <c r="D556" s="6"/>
      <c r="E556" s="31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6"/>
      <c r="C557" s="6"/>
      <c r="D557" s="6"/>
      <c r="E557" s="31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6"/>
      <c r="C558" s="6"/>
      <c r="D558" s="6"/>
      <c r="E558" s="3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6"/>
      <c r="C559" s="6"/>
      <c r="D559" s="6"/>
      <c r="E559" s="31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6"/>
      <c r="C560" s="6"/>
      <c r="D560" s="6"/>
      <c r="E560" s="31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6"/>
      <c r="C561" s="6"/>
      <c r="D561" s="6"/>
      <c r="E561" s="31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6"/>
      <c r="C562" s="6"/>
      <c r="D562" s="6"/>
      <c r="E562" s="31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6"/>
      <c r="C563" s="6"/>
      <c r="D563" s="6"/>
      <c r="E563" s="3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6"/>
      <c r="C564" s="6"/>
      <c r="D564" s="6"/>
      <c r="E564" s="3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6"/>
      <c r="C565" s="6"/>
      <c r="D565" s="6"/>
      <c r="E565" s="3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6"/>
      <c r="C566" s="6"/>
      <c r="D566" s="6"/>
      <c r="E566" s="31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6"/>
      <c r="C567" s="6"/>
      <c r="D567" s="6"/>
      <c r="E567" s="31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6"/>
      <c r="C568" s="6"/>
      <c r="D568" s="6"/>
      <c r="E568" s="31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6"/>
      <c r="C569" s="6"/>
      <c r="D569" s="6"/>
      <c r="E569" s="31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6"/>
      <c r="C570" s="6"/>
      <c r="D570" s="6"/>
      <c r="E570" s="31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6"/>
      <c r="C571" s="6"/>
      <c r="D571" s="6"/>
      <c r="E571" s="3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6"/>
      <c r="C572" s="6"/>
      <c r="D572" s="6"/>
      <c r="E572" s="31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6"/>
      <c r="C573" s="6"/>
      <c r="D573" s="6"/>
      <c r="E573" s="3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6"/>
      <c r="C574" s="6"/>
      <c r="D574" s="6"/>
      <c r="E574" s="31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6"/>
      <c r="C575" s="6"/>
      <c r="D575" s="6"/>
      <c r="E575" s="31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6"/>
      <c r="C576" s="6"/>
      <c r="D576" s="6"/>
      <c r="E576" s="31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6"/>
      <c r="C577" s="6"/>
      <c r="D577" s="6"/>
      <c r="E577" s="3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6"/>
      <c r="C578" s="6"/>
      <c r="D578" s="6"/>
      <c r="E578" s="31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6"/>
      <c r="C579" s="6"/>
      <c r="D579" s="6"/>
      <c r="E579" s="3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6"/>
      <c r="C580" s="6"/>
      <c r="D580" s="6"/>
      <c r="E580" s="31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6"/>
      <c r="C581" s="6"/>
      <c r="D581" s="6"/>
      <c r="E581" s="31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6"/>
      <c r="C582" s="6"/>
      <c r="D582" s="6"/>
      <c r="E582" s="31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6"/>
      <c r="C583" s="6"/>
      <c r="D583" s="6"/>
      <c r="E583" s="3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6"/>
      <c r="C584" s="6"/>
      <c r="D584" s="6"/>
      <c r="E584" s="31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6"/>
      <c r="C585" s="6"/>
      <c r="D585" s="6"/>
      <c r="E585" s="31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6"/>
      <c r="C586" s="6"/>
      <c r="D586" s="6"/>
      <c r="E586" s="31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6"/>
      <c r="C587" s="6"/>
      <c r="D587" s="6"/>
      <c r="E587" s="31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6"/>
      <c r="C588" s="6"/>
      <c r="D588" s="6"/>
      <c r="E588" s="3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6"/>
      <c r="C589" s="6"/>
      <c r="D589" s="6"/>
      <c r="E589" s="3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6"/>
      <c r="C590" s="6"/>
      <c r="D590" s="6"/>
      <c r="E590" s="3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6"/>
      <c r="C591" s="6"/>
      <c r="D591" s="6"/>
      <c r="E591" s="31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6"/>
      <c r="C592" s="6"/>
      <c r="D592" s="6"/>
      <c r="E592" s="31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6"/>
      <c r="C593" s="6"/>
      <c r="D593" s="6"/>
      <c r="E593" s="31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6"/>
      <c r="C594" s="6"/>
      <c r="D594" s="6"/>
      <c r="E594" s="31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6"/>
      <c r="C595" s="6"/>
      <c r="D595" s="6"/>
      <c r="E595" s="31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6"/>
      <c r="C596" s="6"/>
      <c r="D596" s="6"/>
      <c r="E596" s="3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6"/>
      <c r="C597" s="6"/>
      <c r="D597" s="6"/>
      <c r="E597" s="31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6"/>
      <c r="C598" s="6"/>
      <c r="D598" s="6"/>
      <c r="E598" s="31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6"/>
      <c r="C599" s="6"/>
      <c r="D599" s="6"/>
      <c r="E599" s="31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6"/>
      <c r="C600" s="6"/>
      <c r="D600" s="6"/>
      <c r="E600" s="31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6"/>
      <c r="C601" s="6"/>
      <c r="D601" s="6"/>
      <c r="E601" s="31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6"/>
      <c r="C602" s="6"/>
      <c r="D602" s="6"/>
      <c r="E602" s="31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6"/>
      <c r="C603" s="6"/>
      <c r="D603" s="6"/>
      <c r="E603" s="31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6"/>
      <c r="C604" s="6"/>
      <c r="D604" s="6"/>
      <c r="E604" s="31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6"/>
      <c r="C605" s="6"/>
      <c r="D605" s="6"/>
      <c r="E605" s="31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6"/>
      <c r="C606" s="6"/>
      <c r="D606" s="6"/>
      <c r="E606" s="31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6"/>
      <c r="C607" s="6"/>
      <c r="D607" s="6"/>
      <c r="E607" s="31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6"/>
      <c r="C608" s="6"/>
      <c r="D608" s="6"/>
      <c r="E608" s="31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6"/>
      <c r="C609" s="6"/>
      <c r="D609" s="6"/>
      <c r="E609" s="31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6"/>
      <c r="C610" s="6"/>
      <c r="D610" s="6"/>
      <c r="E610" s="31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6"/>
      <c r="C611" s="6"/>
      <c r="D611" s="6"/>
      <c r="E611" s="31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6"/>
      <c r="C612" s="6"/>
      <c r="D612" s="6"/>
      <c r="E612" s="31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6"/>
      <c r="C613" s="6"/>
      <c r="D613" s="6"/>
      <c r="E613" s="31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6"/>
      <c r="C614" s="6"/>
      <c r="D614" s="6"/>
      <c r="E614" s="31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6"/>
      <c r="C615" s="6"/>
      <c r="D615" s="6"/>
      <c r="E615" s="31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6"/>
      <c r="C616" s="6"/>
      <c r="D616" s="6"/>
      <c r="E616" s="31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6"/>
      <c r="C617" s="6"/>
      <c r="D617" s="6"/>
      <c r="E617" s="31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6"/>
      <c r="C618" s="6"/>
      <c r="D618" s="6"/>
      <c r="E618" s="31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6"/>
      <c r="C619" s="6"/>
      <c r="D619" s="6"/>
      <c r="E619" s="31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6"/>
      <c r="C620" s="6"/>
      <c r="D620" s="6"/>
      <c r="E620" s="31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6"/>
      <c r="C621" s="6"/>
      <c r="D621" s="6"/>
      <c r="E621" s="31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6"/>
      <c r="C622" s="6"/>
      <c r="D622" s="6"/>
      <c r="E622" s="31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6"/>
      <c r="C623" s="6"/>
      <c r="D623" s="6"/>
      <c r="E623" s="31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6"/>
      <c r="C624" s="6"/>
      <c r="D624" s="6"/>
      <c r="E624" s="31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6"/>
      <c r="C625" s="6"/>
      <c r="D625" s="6"/>
      <c r="E625" s="31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6"/>
      <c r="C626" s="6"/>
      <c r="D626" s="6"/>
      <c r="E626" s="31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6"/>
      <c r="C627" s="6"/>
      <c r="D627" s="6"/>
      <c r="E627" s="31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6"/>
      <c r="C628" s="6"/>
      <c r="D628" s="6"/>
      <c r="E628" s="31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6"/>
      <c r="C629" s="6"/>
      <c r="D629" s="6"/>
      <c r="E629" s="31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6"/>
      <c r="C630" s="6"/>
      <c r="D630" s="6"/>
      <c r="E630" s="31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6"/>
      <c r="C631" s="6"/>
      <c r="D631" s="6"/>
      <c r="E631" s="31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6"/>
      <c r="C632" s="6"/>
      <c r="D632" s="6"/>
      <c r="E632" s="31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6"/>
      <c r="C633" s="6"/>
      <c r="D633" s="6"/>
      <c r="E633" s="31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6"/>
      <c r="C634" s="6"/>
      <c r="D634" s="6"/>
      <c r="E634" s="31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6"/>
      <c r="C635" s="6"/>
      <c r="D635" s="6"/>
      <c r="E635" s="31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6"/>
      <c r="C636" s="6"/>
      <c r="D636" s="6"/>
      <c r="E636" s="31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6"/>
      <c r="C637" s="6"/>
      <c r="D637" s="6"/>
      <c r="E637" s="31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6"/>
      <c r="C638" s="6"/>
      <c r="D638" s="6"/>
      <c r="E638" s="31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6"/>
      <c r="C639" s="6"/>
      <c r="D639" s="6"/>
      <c r="E639" s="31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6"/>
      <c r="C640" s="6"/>
      <c r="D640" s="6"/>
      <c r="E640" s="31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6"/>
      <c r="C641" s="6"/>
      <c r="D641" s="6"/>
      <c r="E641" s="31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6"/>
      <c r="C642" s="6"/>
      <c r="D642" s="6"/>
      <c r="E642" s="31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6"/>
      <c r="C643" s="6"/>
      <c r="D643" s="6"/>
      <c r="E643" s="31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6"/>
      <c r="C644" s="6"/>
      <c r="D644" s="6"/>
      <c r="E644" s="31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6"/>
      <c r="C645" s="6"/>
      <c r="D645" s="6"/>
      <c r="E645" s="31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6"/>
      <c r="C646" s="6"/>
      <c r="D646" s="6"/>
      <c r="E646" s="31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6"/>
      <c r="C647" s="6"/>
      <c r="D647" s="6"/>
      <c r="E647" s="31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6"/>
      <c r="C648" s="6"/>
      <c r="D648" s="6"/>
      <c r="E648" s="31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6"/>
      <c r="C649" s="6"/>
      <c r="D649" s="6"/>
      <c r="E649" s="31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6"/>
      <c r="C650" s="6"/>
      <c r="D650" s="6"/>
      <c r="E650" s="31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6"/>
      <c r="C651" s="6"/>
      <c r="D651" s="6"/>
      <c r="E651" s="31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6"/>
      <c r="C652" s="6"/>
      <c r="D652" s="6"/>
      <c r="E652" s="31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6"/>
      <c r="C653" s="6"/>
      <c r="D653" s="6"/>
      <c r="E653" s="31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6"/>
      <c r="C654" s="6"/>
      <c r="D654" s="6"/>
      <c r="E654" s="31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6"/>
      <c r="C655" s="6"/>
      <c r="D655" s="6"/>
      <c r="E655" s="31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6"/>
      <c r="C656" s="6"/>
      <c r="D656" s="6"/>
      <c r="E656" s="31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6"/>
      <c r="C657" s="6"/>
      <c r="D657" s="6"/>
      <c r="E657" s="31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6"/>
      <c r="C658" s="6"/>
      <c r="D658" s="6"/>
      <c r="E658" s="31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6"/>
      <c r="C659" s="6"/>
      <c r="D659" s="6"/>
      <c r="E659" s="31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6"/>
      <c r="C660" s="6"/>
      <c r="D660" s="6"/>
      <c r="E660" s="31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6"/>
      <c r="C661" s="6"/>
      <c r="D661" s="6"/>
      <c r="E661" s="31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6"/>
      <c r="C662" s="6"/>
      <c r="D662" s="6"/>
      <c r="E662" s="31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6"/>
      <c r="C663" s="6"/>
      <c r="D663" s="6"/>
      <c r="E663" s="31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6"/>
      <c r="C664" s="6"/>
      <c r="D664" s="6"/>
      <c r="E664" s="31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6"/>
      <c r="C665" s="6"/>
      <c r="D665" s="6"/>
      <c r="E665" s="31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6"/>
      <c r="C666" s="6"/>
      <c r="D666" s="6"/>
      <c r="E666" s="31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6"/>
      <c r="C667" s="6"/>
      <c r="D667" s="6"/>
      <c r="E667" s="31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6"/>
      <c r="C668" s="6"/>
      <c r="D668" s="6"/>
      <c r="E668" s="31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6"/>
      <c r="C669" s="6"/>
      <c r="D669" s="6"/>
      <c r="E669" s="31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6"/>
      <c r="C670" s="6"/>
      <c r="D670" s="6"/>
      <c r="E670" s="31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6"/>
      <c r="C671" s="6"/>
      <c r="D671" s="6"/>
      <c r="E671" s="31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6"/>
      <c r="C672" s="6"/>
      <c r="D672" s="6"/>
      <c r="E672" s="31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6"/>
      <c r="C673" s="6"/>
      <c r="D673" s="6"/>
      <c r="E673" s="31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6"/>
      <c r="C674" s="6"/>
      <c r="D674" s="6"/>
      <c r="E674" s="31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6"/>
      <c r="C675" s="6"/>
      <c r="D675" s="6"/>
      <c r="E675" s="31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6"/>
      <c r="C676" s="6"/>
      <c r="D676" s="6"/>
      <c r="E676" s="31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6"/>
      <c r="C677" s="6"/>
      <c r="D677" s="6"/>
      <c r="E677" s="31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6"/>
      <c r="C678" s="6"/>
      <c r="D678" s="6"/>
      <c r="E678" s="31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6"/>
      <c r="C679" s="6"/>
      <c r="D679" s="6"/>
      <c r="E679" s="31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6"/>
      <c r="C680" s="6"/>
      <c r="D680" s="6"/>
      <c r="E680" s="31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6"/>
      <c r="C681" s="6"/>
      <c r="D681" s="6"/>
      <c r="E681" s="31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6"/>
      <c r="C682" s="6"/>
      <c r="D682" s="6"/>
      <c r="E682" s="31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6"/>
      <c r="C683" s="6"/>
      <c r="D683" s="6"/>
      <c r="E683" s="31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6"/>
      <c r="C684" s="6"/>
      <c r="D684" s="6"/>
      <c r="E684" s="31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6"/>
      <c r="C685" s="6"/>
      <c r="D685" s="6"/>
      <c r="E685" s="31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6"/>
      <c r="C686" s="6"/>
      <c r="D686" s="6"/>
      <c r="E686" s="31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6"/>
      <c r="C687" s="6"/>
      <c r="D687" s="6"/>
      <c r="E687" s="31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6"/>
      <c r="C688" s="6"/>
      <c r="D688" s="6"/>
      <c r="E688" s="31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6"/>
      <c r="C689" s="6"/>
      <c r="D689" s="6"/>
      <c r="E689" s="31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6"/>
      <c r="C690" s="6"/>
      <c r="D690" s="6"/>
      <c r="E690" s="31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6"/>
      <c r="C691" s="6"/>
      <c r="D691" s="6"/>
      <c r="E691" s="31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6"/>
      <c r="C692" s="6"/>
      <c r="D692" s="6"/>
      <c r="E692" s="31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6"/>
      <c r="C693" s="6"/>
      <c r="D693" s="6"/>
      <c r="E693" s="31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6"/>
      <c r="C694" s="6"/>
      <c r="D694" s="6"/>
      <c r="E694" s="31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6"/>
      <c r="C695" s="6"/>
      <c r="D695" s="6"/>
      <c r="E695" s="31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6"/>
      <c r="C696" s="6"/>
      <c r="D696" s="6"/>
      <c r="E696" s="31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6"/>
      <c r="C697" s="6"/>
      <c r="D697" s="6"/>
      <c r="E697" s="31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6"/>
      <c r="C698" s="6"/>
      <c r="D698" s="6"/>
      <c r="E698" s="31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6"/>
      <c r="C699" s="6"/>
      <c r="D699" s="6"/>
      <c r="E699" s="31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6"/>
      <c r="C700" s="6"/>
      <c r="D700" s="6"/>
      <c r="E700" s="31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6"/>
      <c r="C701" s="6"/>
      <c r="D701" s="6"/>
      <c r="E701" s="31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6"/>
      <c r="C702" s="6"/>
      <c r="D702" s="6"/>
      <c r="E702" s="31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6"/>
      <c r="C703" s="6"/>
      <c r="D703" s="6"/>
      <c r="E703" s="31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6"/>
      <c r="C704" s="6"/>
      <c r="D704" s="6"/>
      <c r="E704" s="31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6"/>
      <c r="C705" s="6"/>
      <c r="D705" s="6"/>
      <c r="E705" s="31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6"/>
      <c r="C706" s="6"/>
      <c r="D706" s="6"/>
      <c r="E706" s="31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6"/>
      <c r="C707" s="6"/>
      <c r="D707" s="6"/>
      <c r="E707" s="31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6"/>
      <c r="C708" s="6"/>
      <c r="D708" s="6"/>
      <c r="E708" s="31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6"/>
      <c r="C709" s="6"/>
      <c r="D709" s="6"/>
      <c r="E709" s="31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6"/>
      <c r="C710" s="6"/>
      <c r="D710" s="6"/>
      <c r="E710" s="31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6"/>
      <c r="C711" s="6"/>
      <c r="D711" s="6"/>
      <c r="E711" s="31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6"/>
      <c r="C712" s="6"/>
      <c r="D712" s="6"/>
      <c r="E712" s="31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6"/>
      <c r="C713" s="6"/>
      <c r="D713" s="6"/>
      <c r="E713" s="31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6"/>
      <c r="C714" s="6"/>
      <c r="D714" s="6"/>
      <c r="E714" s="31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6"/>
      <c r="C715" s="6"/>
      <c r="D715" s="6"/>
      <c r="E715" s="31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6"/>
      <c r="C716" s="6"/>
      <c r="D716" s="6"/>
      <c r="E716" s="31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6"/>
      <c r="C717" s="6"/>
      <c r="D717" s="6"/>
      <c r="E717" s="31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6"/>
      <c r="C718" s="6"/>
      <c r="D718" s="6"/>
      <c r="E718" s="31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6"/>
      <c r="C719" s="6"/>
      <c r="D719" s="6"/>
      <c r="E719" s="31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6"/>
      <c r="C720" s="6"/>
      <c r="D720" s="6"/>
      <c r="E720" s="31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6"/>
      <c r="C721" s="6"/>
      <c r="D721" s="6"/>
      <c r="E721" s="31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6"/>
      <c r="C722" s="6"/>
      <c r="D722" s="6"/>
      <c r="E722" s="31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6"/>
      <c r="C723" s="6"/>
      <c r="D723" s="6"/>
      <c r="E723" s="31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6"/>
      <c r="C724" s="6"/>
      <c r="D724" s="6"/>
      <c r="E724" s="31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6"/>
      <c r="C725" s="6"/>
      <c r="D725" s="6"/>
      <c r="E725" s="31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6"/>
      <c r="C726" s="6"/>
      <c r="D726" s="6"/>
      <c r="E726" s="31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6"/>
      <c r="C727" s="6"/>
      <c r="D727" s="6"/>
      <c r="E727" s="31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6"/>
      <c r="C728" s="6"/>
      <c r="D728" s="6"/>
      <c r="E728" s="31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6"/>
      <c r="C729" s="6"/>
      <c r="D729" s="6"/>
      <c r="E729" s="31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6"/>
      <c r="C730" s="6"/>
      <c r="D730" s="6"/>
      <c r="E730" s="31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6"/>
      <c r="C731" s="6"/>
      <c r="D731" s="6"/>
      <c r="E731" s="31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6"/>
      <c r="C732" s="6"/>
      <c r="D732" s="6"/>
      <c r="E732" s="31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6"/>
      <c r="C733" s="6"/>
      <c r="D733" s="6"/>
      <c r="E733" s="31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6"/>
      <c r="C734" s="6"/>
      <c r="D734" s="6"/>
      <c r="E734" s="31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6"/>
      <c r="C735" s="6"/>
      <c r="D735" s="6"/>
      <c r="E735" s="31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6"/>
      <c r="C736" s="6"/>
      <c r="D736" s="6"/>
      <c r="E736" s="31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6"/>
      <c r="C737" s="6"/>
      <c r="D737" s="6"/>
      <c r="E737" s="31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6"/>
      <c r="C738" s="6"/>
      <c r="D738" s="6"/>
      <c r="E738" s="31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6"/>
      <c r="C739" s="6"/>
      <c r="D739" s="6"/>
      <c r="E739" s="31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6"/>
      <c r="C740" s="6"/>
      <c r="D740" s="6"/>
      <c r="E740" s="31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6"/>
      <c r="C741" s="6"/>
      <c r="D741" s="6"/>
      <c r="E741" s="31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6"/>
      <c r="C742" s="6"/>
      <c r="D742" s="6"/>
      <c r="E742" s="31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6"/>
      <c r="C743" s="6"/>
      <c r="D743" s="6"/>
      <c r="E743" s="31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6"/>
      <c r="C744" s="6"/>
      <c r="D744" s="6"/>
      <c r="E744" s="31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6"/>
      <c r="C745" s="6"/>
      <c r="D745" s="6"/>
      <c r="E745" s="31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6"/>
      <c r="C746" s="6"/>
      <c r="D746" s="6"/>
      <c r="E746" s="31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6"/>
      <c r="C747" s="6"/>
      <c r="D747" s="6"/>
      <c r="E747" s="31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6"/>
      <c r="C748" s="6"/>
      <c r="D748" s="6"/>
      <c r="E748" s="31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6"/>
      <c r="C749" s="6"/>
      <c r="D749" s="6"/>
      <c r="E749" s="31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6"/>
      <c r="C750" s="6"/>
      <c r="D750" s="6"/>
      <c r="E750" s="31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6"/>
      <c r="C751" s="6"/>
      <c r="D751" s="6"/>
      <c r="E751" s="31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6"/>
      <c r="C752" s="6"/>
      <c r="D752" s="6"/>
      <c r="E752" s="31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6"/>
      <c r="C753" s="6"/>
      <c r="D753" s="6"/>
      <c r="E753" s="31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6"/>
      <c r="C754" s="6"/>
      <c r="D754" s="6"/>
      <c r="E754" s="31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6"/>
      <c r="C755" s="6"/>
      <c r="D755" s="6"/>
      <c r="E755" s="31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6"/>
      <c r="C756" s="6"/>
      <c r="D756" s="6"/>
      <c r="E756" s="31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6"/>
      <c r="C757" s="6"/>
      <c r="D757" s="6"/>
      <c r="E757" s="31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6"/>
      <c r="C758" s="6"/>
      <c r="D758" s="6"/>
      <c r="E758" s="31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6"/>
      <c r="C759" s="6"/>
      <c r="D759" s="6"/>
      <c r="E759" s="31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6"/>
      <c r="C760" s="6"/>
      <c r="D760" s="6"/>
      <c r="E760" s="31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6"/>
      <c r="C761" s="6"/>
      <c r="D761" s="6"/>
      <c r="E761" s="31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6"/>
      <c r="C762" s="6"/>
      <c r="D762" s="6"/>
      <c r="E762" s="31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6"/>
      <c r="C763" s="6"/>
      <c r="D763" s="6"/>
      <c r="E763" s="31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6"/>
      <c r="C764" s="6"/>
      <c r="D764" s="6"/>
      <c r="E764" s="31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6"/>
      <c r="C765" s="6"/>
      <c r="D765" s="6"/>
      <c r="E765" s="31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6"/>
      <c r="C766" s="6"/>
      <c r="D766" s="6"/>
      <c r="E766" s="31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6"/>
      <c r="C767" s="6"/>
      <c r="D767" s="6"/>
      <c r="E767" s="31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6"/>
      <c r="C768" s="6"/>
      <c r="D768" s="6"/>
      <c r="E768" s="31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6"/>
      <c r="C769" s="6"/>
      <c r="D769" s="6"/>
      <c r="E769" s="31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6"/>
      <c r="C770" s="6"/>
      <c r="D770" s="6"/>
      <c r="E770" s="31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6"/>
      <c r="C771" s="6"/>
      <c r="D771" s="6"/>
      <c r="E771" s="31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6"/>
      <c r="C772" s="6"/>
      <c r="D772" s="6"/>
      <c r="E772" s="31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6"/>
      <c r="C773" s="6"/>
      <c r="D773" s="6"/>
      <c r="E773" s="31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6"/>
      <c r="C774" s="6"/>
      <c r="D774" s="6"/>
      <c r="E774" s="31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6"/>
      <c r="C775" s="6"/>
      <c r="D775" s="6"/>
      <c r="E775" s="31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6"/>
      <c r="C776" s="6"/>
      <c r="D776" s="6"/>
      <c r="E776" s="31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6"/>
      <c r="C777" s="6"/>
      <c r="D777" s="6"/>
      <c r="E777" s="31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6"/>
      <c r="C778" s="6"/>
      <c r="D778" s="6"/>
      <c r="E778" s="31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6"/>
      <c r="C779" s="6"/>
      <c r="D779" s="6"/>
      <c r="E779" s="31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6"/>
      <c r="C780" s="6"/>
      <c r="D780" s="6"/>
      <c r="E780" s="31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6"/>
      <c r="C781" s="6"/>
      <c r="D781" s="6"/>
      <c r="E781" s="31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6"/>
      <c r="C782" s="6"/>
      <c r="D782" s="6"/>
      <c r="E782" s="31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6"/>
      <c r="C783" s="6"/>
      <c r="D783" s="6"/>
      <c r="E783" s="31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6"/>
      <c r="C784" s="6"/>
      <c r="D784" s="6"/>
      <c r="E784" s="31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6"/>
      <c r="C785" s="6"/>
      <c r="D785" s="6"/>
      <c r="E785" s="31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6"/>
      <c r="C786" s="6"/>
      <c r="D786" s="6"/>
      <c r="E786" s="31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6"/>
      <c r="C787" s="6"/>
      <c r="D787" s="6"/>
      <c r="E787" s="31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6"/>
      <c r="C788" s="6"/>
      <c r="D788" s="6"/>
      <c r="E788" s="31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6"/>
      <c r="C789" s="6"/>
      <c r="D789" s="6"/>
      <c r="E789" s="31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6"/>
      <c r="C790" s="6"/>
      <c r="D790" s="6"/>
      <c r="E790" s="31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6"/>
      <c r="C791" s="6"/>
      <c r="D791" s="6"/>
      <c r="E791" s="31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6"/>
      <c r="C792" s="6"/>
      <c r="D792" s="6"/>
      <c r="E792" s="31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6"/>
      <c r="C793" s="6"/>
      <c r="D793" s="6"/>
      <c r="E793" s="31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6"/>
      <c r="C794" s="6"/>
      <c r="D794" s="6"/>
      <c r="E794" s="31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6"/>
      <c r="C795" s="6"/>
      <c r="D795" s="6"/>
      <c r="E795" s="31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6"/>
      <c r="C796" s="6"/>
      <c r="D796" s="6"/>
      <c r="E796" s="31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6"/>
      <c r="C797" s="6"/>
      <c r="D797" s="6"/>
      <c r="E797" s="31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6"/>
      <c r="C798" s="6"/>
      <c r="D798" s="6"/>
      <c r="E798" s="31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6"/>
      <c r="C799" s="6"/>
      <c r="D799" s="6"/>
      <c r="E799" s="31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6"/>
      <c r="C800" s="6"/>
      <c r="D800" s="6"/>
      <c r="E800" s="31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6"/>
      <c r="C801" s="6"/>
      <c r="D801" s="6"/>
      <c r="E801" s="31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6"/>
      <c r="C802" s="6"/>
      <c r="D802" s="6"/>
      <c r="E802" s="31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6"/>
      <c r="C803" s="6"/>
      <c r="D803" s="6"/>
      <c r="E803" s="31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6"/>
      <c r="C804" s="6"/>
      <c r="D804" s="6"/>
      <c r="E804" s="31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6"/>
      <c r="C805" s="6"/>
      <c r="D805" s="6"/>
      <c r="E805" s="31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6"/>
      <c r="C806" s="6"/>
      <c r="D806" s="6"/>
      <c r="E806" s="31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6"/>
      <c r="C807" s="6"/>
      <c r="D807" s="6"/>
      <c r="E807" s="31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6"/>
      <c r="C808" s="6"/>
      <c r="D808" s="6"/>
      <c r="E808" s="31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6"/>
      <c r="C809" s="6"/>
      <c r="D809" s="6"/>
      <c r="E809" s="31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6"/>
      <c r="C810" s="6"/>
      <c r="D810" s="6"/>
      <c r="E810" s="31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6"/>
      <c r="C811" s="6"/>
      <c r="D811" s="6"/>
      <c r="E811" s="31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6"/>
      <c r="C812" s="6"/>
      <c r="D812" s="6"/>
      <c r="E812" s="31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6"/>
      <c r="C813" s="6"/>
      <c r="D813" s="6"/>
      <c r="E813" s="31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6"/>
      <c r="C814" s="6"/>
      <c r="D814" s="6"/>
      <c r="E814" s="31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6"/>
      <c r="C815" s="6"/>
      <c r="D815" s="6"/>
      <c r="E815" s="31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6"/>
      <c r="C816" s="6"/>
      <c r="D816" s="6"/>
      <c r="E816" s="31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6"/>
      <c r="C817" s="6"/>
      <c r="D817" s="6"/>
      <c r="E817" s="31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6"/>
      <c r="C818" s="6"/>
      <c r="D818" s="6"/>
      <c r="E818" s="31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6"/>
      <c r="C819" s="6"/>
      <c r="D819" s="6"/>
      <c r="E819" s="31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6"/>
      <c r="C820" s="6"/>
      <c r="D820" s="6"/>
      <c r="E820" s="31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6"/>
      <c r="C821" s="6"/>
      <c r="D821" s="6"/>
      <c r="E821" s="31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6"/>
      <c r="C822" s="6"/>
      <c r="D822" s="6"/>
      <c r="E822" s="31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6"/>
      <c r="C823" s="6"/>
      <c r="D823" s="6"/>
      <c r="E823" s="31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6"/>
      <c r="C824" s="6"/>
      <c r="D824" s="6"/>
      <c r="E824" s="31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6"/>
      <c r="C825" s="6"/>
      <c r="D825" s="6"/>
      <c r="E825" s="31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6"/>
      <c r="C826" s="6"/>
      <c r="D826" s="6"/>
      <c r="E826" s="31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6"/>
      <c r="C827" s="6"/>
      <c r="D827" s="6"/>
      <c r="E827" s="31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6"/>
      <c r="C828" s="6"/>
      <c r="D828" s="6"/>
      <c r="E828" s="31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6"/>
      <c r="C829" s="6"/>
      <c r="D829" s="6"/>
      <c r="E829" s="31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6"/>
      <c r="C830" s="6"/>
      <c r="D830" s="6"/>
      <c r="E830" s="31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6"/>
      <c r="C831" s="6"/>
      <c r="D831" s="6"/>
      <c r="E831" s="31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6"/>
      <c r="C832" s="6"/>
      <c r="D832" s="6"/>
      <c r="E832" s="31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6"/>
      <c r="C833" s="6"/>
      <c r="D833" s="6"/>
      <c r="E833" s="31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6"/>
      <c r="C834" s="6"/>
      <c r="D834" s="6"/>
      <c r="E834" s="31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6"/>
      <c r="C835" s="6"/>
      <c r="D835" s="6"/>
      <c r="E835" s="31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6"/>
      <c r="C836" s="6"/>
      <c r="D836" s="6"/>
      <c r="E836" s="31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6"/>
      <c r="C837" s="6"/>
      <c r="D837" s="6"/>
      <c r="E837" s="31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6"/>
      <c r="C838" s="6"/>
      <c r="D838" s="6"/>
      <c r="E838" s="31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6"/>
      <c r="C839" s="6"/>
      <c r="D839" s="6"/>
      <c r="E839" s="31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6"/>
      <c r="C840" s="6"/>
      <c r="D840" s="6"/>
      <c r="E840" s="31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6"/>
      <c r="C841" s="6"/>
      <c r="D841" s="6"/>
      <c r="E841" s="31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6"/>
      <c r="C842" s="6"/>
      <c r="D842" s="6"/>
      <c r="E842" s="31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6"/>
      <c r="C843" s="6"/>
      <c r="D843" s="6"/>
      <c r="E843" s="31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6"/>
      <c r="C844" s="6"/>
      <c r="D844" s="6"/>
      <c r="E844" s="31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6"/>
      <c r="C845" s="6"/>
      <c r="D845" s="6"/>
      <c r="E845" s="31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6"/>
      <c r="C846" s="6"/>
      <c r="D846" s="6"/>
      <c r="E846" s="31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6"/>
      <c r="C847" s="6"/>
      <c r="D847" s="6"/>
      <c r="E847" s="31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6"/>
      <c r="C848" s="6"/>
      <c r="D848" s="6"/>
      <c r="E848" s="31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6"/>
      <c r="C849" s="6"/>
      <c r="D849" s="6"/>
      <c r="E849" s="31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6"/>
      <c r="C850" s="6"/>
      <c r="D850" s="6"/>
      <c r="E850" s="31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6"/>
      <c r="C851" s="6"/>
      <c r="D851" s="6"/>
      <c r="E851" s="31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6"/>
      <c r="C852" s="6"/>
      <c r="D852" s="6"/>
      <c r="E852" s="31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6"/>
      <c r="C853" s="6"/>
      <c r="D853" s="6"/>
      <c r="E853" s="31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6"/>
      <c r="C854" s="6"/>
      <c r="D854" s="6"/>
      <c r="E854" s="31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6"/>
      <c r="C855" s="6"/>
      <c r="D855" s="6"/>
      <c r="E855" s="31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6"/>
      <c r="C856" s="6"/>
      <c r="D856" s="6"/>
      <c r="E856" s="31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6"/>
      <c r="C857" s="6"/>
      <c r="D857" s="6"/>
      <c r="E857" s="31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6"/>
      <c r="C858" s="6"/>
      <c r="D858" s="6"/>
      <c r="E858" s="31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6"/>
      <c r="C859" s="6"/>
      <c r="D859" s="6"/>
      <c r="E859" s="31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6"/>
      <c r="C860" s="6"/>
      <c r="D860" s="6"/>
      <c r="E860" s="31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6"/>
      <c r="C861" s="6"/>
      <c r="D861" s="6"/>
      <c r="E861" s="31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6"/>
      <c r="C862" s="6"/>
      <c r="D862" s="6"/>
      <c r="E862" s="31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6"/>
      <c r="C863" s="6"/>
      <c r="D863" s="6"/>
      <c r="E863" s="31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6"/>
      <c r="C864" s="6"/>
      <c r="D864" s="6"/>
      <c r="E864" s="31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6"/>
      <c r="C865" s="6"/>
      <c r="D865" s="6"/>
      <c r="E865" s="31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6"/>
      <c r="C866" s="6"/>
      <c r="D866" s="6"/>
      <c r="E866" s="31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6"/>
      <c r="C867" s="6"/>
      <c r="D867" s="6"/>
      <c r="E867" s="31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6"/>
      <c r="C868" s="6"/>
      <c r="D868" s="6"/>
      <c r="E868" s="31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6"/>
      <c r="C869" s="6"/>
      <c r="D869" s="6"/>
      <c r="E869" s="31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6"/>
      <c r="C870" s="6"/>
      <c r="D870" s="6"/>
      <c r="E870" s="31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6"/>
      <c r="C871" s="6"/>
      <c r="D871" s="6"/>
      <c r="E871" s="31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6"/>
      <c r="C872" s="6"/>
      <c r="D872" s="6"/>
      <c r="E872" s="31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6"/>
      <c r="C873" s="6"/>
      <c r="D873" s="6"/>
      <c r="E873" s="31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6"/>
      <c r="C874" s="6"/>
      <c r="D874" s="6"/>
      <c r="E874" s="31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6"/>
      <c r="C875" s="6"/>
      <c r="D875" s="6"/>
      <c r="E875" s="31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6"/>
      <c r="C876" s="6"/>
      <c r="D876" s="6"/>
      <c r="E876" s="31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6"/>
      <c r="C877" s="6"/>
      <c r="D877" s="6"/>
      <c r="E877" s="31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6"/>
      <c r="C878" s="6"/>
      <c r="D878" s="6"/>
      <c r="E878" s="31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6"/>
      <c r="C879" s="6"/>
      <c r="D879" s="6"/>
      <c r="E879" s="31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6"/>
      <c r="C880" s="6"/>
      <c r="D880" s="6"/>
      <c r="E880" s="31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6"/>
      <c r="C881" s="6"/>
      <c r="D881" s="6"/>
      <c r="E881" s="31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6"/>
      <c r="C882" s="6"/>
      <c r="D882" s="6"/>
      <c r="E882" s="31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6"/>
      <c r="C883" s="6"/>
      <c r="D883" s="6"/>
      <c r="E883" s="31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6"/>
      <c r="C884" s="6"/>
      <c r="D884" s="6"/>
      <c r="E884" s="31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6"/>
      <c r="C885" s="6"/>
      <c r="D885" s="6"/>
      <c r="E885" s="31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6"/>
      <c r="C886" s="6"/>
      <c r="D886" s="6"/>
      <c r="E886" s="31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6"/>
      <c r="C887" s="6"/>
      <c r="D887" s="6"/>
      <c r="E887" s="31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6"/>
      <c r="C888" s="6"/>
      <c r="D888" s="6"/>
      <c r="E888" s="31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6"/>
      <c r="C889" s="6"/>
      <c r="D889" s="6"/>
      <c r="E889" s="31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6"/>
      <c r="C890" s="6"/>
      <c r="D890" s="6"/>
      <c r="E890" s="31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6"/>
      <c r="C891" s="6"/>
      <c r="D891" s="6"/>
      <c r="E891" s="31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6"/>
      <c r="C892" s="6"/>
      <c r="D892" s="6"/>
      <c r="E892" s="31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6"/>
      <c r="C893" s="6"/>
      <c r="D893" s="6"/>
      <c r="E893" s="31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6"/>
      <c r="C894" s="6"/>
      <c r="D894" s="6"/>
      <c r="E894" s="31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6"/>
      <c r="C895" s="6"/>
      <c r="D895" s="6"/>
      <c r="E895" s="31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6"/>
      <c r="C896" s="6"/>
      <c r="D896" s="6"/>
      <c r="E896" s="31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6"/>
      <c r="C897" s="6"/>
      <c r="D897" s="6"/>
      <c r="E897" s="31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6"/>
      <c r="C898" s="6"/>
      <c r="D898" s="6"/>
      <c r="E898" s="31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6"/>
      <c r="C899" s="6"/>
      <c r="D899" s="6"/>
      <c r="E899" s="31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6"/>
      <c r="C900" s="6"/>
      <c r="D900" s="6"/>
      <c r="E900" s="31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6"/>
      <c r="C901" s="6"/>
      <c r="D901" s="6"/>
      <c r="E901" s="31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6"/>
      <c r="C902" s="6"/>
      <c r="D902" s="6"/>
      <c r="E902" s="31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6"/>
      <c r="C903" s="6"/>
      <c r="D903" s="6"/>
      <c r="E903" s="31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6"/>
      <c r="C904" s="6"/>
      <c r="D904" s="6"/>
      <c r="E904" s="31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6"/>
      <c r="C905" s="6"/>
      <c r="D905" s="6"/>
      <c r="E905" s="31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6"/>
      <c r="C906" s="6"/>
      <c r="D906" s="6"/>
      <c r="E906" s="31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6"/>
      <c r="C907" s="6"/>
      <c r="D907" s="6"/>
      <c r="E907" s="31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6"/>
      <c r="C908" s="6"/>
      <c r="D908" s="6"/>
      <c r="E908" s="31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6"/>
      <c r="C909" s="6"/>
      <c r="D909" s="6"/>
      <c r="E909" s="31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6"/>
      <c r="C910" s="6"/>
      <c r="D910" s="6"/>
      <c r="E910" s="31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6"/>
      <c r="C911" s="6"/>
      <c r="D911" s="6"/>
      <c r="E911" s="31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6"/>
      <c r="C912" s="6"/>
      <c r="D912" s="6"/>
      <c r="E912" s="31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6"/>
      <c r="C913" s="6"/>
      <c r="D913" s="6"/>
      <c r="E913" s="31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6"/>
      <c r="C914" s="6"/>
      <c r="D914" s="6"/>
      <c r="E914" s="31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6"/>
      <c r="C915" s="6"/>
      <c r="D915" s="6"/>
      <c r="E915" s="31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6"/>
      <c r="C916" s="6"/>
      <c r="D916" s="6"/>
      <c r="E916" s="31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6"/>
      <c r="C917" s="6"/>
      <c r="D917" s="6"/>
      <c r="E917" s="31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6"/>
      <c r="C918" s="6"/>
      <c r="D918" s="6"/>
      <c r="E918" s="31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6"/>
      <c r="C919" s="6"/>
      <c r="D919" s="6"/>
      <c r="E919" s="31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6"/>
      <c r="C920" s="6"/>
      <c r="D920" s="6"/>
      <c r="E920" s="31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6"/>
      <c r="C921" s="6"/>
      <c r="D921" s="6"/>
      <c r="E921" s="31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6"/>
      <c r="C922" s="6"/>
      <c r="D922" s="6"/>
      <c r="E922" s="31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6"/>
      <c r="C923" s="6"/>
      <c r="D923" s="6"/>
      <c r="E923" s="31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6"/>
      <c r="C924" s="6"/>
      <c r="D924" s="6"/>
      <c r="E924" s="31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6"/>
      <c r="C925" s="6"/>
      <c r="D925" s="6"/>
      <c r="E925" s="31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6"/>
      <c r="C926" s="6"/>
      <c r="D926" s="6"/>
      <c r="E926" s="31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6"/>
      <c r="C927" s="6"/>
      <c r="D927" s="6"/>
      <c r="E927" s="31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6"/>
      <c r="C928" s="6"/>
      <c r="D928" s="6"/>
      <c r="E928" s="31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6"/>
      <c r="C929" s="6"/>
      <c r="D929" s="6"/>
      <c r="E929" s="31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6"/>
      <c r="C930" s="6"/>
      <c r="D930" s="6"/>
      <c r="E930" s="31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6"/>
      <c r="C931" s="6"/>
      <c r="D931" s="6"/>
      <c r="E931" s="31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6"/>
      <c r="C932" s="6"/>
      <c r="D932" s="6"/>
      <c r="E932" s="31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6"/>
      <c r="C933" s="6"/>
      <c r="D933" s="6"/>
      <c r="E933" s="31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6"/>
      <c r="C934" s="6"/>
      <c r="D934" s="6"/>
      <c r="E934" s="31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6"/>
      <c r="C935" s="6"/>
      <c r="D935" s="6"/>
      <c r="E935" s="31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6"/>
      <c r="C936" s="6"/>
      <c r="D936" s="6"/>
      <c r="E936" s="31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6"/>
      <c r="C937" s="6"/>
      <c r="D937" s="6"/>
      <c r="E937" s="31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6"/>
      <c r="C938" s="6"/>
      <c r="D938" s="6"/>
      <c r="E938" s="31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6"/>
      <c r="C939" s="6"/>
      <c r="D939" s="6"/>
      <c r="E939" s="31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6"/>
      <c r="C940" s="6"/>
      <c r="D940" s="6"/>
      <c r="E940" s="31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6"/>
      <c r="C941" s="6"/>
      <c r="D941" s="6"/>
      <c r="E941" s="31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6"/>
      <c r="C942" s="6"/>
      <c r="D942" s="6"/>
      <c r="E942" s="31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6"/>
      <c r="C943" s="6"/>
      <c r="D943" s="6"/>
      <c r="E943" s="31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6"/>
      <c r="C944" s="6"/>
      <c r="D944" s="6"/>
      <c r="E944" s="31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6"/>
      <c r="C945" s="6"/>
      <c r="D945" s="6"/>
      <c r="E945" s="31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6"/>
      <c r="C946" s="6"/>
      <c r="D946" s="6"/>
      <c r="E946" s="3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6"/>
      <c r="C947" s="6"/>
      <c r="D947" s="6"/>
      <c r="E947" s="3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6"/>
      <c r="C948" s="6"/>
      <c r="D948" s="6"/>
      <c r="E948" s="3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6"/>
      <c r="C949" s="6"/>
      <c r="D949" s="6"/>
      <c r="E949" s="3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6"/>
      <c r="C950" s="6"/>
      <c r="D950" s="6"/>
      <c r="E950" s="3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6"/>
      <c r="C951" s="6"/>
      <c r="D951" s="6"/>
      <c r="E951" s="3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6"/>
      <c r="C952" s="6"/>
      <c r="D952" s="6"/>
      <c r="E952" s="3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6"/>
      <c r="C953" s="6"/>
      <c r="D953" s="6"/>
      <c r="E953" s="3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6"/>
      <c r="C954" s="6"/>
      <c r="D954" s="6"/>
      <c r="E954" s="3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6"/>
      <c r="C955" s="6"/>
      <c r="D955" s="6"/>
      <c r="E955" s="3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6"/>
      <c r="C956" s="6"/>
      <c r="D956" s="6"/>
      <c r="E956" s="3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6"/>
      <c r="C957" s="6"/>
      <c r="D957" s="6"/>
      <c r="E957" s="3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6"/>
      <c r="C958" s="6"/>
      <c r="D958" s="6"/>
      <c r="E958" s="3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6"/>
      <c r="C959" s="6"/>
      <c r="D959" s="6"/>
      <c r="E959" s="3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6"/>
      <c r="C960" s="6"/>
      <c r="D960" s="6"/>
      <c r="E960" s="3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6"/>
      <c r="C961" s="6"/>
      <c r="D961" s="6"/>
      <c r="E961" s="3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6"/>
      <c r="C962" s="6"/>
      <c r="D962" s="6"/>
      <c r="E962" s="3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6"/>
      <c r="C963" s="6"/>
      <c r="D963" s="6"/>
      <c r="E963" s="3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6"/>
      <c r="C964" s="6"/>
      <c r="D964" s="6"/>
      <c r="E964" s="3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6"/>
      <c r="C965" s="6"/>
      <c r="D965" s="6"/>
      <c r="E965" s="3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6"/>
      <c r="C966" s="6"/>
      <c r="D966" s="6"/>
      <c r="E966" s="3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6"/>
      <c r="C967" s="6"/>
      <c r="D967" s="6"/>
      <c r="E967" s="3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6"/>
      <c r="C968" s="6"/>
      <c r="D968" s="6"/>
      <c r="E968" s="3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6"/>
      <c r="C969" s="6"/>
      <c r="D969" s="6"/>
      <c r="E969" s="3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6"/>
      <c r="C970" s="6"/>
      <c r="D970" s="6"/>
      <c r="E970" s="3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6"/>
      <c r="C971" s="6"/>
      <c r="D971" s="6"/>
      <c r="E971" s="3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6"/>
      <c r="C972" s="6"/>
      <c r="D972" s="6"/>
      <c r="E972" s="3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6"/>
      <c r="C973" s="6"/>
      <c r="D973" s="6"/>
      <c r="E973" s="3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6"/>
      <c r="C974" s="6"/>
      <c r="D974" s="6"/>
      <c r="E974" s="3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6"/>
      <c r="C975" s="6"/>
      <c r="D975" s="6"/>
      <c r="E975" s="3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6"/>
      <c r="C976" s="6"/>
      <c r="D976" s="6"/>
      <c r="E976" s="3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6"/>
      <c r="C977" s="6"/>
      <c r="D977" s="6"/>
      <c r="E977" s="3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6"/>
      <c r="C978" s="6"/>
      <c r="D978" s="6"/>
      <c r="E978" s="3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6"/>
      <c r="C979" s="6"/>
      <c r="D979" s="6"/>
      <c r="E979" s="3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6"/>
      <c r="C980" s="6"/>
      <c r="D980" s="6"/>
      <c r="E980" s="3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6"/>
      <c r="C981" s="6"/>
      <c r="D981" s="6"/>
      <c r="E981" s="3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6"/>
      <c r="C982" s="6"/>
      <c r="D982" s="6"/>
      <c r="E982" s="3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6"/>
      <c r="C983" s="6"/>
      <c r="D983" s="6"/>
      <c r="E983" s="3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6"/>
      <c r="C984" s="6"/>
      <c r="D984" s="6"/>
      <c r="E984" s="3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6"/>
      <c r="C985" s="6"/>
      <c r="D985" s="6"/>
      <c r="E985" s="3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6"/>
      <c r="C986" s="6"/>
      <c r="D986" s="6"/>
      <c r="E986" s="3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6"/>
      <c r="C987" s="6"/>
      <c r="D987" s="6"/>
      <c r="E987" s="3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6"/>
      <c r="C988" s="6"/>
      <c r="D988" s="6"/>
      <c r="E988" s="3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6"/>
      <c r="C989" s="6"/>
      <c r="D989" s="6"/>
      <c r="E989" s="3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6"/>
      <c r="C990" s="6"/>
      <c r="D990" s="6"/>
      <c r="E990" s="3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6"/>
      <c r="C991" s="6"/>
      <c r="D991" s="6"/>
      <c r="E991" s="3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6"/>
      <c r="C992" s="6"/>
      <c r="D992" s="6"/>
      <c r="E992" s="3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6"/>
      <c r="C993" s="6"/>
      <c r="D993" s="6"/>
      <c r="E993" s="3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6"/>
      <c r="C994" s="6"/>
      <c r="D994" s="6"/>
      <c r="E994" s="3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6"/>
      <c r="C995" s="6"/>
      <c r="D995" s="6"/>
      <c r="E995" s="3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6"/>
      <c r="C996" s="6"/>
      <c r="D996" s="6"/>
      <c r="E996" s="3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6"/>
      <c r="C997" s="6"/>
      <c r="D997" s="6"/>
      <c r="E997" s="3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6"/>
      <c r="C998" s="6"/>
      <c r="D998" s="6"/>
      <c r="E998" s="3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6"/>
      <c r="C999" s="6"/>
      <c r="D999" s="6"/>
      <c r="E999" s="3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6"/>
      <c r="C1000" s="6"/>
      <c r="D1000" s="6"/>
      <c r="E1000" s="3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autoFilter ref="$A$1:$M$137">
    <sortState ref="A1:M137">
      <sortCondition ref="A1:A137"/>
    </sortState>
  </autoFilter>
  <dataValidations>
    <dataValidation type="list" allowBlank="1" showErrorMessage="1" sqref="D2:D137 L2:L137 N2:N137">
      <formula1>"Yes,No"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2021-04-08T16:14:43Z</dcterms:created>
  <dc:creator>nycha_1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0x0101002F6F27DEB7D5A4419344E83479ED9DFB</vt:lpwstr>
  </property>
</Properties>
</file>